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7.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d.docs.live.net/276ec24713dcd3e3/Documents/JEBD/Episode 1/"/>
    </mc:Choice>
  </mc:AlternateContent>
  <xr:revisionPtr revIDLastSave="0" documentId="8_{A18032FB-A935-49DD-AA29-6C3C8A07CA65}" xr6:coauthVersionLast="47" xr6:coauthVersionMax="47" xr10:uidLastSave="{00000000-0000-0000-0000-000000000000}"/>
  <bookViews>
    <workbookView xWindow="-108" yWindow="-108" windowWidth="23256" windowHeight="12456" tabRatio="941" activeTab="11" xr2:uid="{00000000-000D-0000-FFFF-FFFF00000000}"/>
  </bookViews>
  <sheets>
    <sheet name="KPI Bowler" sheetId="13" r:id="rId1"/>
    <sheet name="5-Why Info &amp; Photos" sheetId="15" r:id="rId2"/>
    <sheet name="5-Why" sheetId="14" r:id="rId3"/>
    <sheet name="FA Tracker" sheetId="21" r:id="rId4"/>
    <sheet name="Action Plan" sheetId="6" r:id="rId5"/>
    <sheet name="Audit" sheetId="19" r:id="rId6"/>
    <sheet name="FM Global" sheetId="20" state="hidden" r:id="rId7"/>
    <sheet name="ACTIONS" sheetId="17" state="hidden" r:id="rId8"/>
    <sheet name="Compliance Calendar" sheetId="16" r:id="rId9"/>
    <sheet name="4-Square" sheetId="5" r:id="rId10"/>
    <sheet name="Monthly Report" sheetId="7" r:id="rId11"/>
    <sheet name="Data" sheetId="9"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3223_3224">#REF!</definedName>
    <definedName name="_3223_3224_">#REF!</definedName>
    <definedName name="_ap1" hidden="1">{#N/A,#N/A,TRUE,"index";#N/A,#N/A,TRUE,"Summary";#N/A,#N/A,TRUE,"Continuing Business";#N/A,#N/A,TRUE,"Disposals";#N/A,#N/A,TRUE,"Acquisitions";#N/A,#N/A,TRUE,"Actual &amp; Plan Reconciliation"}</definedName>
    <definedName name="_Fill" hidden="1">#REF!</definedName>
    <definedName name="_fill2" hidden="1">#REF!</definedName>
    <definedName name="_mc1">[1]!_mc1</definedName>
    <definedName name="_mg1" hidden="1">{#N/A,#N/A,TRUE,"index";#N/A,#N/A,TRUE,"Summary";#N/A,#N/A,TRUE,"Continuing Business";#N/A,#N/A,TRUE,"Disposals";#N/A,#N/A,TRUE,"Acquisitions";#N/A,#N/A,TRUE,"Actual &amp; Plan Reconciliation"}</definedName>
    <definedName name="_Order1" hidden="1">255</definedName>
    <definedName name="_Order2" hidden="1">255</definedName>
    <definedName name="_Parse_In" hidden="1">#REF!</definedName>
    <definedName name="_tti94">#REF!</definedName>
    <definedName name="a" hidden="1">{#N/A,#N/A,TRUE,"index";#N/A,#N/A,TRUE,"Summary";#N/A,#N/A,TRUE,"Continuing Business";#N/A,#N/A,TRUE,"Disposals";#N/A,#N/A,TRUE,"Acquisitions";#N/A,#N/A,TRUE,"Actual &amp; Plan Reconciliation"}</definedName>
    <definedName name="AB">#REF!</definedName>
    <definedName name="Actual">#REF!</definedName>
    <definedName name="AP" hidden="1">{#N/A,#N/A,TRUE,"index";#N/A,#N/A,TRUE,"Summary";#N/A,#N/A,TRUE,"Continuing Business";#N/A,#N/A,TRUE,"Disposals";#N/A,#N/A,TRUE,"Acquisitions";#N/A,#N/A,TRUE,"Actual &amp; Plan Reconciliation"}</definedName>
    <definedName name="asdf">#REF!</definedName>
    <definedName name="asdfa">#REF!</definedName>
    <definedName name="b">#REF!</definedName>
    <definedName name="BACKLOG">#REF!</definedName>
    <definedName name="BB">#REF!</definedName>
    <definedName name="bbbb">#REF!</definedName>
    <definedName name="Bristol">#REF!</definedName>
    <definedName name="Bristol1">'[2]Bristol Data'!$A$1:$P$95</definedName>
    <definedName name="bstol">'[3]Bristol Data'!$A$1:$R$55</definedName>
    <definedName name="Bud">#REF!</definedName>
    <definedName name="Clev1">#REF!</definedName>
    <definedName name="Cleve">#REF!</definedName>
    <definedName name="Cleveland">#REF!</definedName>
    <definedName name="CLEVELAND\">#REF!</definedName>
    <definedName name="COMBINED">#REF!</definedName>
    <definedName name="crap">#REF!</definedName>
    <definedName name="CumAct">#REF!</definedName>
    <definedName name="CumBud">#REF!</definedName>
    <definedName name="CumPrior">#REF!</definedName>
    <definedName name="Curr_Mo">#REF!</definedName>
    <definedName name="Curr_Per">[4]Actual!$B$5</definedName>
    <definedName name="Currency">[5]Details!$B$9</definedName>
    <definedName name="Data_check">#REF!</definedName>
    <definedName name="DataA">#REF!</definedName>
    <definedName name="dd">#REF!</definedName>
    <definedName name="dddd">#REF!</definedName>
    <definedName name="Division">[5]Details!$B$5</definedName>
    <definedName name="eeeee">#REF!</definedName>
    <definedName name="ex_actual">#REF!</definedName>
    <definedName name="ex_budget">#REF!</definedName>
    <definedName name="ex_forecast">#REF!</definedName>
    <definedName name="ex_header">#REF!</definedName>
    <definedName name="ex_prior">#REF!</definedName>
    <definedName name="ex_prior2">#REF!</definedName>
    <definedName name="Example">#REF!</definedName>
    <definedName name="FAsales">#REF!</definedName>
    <definedName name="fffff">[6]Goleta!$A:$IV</definedName>
    <definedName name="fgdg">#REF!</definedName>
    <definedName name="fin_year">[5]Details!$G$53</definedName>
    <definedName name="g">#REF!</definedName>
    <definedName name="Goleta">#REF!</definedName>
    <definedName name="goleta1">'[2]Goleta Data'!$A$1:$P$98</definedName>
    <definedName name="Graphs_input">#REF!</definedName>
    <definedName name="Heat_Treat">#REF!</definedName>
    <definedName name="Help">#REF!</definedName>
    <definedName name="Hrs_Lookup">#REF!</definedName>
    <definedName name="INDY">#REF!</definedName>
    <definedName name="INP_10">#REF!</definedName>
    <definedName name="INP_10e">#REF!</definedName>
    <definedName name="INP_11">#REF!</definedName>
    <definedName name="INP_12">#REF!</definedName>
    <definedName name="INP_13">#REF!</definedName>
    <definedName name="INP_14">#REF!</definedName>
    <definedName name="INP_15">#REF!</definedName>
    <definedName name="INP_16">#REF!</definedName>
    <definedName name="INP_17">#REF!</definedName>
    <definedName name="INP_18">#REF!</definedName>
    <definedName name="INP_19">#REF!</definedName>
    <definedName name="INP_20">#REF!</definedName>
    <definedName name="INP_8a">#REF!</definedName>
    <definedName name="INP_8b">#REF!</definedName>
    <definedName name="jjh">[1]!jjh</definedName>
    <definedName name="Level1.xls">#REF!</definedName>
    <definedName name="LOD">#REF!</definedName>
    <definedName name="Lookup_Table">#REF!</definedName>
    <definedName name="M">1000000</definedName>
    <definedName name="maand">#REF!</definedName>
    <definedName name="mc">[1]!mc</definedName>
    <definedName name="mcdate">[1]!mcdate</definedName>
    <definedName name="mcdate1">[1]!mcdate1</definedName>
    <definedName name="mg" hidden="1">{#N/A,#N/A,TRUE,"index";#N/A,#N/A,TRUE,"Summary";#N/A,#N/A,TRUE,"Continuing Business";#N/A,#N/A,TRUE,"Disposals";#N/A,#N/A,TRUE,"Acquisitions";#N/A,#N/A,TRUE,"Actual &amp; Plan Reconciliation"}</definedName>
    <definedName name="mnbmbnm">#REF!</definedName>
    <definedName name="Month">#REF!</definedName>
    <definedName name="MV">#REF!</definedName>
    <definedName name="Name">#REF!</definedName>
    <definedName name="nnnnnnn">#REF!</definedName>
    <definedName name="OPCOMINDY">#REF!</definedName>
    <definedName name="OPCOMTOTAL">#REF!</definedName>
    <definedName name="opopop" hidden="1">{#N/A,#N/A,TRUE,"index";#N/A,#N/A,TRUE,"Summary";#N/A,#N/A,TRUE,"Continuing Business";#N/A,#N/A,TRUE,"Disposals";#N/A,#N/A,TRUE,"Acquisitions";#N/A,#N/A,TRUE,"Actual &amp; Plan Reconciliation"}</definedName>
    <definedName name="opopop_1" hidden="1">{#N/A,#N/A,TRUE,"index";#N/A,#N/A,TRUE,"Summary";#N/A,#N/A,TRUE,"Continuing Business";#N/A,#N/A,TRUE,"Disposals";#N/A,#N/A,TRUE,"Acquisitions";#N/A,#N/A,TRUE,"Actual &amp; Plan Reconciliation"}</definedName>
    <definedName name="opopop1" hidden="1">{#N/A,#N/A,TRUE,"index";#N/A,#N/A,TRUE,"Summary";#N/A,#N/A,TRUE,"Continuing Business";#N/A,#N/A,TRUE,"Disposals";#N/A,#N/A,TRUE,"Acquisitions";#N/A,#N/A,TRUE,"Actual &amp; Plan Reconciliation"}</definedName>
    <definedName name="opopop11" hidden="1">{#N/A,#N/A,TRUE,"index";#N/A,#N/A,TRUE,"Summary";#N/A,#N/A,TRUE,"Continuing Business";#N/A,#N/A,TRUE,"Disposals";#N/A,#N/A,TRUE,"Acquisitions";#N/A,#N/A,TRUE,"Actual &amp; Plan Reconciliation"}</definedName>
    <definedName name="Other">#REF!</definedName>
    <definedName name="period">[5]Details!$B$2</definedName>
    <definedName name="pjkkk" hidden="1">{#N/A,#N/A,TRUE,"index";#N/A,#N/A,TRUE,"Summary";#N/A,#N/A,TRUE,"Continuing Business";#N/A,#N/A,TRUE,"Disposals";#N/A,#N/A,TRUE,"Acquisitions";#N/A,#N/A,TRUE,"Actual &amp; Plan Reconciliation"}</definedName>
    <definedName name="print">#REF!</definedName>
    <definedName name="_xlnm.Print_Area">#REF!</definedName>
    <definedName name="PRINT_AREA_MI">#REF!</definedName>
    <definedName name="print1">#REF!</definedName>
    <definedName name="Prior">#REF!</definedName>
    <definedName name="ProdCont">#REF!</definedName>
    <definedName name="progn">#REF!</definedName>
    <definedName name="Ptype">'[7]Lookup Table'!$A$3:$G$5287</definedName>
    <definedName name="Q.1">#REF!</definedName>
    <definedName name="Q.2">#REF!</definedName>
    <definedName name="Q.3">#REF!</definedName>
    <definedName name="Q.4">#REF!</definedName>
    <definedName name="qq">#REF!</definedName>
    <definedName name="Rdtasht">'[8]Richmond Data'!$A$2:$R$46</definedName>
    <definedName name="Reduce_Setup_time">#REF!</definedName>
    <definedName name="Restruct">#REF!</definedName>
    <definedName name="richmond">#REF!</definedName>
    <definedName name="richmond1">'[2]Richmond Data'!$A$1:$P$88</definedName>
    <definedName name="roller">#REF!</definedName>
    <definedName name="Sales_Marketing">#REF!</definedName>
    <definedName name="samename">#REF!</definedName>
    <definedName name="Scale">[5]Details!$B$10</definedName>
    <definedName name="sch_10a">#REF!</definedName>
    <definedName name="sch_10b">#REF!</definedName>
    <definedName name="sch_10c">#REF!</definedName>
    <definedName name="sch_10d">#REF!</definedName>
    <definedName name="sch_10e">#REF!</definedName>
    <definedName name="sch_11a">#REF!</definedName>
    <definedName name="sch_11b">#REF!</definedName>
    <definedName name="sch_11c">#REF!</definedName>
    <definedName name="sch_11d">#REF!</definedName>
    <definedName name="sch_12a">#REF!</definedName>
    <definedName name="sch_12b">#REF!</definedName>
    <definedName name="sch_12c">#REF!</definedName>
    <definedName name="sch_13a">#REF!</definedName>
    <definedName name="sch_13b">#REF!</definedName>
    <definedName name="sch_13c">#REF!</definedName>
    <definedName name="sch_14a">#REF!</definedName>
    <definedName name="sch_14b">#REF!</definedName>
    <definedName name="sch_14c">#REF!</definedName>
    <definedName name="sch_15a">#REF!</definedName>
    <definedName name="sch_15b">#REF!</definedName>
    <definedName name="sch_15c">#REF!</definedName>
    <definedName name="sch_16a">#REF!</definedName>
    <definedName name="sch_16b">#REF!</definedName>
    <definedName name="sch_16c">#REF!</definedName>
    <definedName name="sch_17a">#REF!</definedName>
    <definedName name="sch_17b">#REF!</definedName>
    <definedName name="sch_17c">#REF!</definedName>
    <definedName name="sch_18a">#REF!</definedName>
    <definedName name="sch_18b">#REF!</definedName>
    <definedName name="sch_18c">#REF!</definedName>
    <definedName name="sch_19a">#REF!</definedName>
    <definedName name="sch_19b">#REF!</definedName>
    <definedName name="sch_19c">#REF!</definedName>
    <definedName name="Sch_1a">#REF!</definedName>
    <definedName name="sch_1b">#REF!</definedName>
    <definedName name="sch_1c">#REF!</definedName>
    <definedName name="sch_20a">#REF!</definedName>
    <definedName name="sch_20b">#REF!</definedName>
    <definedName name="sch_20c">#REF!</definedName>
    <definedName name="sch_2a">#REF!</definedName>
    <definedName name="sch_2b">#REF!</definedName>
    <definedName name="sch_2c">#REF!</definedName>
    <definedName name="sch_3a">#REF!</definedName>
    <definedName name="sch_3b">#REF!</definedName>
    <definedName name="sch_3c">#REF!</definedName>
    <definedName name="sch_4a">#REF!</definedName>
    <definedName name="sch_4b">#REF!</definedName>
    <definedName name="sch_4c">#REF!</definedName>
    <definedName name="sch_5a">#REF!</definedName>
    <definedName name="sch_5b">#REF!</definedName>
    <definedName name="sch_5c">#REF!</definedName>
    <definedName name="sch_6a">#REF!</definedName>
    <definedName name="sch_6b">#REF!</definedName>
    <definedName name="sch_6c">#REF!</definedName>
    <definedName name="sch_6d">#REF!</definedName>
    <definedName name="sch_7a">#REF!</definedName>
    <definedName name="sch_7b">#REF!</definedName>
    <definedName name="sch_7c">#REF!</definedName>
    <definedName name="sch_8a">#REF!</definedName>
    <definedName name="sch_8b">#REF!</definedName>
    <definedName name="sch_9a">#REF!</definedName>
    <definedName name="sch_9b">#REF!</definedName>
    <definedName name="sch_9c">#REF!</definedName>
    <definedName name="sch_9d">#REF!</definedName>
    <definedName name="sch_con">#REF!</definedName>
    <definedName name="SCH_MGM1">#REF!</definedName>
    <definedName name="SCH_MPR1">#REF!</definedName>
    <definedName name="SCH_MPR11">#REF!</definedName>
    <definedName name="SCH_MPR11C">#REF!</definedName>
    <definedName name="SCH_MPR12">#REF!</definedName>
    <definedName name="SCH_MPR12C">#REF!</definedName>
    <definedName name="SCH_MPR13">#REF!</definedName>
    <definedName name="SCH_MPR13C">#REF!</definedName>
    <definedName name="SCH_MPR14">#REF!</definedName>
    <definedName name="SCH_MPR14B">#REF!</definedName>
    <definedName name="SCH_MPR14C">#REF!</definedName>
    <definedName name="SCH_MPR15">#REF!</definedName>
    <definedName name="SCH_MPR15C">#REF!</definedName>
    <definedName name="SCH_MPR16">#REF!</definedName>
    <definedName name="SCH_MPR16C">#REF!</definedName>
    <definedName name="SCH_MPR17">#REF!</definedName>
    <definedName name="SCH_MPR17C">#REF!</definedName>
    <definedName name="SCH_MPR18">#REF!</definedName>
    <definedName name="SCH_MPR19">#REF!</definedName>
    <definedName name="SCH_MPR1C">#REF!</definedName>
    <definedName name="SCH_MPR2">#REF!</definedName>
    <definedName name="SCH_MPR3">#REF!</definedName>
    <definedName name="SCH_MPR4">#REF!</definedName>
    <definedName name="SCH_MPR4C">#REF!</definedName>
    <definedName name="SCH_MPR5">#REF!</definedName>
    <definedName name="SCH_MPR5C">#REF!</definedName>
    <definedName name="SCH_MPR6">#REF!</definedName>
    <definedName name="SCH_MPR6b">#REF!</definedName>
    <definedName name="SCH_MPR6C">#REF!</definedName>
    <definedName name="SCH_MPR7">#REF!</definedName>
    <definedName name="SCH_MPR7C">#REF!</definedName>
    <definedName name="SCH_MPR8">#REF!</definedName>
    <definedName name="SCH_MPR8C">#REF!</definedName>
    <definedName name="SCH_MPR9">#REF!</definedName>
    <definedName name="SCH_MPR9C">#REF!</definedName>
    <definedName name="sch_val1">#REF!</definedName>
    <definedName name="sch_val2">#REF!</definedName>
    <definedName name="sdfsdf">#REF!</definedName>
    <definedName name="Set0">#REF!</definedName>
    <definedName name="ShipDate">#REF!</definedName>
    <definedName name="SMCS">#REF!</definedName>
    <definedName name="ss">#REF!</definedName>
    <definedName name="ssssssss">#REF!</definedName>
    <definedName name="status_codes">[9]Details!$B$172:$B$174</definedName>
    <definedName name="subdiv">[5]Details!$B$6</definedName>
    <definedName name="temp">#REF!</definedName>
    <definedName name="temp1">#REF!</definedName>
    <definedName name="temp2">#REF!</definedName>
    <definedName name="temp3">#REF!</definedName>
    <definedName name="test">[10]Sheet2!$A$1:$F$65536</definedName>
    <definedName name="title">[9]Details!$B$2</definedName>
    <definedName name="Tot_Group">#REF!</definedName>
    <definedName name="Total_Group">'[11]#REF'!$A$4:$H$180</definedName>
    <definedName name="Total_Group_A">#REF!</definedName>
    <definedName name="Total_Group1">#REF!</definedName>
    <definedName name="TotalGroup">#REF!</definedName>
    <definedName name="training">#REF!</definedName>
    <definedName name="TRMatrix">'[3]Bristol Data'!$A$1:$R$55</definedName>
    <definedName name="ttl">#REF!</definedName>
    <definedName name="Tubing">#REF!</definedName>
    <definedName name="unit_code">[5]Details!$B$8</definedName>
    <definedName name="unit_name">[5]Details!$B$7</definedName>
    <definedName name="uuuuuuuuuuu">#REF!</definedName>
    <definedName name="Validations">#REF!</definedName>
    <definedName name="Version">[5]Details!$B$16</definedName>
    <definedName name="vvvvvvvvvv">#REF!</definedName>
    <definedName name="wergih">[1]!wergih</definedName>
    <definedName name="wergih1">[1]!wergih1</definedName>
    <definedName name="werk">#REF!</definedName>
    <definedName name="wrn.reort.11" hidden="1">{#N/A,#N/A,TRUE,"index";#N/A,#N/A,TRUE,"Summary";#N/A,#N/A,TRUE,"Continuing Business";#N/A,#N/A,TRUE,"Disposals";#N/A,#N/A,TRUE,"Acquisitions";#N/A,#N/A,TRUE,"Actual &amp; Plan Reconciliation"}</definedName>
    <definedName name="wrn.REPORT." hidden="1">{#N/A,#N/A,TRUE,"index";#N/A,#N/A,TRUE,"Summary";#N/A,#N/A,TRUE,"Continuing Business";#N/A,#N/A,TRUE,"Disposals";#N/A,#N/A,TRUE,"Acquisitions";#N/A,#N/A,TRUE,"Actual &amp; Plan Reconciliation"}</definedName>
    <definedName name="wrn.REPORT._1" hidden="1">{#N/A,#N/A,TRUE,"index";#N/A,#N/A,TRUE,"Summary";#N/A,#N/A,TRUE,"Continuing Business";#N/A,#N/A,TRUE,"Disposals";#N/A,#N/A,TRUE,"Acquisitions";#N/A,#N/A,TRUE,"Actual &amp; Plan Reconciliation"}</definedName>
    <definedName name="wrn.report.1" hidden="1">{#N/A,#N/A,TRUE,"index";#N/A,#N/A,TRUE,"Summary";#N/A,#N/A,TRUE,"Continuing Business";#N/A,#N/A,TRUE,"Disposals";#N/A,#N/A,TRUE,"Acquisitions";#N/A,#N/A,TRUE,"Actual &amp; Plan Reconciliation"}</definedName>
    <definedName name="xxx">#REF!</definedName>
    <definedName name="x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3" l="1"/>
  <c r="K3" i="17" l="1"/>
  <c r="K3" i="19"/>
  <c r="K3" i="20"/>
  <c r="E34" i="9"/>
  <c r="G36" i="9"/>
  <c r="G35" i="9"/>
  <c r="G34" i="9"/>
  <c r="G33" i="9"/>
  <c r="H36" i="9"/>
  <c r="H35" i="9"/>
  <c r="H34" i="9"/>
  <c r="H33" i="9"/>
  <c r="H38" i="9" s="1"/>
  <c r="E35" i="9" l="1"/>
  <c r="E33" i="9"/>
  <c r="G38" i="9"/>
  <c r="E38" i="9" s="1"/>
  <c r="E36" i="9"/>
  <c r="B127" i="9"/>
  <c r="H76" i="9"/>
  <c r="E80" i="9" s="1"/>
  <c r="G76" i="9"/>
  <c r="F76" i="9"/>
  <c r="E76" i="9"/>
  <c r="B76" i="9"/>
  <c r="B68" i="9"/>
  <c r="B61" i="9"/>
  <c r="K37" i="9"/>
  <c r="K36" i="9"/>
  <c r="K35" i="9"/>
  <c r="K34" i="9"/>
  <c r="K33" i="9"/>
  <c r="N18" i="9"/>
  <c r="N17" i="9"/>
  <c r="N22" i="9" s="1"/>
  <c r="M8" i="9"/>
  <c r="L8" i="9"/>
  <c r="K8" i="9"/>
  <c r="J8" i="9"/>
  <c r="I8" i="9"/>
  <c r="H8" i="9"/>
  <c r="G8" i="9"/>
  <c r="F8" i="9"/>
  <c r="E8" i="9"/>
  <c r="D8" i="9"/>
  <c r="C8" i="9"/>
  <c r="B8" i="9"/>
  <c r="M6" i="9"/>
  <c r="L6" i="9"/>
  <c r="K6" i="9"/>
  <c r="J6" i="9"/>
  <c r="I6" i="9"/>
  <c r="H6" i="9"/>
  <c r="G6" i="9"/>
  <c r="F6" i="9"/>
  <c r="E6" i="9"/>
  <c r="D6" i="9"/>
  <c r="C6" i="9"/>
  <c r="B6" i="9"/>
  <c r="M5" i="9"/>
  <c r="M11" i="9" s="1"/>
  <c r="R6" i="13" s="1"/>
  <c r="L5" i="9"/>
  <c r="L11" i="9" s="1"/>
  <c r="Q6" i="13" s="1"/>
  <c r="K5" i="9"/>
  <c r="K11" i="9" s="1"/>
  <c r="P6" i="13" s="1"/>
  <c r="J5" i="9"/>
  <c r="J11" i="9" s="1"/>
  <c r="O6" i="13" s="1"/>
  <c r="I5" i="9"/>
  <c r="I11" i="9" s="1"/>
  <c r="N6" i="13" s="1"/>
  <c r="H5" i="9"/>
  <c r="H11" i="9" s="1"/>
  <c r="M6" i="13" s="1"/>
  <c r="G5" i="9"/>
  <c r="G11" i="9" s="1"/>
  <c r="L6" i="13" s="1"/>
  <c r="F5" i="9"/>
  <c r="F11" i="9" s="1"/>
  <c r="K6" i="13" s="1"/>
  <c r="E5" i="9"/>
  <c r="E11" i="9" s="1"/>
  <c r="J6" i="13" s="1"/>
  <c r="D5" i="9"/>
  <c r="D11" i="9" s="1"/>
  <c r="I6" i="13" s="1"/>
  <c r="C5" i="9"/>
  <c r="C11" i="9" s="1"/>
  <c r="H6" i="13" s="1"/>
  <c r="B5" i="9"/>
  <c r="J69" i="7"/>
  <c r="H69" i="7"/>
  <c r="G69" i="7"/>
  <c r="F69" i="7"/>
  <c r="E69" i="7"/>
  <c r="D69" i="7"/>
  <c r="C69" i="7"/>
  <c r="B69" i="7"/>
  <c r="K68" i="7"/>
  <c r="K67" i="7"/>
  <c r="K66" i="7"/>
  <c r="K65" i="7"/>
  <c r="K64" i="7"/>
  <c r="K63" i="7"/>
  <c r="K62" i="7"/>
  <c r="K61" i="7"/>
  <c r="K60" i="7"/>
  <c r="K59" i="7"/>
  <c r="K58" i="7"/>
  <c r="K57" i="7"/>
  <c r="J52" i="7"/>
  <c r="C123" i="9" s="1"/>
  <c r="I52" i="7"/>
  <c r="C122" i="9" s="1"/>
  <c r="H52" i="7"/>
  <c r="C121" i="9" s="1"/>
  <c r="G52" i="7"/>
  <c r="C120" i="9" s="1"/>
  <c r="F52" i="7"/>
  <c r="C119" i="9" s="1"/>
  <c r="E52" i="7"/>
  <c r="C118" i="9" s="1"/>
  <c r="D52" i="7"/>
  <c r="C117" i="9" s="1"/>
  <c r="C52" i="7"/>
  <c r="C116" i="9" s="1"/>
  <c r="B52" i="7"/>
  <c r="C115" i="9" s="1"/>
  <c r="K51" i="7"/>
  <c r="K50" i="7"/>
  <c r="K49" i="7"/>
  <c r="K48" i="7"/>
  <c r="K47" i="7"/>
  <c r="K46" i="7"/>
  <c r="K45" i="7"/>
  <c r="K44" i="7"/>
  <c r="K43" i="7"/>
  <c r="K42" i="7"/>
  <c r="K41" i="7"/>
  <c r="K40" i="7"/>
  <c r="F34" i="7"/>
  <c r="E34" i="7"/>
  <c r="D34" i="7"/>
  <c r="C34" i="7"/>
  <c r="C18" i="7"/>
  <c r="B18" i="7"/>
  <c r="J17" i="7"/>
  <c r="E17" i="7"/>
  <c r="J16" i="7"/>
  <c r="E16" i="7"/>
  <c r="J15" i="7"/>
  <c r="E15" i="7"/>
  <c r="J14" i="7"/>
  <c r="E14" i="7"/>
  <c r="J13" i="7"/>
  <c r="E13" i="7"/>
  <c r="J12" i="7"/>
  <c r="E12" i="7"/>
  <c r="J11" i="7"/>
  <c r="E11" i="7"/>
  <c r="J10" i="7"/>
  <c r="E10" i="7"/>
  <c r="J9" i="7"/>
  <c r="E9" i="7"/>
  <c r="J8" i="7"/>
  <c r="E8" i="7"/>
  <c r="J7" i="7"/>
  <c r="E7" i="7"/>
  <c r="J6" i="7"/>
  <c r="F6" i="7"/>
  <c r="E6" i="7"/>
  <c r="F6" i="13" s="1"/>
  <c r="D6" i="7"/>
  <c r="D7" i="7" s="1"/>
  <c r="S5" i="13"/>
  <c r="N12" i="9" s="1"/>
  <c r="G5" i="13"/>
  <c r="B12" i="9" s="1"/>
  <c r="E79" i="9" l="1"/>
  <c r="K52" i="7"/>
  <c r="C127" i="9"/>
  <c r="N6" i="9"/>
  <c r="O29" i="9" s="1"/>
  <c r="H18" i="7"/>
  <c r="C104" i="9"/>
  <c r="N8" i="9"/>
  <c r="I18" i="7"/>
  <c r="F18" i="7"/>
  <c r="I7" i="7"/>
  <c r="D8" i="7"/>
  <c r="H7" i="7"/>
  <c r="K7" i="7"/>
  <c r="F7" i="7"/>
  <c r="K18" i="7"/>
  <c r="I6" i="7"/>
  <c r="K6" i="7"/>
  <c r="H6" i="7"/>
  <c r="H5" i="13"/>
  <c r="C12" i="9" s="1"/>
  <c r="C97" i="9"/>
  <c r="C101" i="9"/>
  <c r="C105" i="9"/>
  <c r="C98" i="9"/>
  <c r="C102" i="9"/>
  <c r="C106" i="9"/>
  <c r="B11" i="9"/>
  <c r="G6" i="13" s="1"/>
  <c r="C95" i="9"/>
  <c r="C99" i="9"/>
  <c r="C103" i="9"/>
  <c r="N5" i="9"/>
  <c r="C96" i="9"/>
  <c r="C100" i="9"/>
  <c r="I8" i="7" l="1"/>
  <c r="F8" i="7"/>
  <c r="D9" i="7"/>
  <c r="H8" i="7"/>
  <c r="K8" i="7"/>
  <c r="I5" i="13"/>
  <c r="N11" i="9"/>
  <c r="N29" i="9"/>
  <c r="K9" i="7" l="1"/>
  <c r="F9" i="7"/>
  <c r="H9" i="7"/>
  <c r="I9" i="7"/>
  <c r="D10" i="7"/>
  <c r="D12" i="9"/>
  <c r="J5" i="13"/>
  <c r="C108" i="9"/>
  <c r="E28" i="9"/>
  <c r="D11" i="7" l="1"/>
  <c r="H10" i="7"/>
  <c r="K10" i="7"/>
  <c r="F10" i="7"/>
  <c r="I10" i="7"/>
  <c r="E12" i="9"/>
  <c r="K5" i="13"/>
  <c r="I11" i="7" l="1"/>
  <c r="D12" i="7"/>
  <c r="H11" i="7"/>
  <c r="K11" i="7"/>
  <c r="F11" i="7"/>
  <c r="F12" i="9"/>
  <c r="L5" i="13"/>
  <c r="I12" i="7" l="1"/>
  <c r="F12" i="7"/>
  <c r="D13" i="7"/>
  <c r="H12" i="7"/>
  <c r="K12" i="7"/>
  <c r="G12" i="9"/>
  <c r="M5" i="13"/>
  <c r="K13" i="7" l="1"/>
  <c r="F13" i="7"/>
  <c r="D14" i="7"/>
  <c r="H13" i="7"/>
  <c r="I13" i="7"/>
  <c r="H12" i="9"/>
  <c r="N5" i="13"/>
  <c r="D15" i="7" l="1"/>
  <c r="H14" i="7"/>
  <c r="K14" i="7"/>
  <c r="F14" i="7"/>
  <c r="I14" i="7"/>
  <c r="I12" i="9"/>
  <c r="O5" i="13"/>
  <c r="I15" i="7" l="1"/>
  <c r="D16" i="7"/>
  <c r="H15" i="7"/>
  <c r="K15" i="7"/>
  <c r="F15" i="7"/>
  <c r="J12" i="9"/>
  <c r="P5" i="13"/>
  <c r="I16" i="7" l="1"/>
  <c r="F16" i="7"/>
  <c r="D17" i="7"/>
  <c r="H16" i="7"/>
  <c r="K16" i="7"/>
  <c r="K12" i="9"/>
  <c r="Q5" i="13"/>
  <c r="K17" i="7" l="1"/>
  <c r="F17" i="7"/>
  <c r="I17" i="7"/>
  <c r="H17" i="7"/>
  <c r="L12" i="9"/>
  <c r="R5" i="13"/>
  <c r="M1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Ryczek</author>
  </authors>
  <commentList>
    <comment ref="D3" authorId="0" shapeId="0" xr:uid="{00000000-0006-0000-0000-000001000000}">
      <text>
        <r>
          <rPr>
            <b/>
            <sz val="9"/>
            <color indexed="81"/>
            <rFont val="Tahoma"/>
            <family val="2"/>
          </rPr>
          <t>Instructions:</t>
        </r>
        <r>
          <rPr>
            <sz val="9"/>
            <color indexed="81"/>
            <rFont val="Tahoma"/>
            <family val="2"/>
          </rPr>
          <t xml:space="preserve">
Enter the jumping off point measurement for the TTI.
Enter a comment if anything other than the March MTD number was used here.
Notes:
this is the measurement of the process at the close of the previous Fiscal year.  Since the final target will be measured relative to this JOP, it is important that it accurately reflects where we left the previous year and can be compared meaningfully with the current year.
Options for this measurement:
- if slow, steady progress was made on the measurement throughout the year, the most appropriate measurement is March MTD.
- If an anomaly occurred in the last month that made it non-representative of the process performance, the previous month or an average of the last quarter can be used.
- In very limited cases of flat performance or a measurement that can only be measured accurately on an annual basis, the previous year's average may be used.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Steve Ryczek</author>
  </authors>
  <commentList>
    <comment ref="B7" authorId="0" shapeId="0" xr:uid="{00000000-0006-0000-0200-000001000000}">
      <text>
        <r>
          <rPr>
            <b/>
            <sz val="9"/>
            <color indexed="81"/>
            <rFont val="Tahoma"/>
            <family val="2"/>
          </rPr>
          <t>Caused By:</t>
        </r>
        <r>
          <rPr>
            <sz val="9"/>
            <color indexed="81"/>
            <rFont val="Tahoma"/>
            <family val="2"/>
          </rPr>
          <t xml:space="preserve">
Acute Incident.  Behavior, Actions, Attitude.  This can often be classified as a nonconformance.
Example: Incident happens due to Cardinal Rule violation.
</t>
        </r>
      </text>
    </comment>
    <comment ref="B11" authorId="0" shapeId="0" xr:uid="{00000000-0006-0000-0200-000002000000}">
      <text>
        <r>
          <rPr>
            <b/>
            <sz val="9"/>
            <color indexed="81"/>
            <rFont val="Tahoma"/>
            <family val="2"/>
          </rPr>
          <t xml:space="preserve">Not Detected:
</t>
        </r>
        <r>
          <rPr>
            <sz val="9"/>
            <color indexed="81"/>
            <rFont val="Tahoma"/>
            <family val="2"/>
          </rPr>
          <t>Conditions or environment</t>
        </r>
        <r>
          <rPr>
            <b/>
            <sz val="9"/>
            <color indexed="81"/>
            <rFont val="Tahoma"/>
            <family val="2"/>
          </rPr>
          <t xml:space="preserve">
</t>
        </r>
        <r>
          <rPr>
            <sz val="9"/>
            <color indexed="81"/>
            <rFont val="Tahoma"/>
            <family val="2"/>
          </rPr>
          <t>Something we didn’t know, a risk that we did not address due to not being aware of it.
Example- Incident happens due to not evaluating a job for ergonomics.</t>
        </r>
        <r>
          <rPr>
            <b/>
            <sz val="9"/>
            <color indexed="81"/>
            <rFont val="Tahoma"/>
            <family val="2"/>
          </rPr>
          <t xml:space="preserve">
</t>
        </r>
        <r>
          <rPr>
            <sz val="9"/>
            <color indexed="81"/>
            <rFont val="Tahoma"/>
            <family val="2"/>
          </rPr>
          <t xml:space="preserve">
</t>
        </r>
      </text>
    </comment>
    <comment ref="B15" authorId="0" shapeId="0" xr:uid="{00000000-0006-0000-0200-000003000000}">
      <text>
        <r>
          <rPr>
            <b/>
            <sz val="9"/>
            <color indexed="81"/>
            <rFont val="Tahoma"/>
            <family val="2"/>
          </rPr>
          <t xml:space="preserve">Process:
</t>
        </r>
        <r>
          <rPr>
            <sz val="9"/>
            <color indexed="81"/>
            <rFont val="Tahoma"/>
            <family val="2"/>
          </rPr>
          <t xml:space="preserve">Policies, procedures, controls, or execution in our safety process.  </t>
        </r>
        <r>
          <rPr>
            <b/>
            <sz val="9"/>
            <color indexed="81"/>
            <rFont val="Tahoma"/>
            <family val="2"/>
          </rPr>
          <t xml:space="preserve">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ggunesch</author>
    <author>Ginger Cartright</author>
    <author>rffub86</author>
  </authors>
  <commentList>
    <comment ref="B5" authorId="0" shapeId="0" xr:uid="{00000000-0006-0000-0A00-000001000000}">
      <text>
        <r>
          <rPr>
            <b/>
            <sz val="12"/>
            <color indexed="81"/>
            <rFont val="Tahoma"/>
            <family val="2"/>
          </rPr>
          <t xml:space="preserve">Enter the number of recordable injuries. </t>
        </r>
      </text>
    </comment>
    <comment ref="C5" authorId="1" shapeId="0" xr:uid="{00000000-0006-0000-0A00-000002000000}">
      <text>
        <r>
          <rPr>
            <b/>
            <sz val="12"/>
            <color indexed="81"/>
            <rFont val="Tahoma"/>
            <family val="2"/>
          </rPr>
          <t xml:space="preserve">Enter the total amount of hours worked for the fiscal month - include salary, union, non-union, and temps. </t>
        </r>
      </text>
    </comment>
    <comment ref="C21" authorId="0" shapeId="0" xr:uid="{00000000-0006-0000-0A00-000003000000}">
      <text>
        <r>
          <rPr>
            <b/>
            <sz val="12"/>
            <color indexed="81"/>
            <rFont val="Tahoma"/>
            <family val="2"/>
          </rPr>
          <t>enter the number of lost time cases</t>
        </r>
      </text>
    </comment>
    <comment ref="D21" authorId="1" shapeId="0" xr:uid="{00000000-0006-0000-0A00-000004000000}">
      <text>
        <r>
          <rPr>
            <b/>
            <sz val="12"/>
            <color indexed="81"/>
            <rFont val="Tahoma"/>
            <family val="2"/>
          </rPr>
          <t xml:space="preserve">Enter the total amount of days. The cap on total days is 180 per incident. </t>
        </r>
      </text>
    </comment>
    <comment ref="E21" authorId="2" shapeId="0" xr:uid="{00000000-0006-0000-0A00-000005000000}">
      <text>
        <r>
          <rPr>
            <b/>
            <sz val="9"/>
            <color indexed="81"/>
            <rFont val="Tahoma"/>
            <family val="2"/>
          </rPr>
          <t>rffub86:</t>
        </r>
        <r>
          <rPr>
            <sz val="9"/>
            <color indexed="81"/>
            <rFont val="Tahoma"/>
            <family val="2"/>
          </rPr>
          <t xml:space="preserve">
</t>
        </r>
        <r>
          <rPr>
            <b/>
            <sz val="11"/>
            <color indexed="81"/>
            <rFont val="Tahoma"/>
            <family val="2"/>
          </rPr>
          <t xml:space="preserve">enter accidents that result in lost time, restrictions, or transfer time. </t>
        </r>
        <r>
          <rPr>
            <sz val="9"/>
            <color indexed="81"/>
            <rFont val="Tahoma"/>
            <family val="2"/>
          </rPr>
          <t xml:space="preserve">
</t>
        </r>
      </text>
    </comment>
    <comment ref="F21" authorId="1" shapeId="0" xr:uid="{00000000-0006-0000-0A00-000006000000}">
      <text>
        <r>
          <rPr>
            <b/>
            <sz val="12"/>
            <color indexed="81"/>
            <rFont val="Tahoma"/>
            <family val="2"/>
          </rPr>
          <t xml:space="preserve">Enter the total amount of days restricted. The cap on total days is 180 per incident.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Steve Ryczek</author>
    <author>Tyler Davis</author>
  </authors>
  <commentList>
    <comment ref="A9" authorId="0" shapeId="0" xr:uid="{00000000-0006-0000-0B00-000001000000}">
      <text>
        <r>
          <rPr>
            <b/>
            <sz val="11"/>
            <color indexed="81"/>
            <rFont val="Tahoma"/>
            <family val="2"/>
          </rPr>
          <t xml:space="preserve">Insert previous year monthly hours to support forecast calculation. </t>
        </r>
      </text>
    </comment>
    <comment ref="A10" authorId="0" shapeId="0" xr:uid="{00000000-0006-0000-0B00-000002000000}">
      <text>
        <r>
          <rPr>
            <b/>
            <sz val="11"/>
            <color indexed="81"/>
            <rFont val="Tahoma"/>
            <family val="2"/>
          </rPr>
          <t xml:space="preserve">Future performance if we work remaining months with Zero recordables and same hours as previous year. </t>
        </r>
        <r>
          <rPr>
            <sz val="9"/>
            <color indexed="81"/>
            <rFont val="Tahoma"/>
            <family val="2"/>
          </rPr>
          <t xml:space="preserve">
</t>
        </r>
      </text>
    </comment>
    <comment ref="A26" authorId="1" shapeId="0" xr:uid="{00000000-0006-0000-0B00-000003000000}">
      <text>
        <r>
          <rPr>
            <b/>
            <sz val="9"/>
            <color indexed="81"/>
            <rFont val="Tahoma"/>
            <family val="2"/>
          </rPr>
          <t>Tyler Davis:</t>
        </r>
        <r>
          <rPr>
            <sz val="9"/>
            <color indexed="81"/>
            <rFont val="Tahoma"/>
            <family val="2"/>
          </rPr>
          <t xml:space="preserve">
Enter historical data to populate IR chart on KPI bowler</t>
        </r>
      </text>
    </comment>
    <comment ref="B94" authorId="1" shapeId="0" xr:uid="{00000000-0006-0000-0B00-000004000000}">
      <text>
        <r>
          <rPr>
            <b/>
            <sz val="9"/>
            <color indexed="81"/>
            <rFont val="Tahoma"/>
            <family val="2"/>
          </rPr>
          <t>Tyler Davis:</t>
        </r>
        <r>
          <rPr>
            <sz val="9"/>
            <color indexed="81"/>
            <rFont val="Tahoma"/>
            <family val="2"/>
          </rPr>
          <t xml:space="preserve">
Manually enter FY17 IR data to populate to KPI Bowler</t>
        </r>
      </text>
    </comment>
    <comment ref="A114" authorId="1" shapeId="0" xr:uid="{00000000-0006-0000-0B00-000005000000}">
      <text>
        <r>
          <rPr>
            <sz val="9"/>
            <color indexed="81"/>
            <rFont val="Tahoma"/>
            <family val="2"/>
          </rPr>
          <t>FY 16 Data needs to be manually entered 
FY 17 will autopopulate from data tab</t>
        </r>
      </text>
    </comment>
  </commentList>
</comments>
</file>

<file path=xl/sharedStrings.xml><?xml version="1.0" encoding="utf-8"?>
<sst xmlns="http://schemas.openxmlformats.org/spreadsheetml/2006/main" count="615" uniqueCount="372">
  <si>
    <t>HIGH</t>
  </si>
  <si>
    <t>IMPACT</t>
  </si>
  <si>
    <t>LOW</t>
  </si>
  <si>
    <t>DIFFICULT</t>
  </si>
  <si>
    <t>EASE OF IMPLEMENTATION</t>
  </si>
  <si>
    <t>EASY</t>
  </si>
  <si>
    <t>Location:</t>
  </si>
  <si>
    <t>Mgmt. Owner:</t>
  </si>
  <si>
    <t xml:space="preserve">Date: </t>
  </si>
  <si>
    <t>EHS Contact:</t>
  </si>
  <si>
    <t>Status:</t>
  </si>
  <si>
    <t>On Schedule</t>
  </si>
  <si>
    <t>BU EHS Contact:</t>
  </si>
  <si>
    <t>Project Update</t>
  </si>
  <si>
    <t>Owner</t>
  </si>
  <si>
    <t>Assist</t>
  </si>
  <si>
    <t>Start Date</t>
  </si>
  <si>
    <t>Complete Date</t>
  </si>
  <si>
    <t>Status</t>
  </si>
  <si>
    <t>Planned</t>
  </si>
  <si>
    <t>Fcst/Act</t>
  </si>
  <si>
    <t>Action Steps</t>
  </si>
  <si>
    <t>Fall Protection</t>
  </si>
  <si>
    <t>Hearing Conservation</t>
  </si>
  <si>
    <t>Security</t>
  </si>
  <si>
    <t>Emergency Action Plan</t>
  </si>
  <si>
    <t>Asbestos</t>
  </si>
  <si>
    <t>Medical</t>
  </si>
  <si>
    <t>Industrial Hygiene</t>
  </si>
  <si>
    <t>Audit</t>
  </si>
  <si>
    <t>Hot Work</t>
  </si>
  <si>
    <t>LOTO</t>
  </si>
  <si>
    <t>After 180 Days</t>
  </si>
  <si>
    <t>April</t>
  </si>
  <si>
    <t>May</t>
  </si>
  <si>
    <t>June</t>
  </si>
  <si>
    <t>July</t>
  </si>
  <si>
    <t>August</t>
  </si>
  <si>
    <t>Sept</t>
  </si>
  <si>
    <t>Oct</t>
  </si>
  <si>
    <t>Nov</t>
  </si>
  <si>
    <t>Dec</t>
  </si>
  <si>
    <t>Jan</t>
  </si>
  <si>
    <t>Feb</t>
  </si>
  <si>
    <t>March</t>
  </si>
  <si>
    <t>YTD</t>
  </si>
  <si>
    <t>Est.</t>
  </si>
  <si>
    <t>Fixed Value</t>
  </si>
  <si>
    <t>Recordable</t>
  </si>
  <si>
    <t>Lost Time</t>
  </si>
  <si>
    <t>Hours Worked</t>
  </si>
  <si>
    <t>Future</t>
  </si>
  <si>
    <t>Actual</t>
  </si>
  <si>
    <t>Goal</t>
  </si>
  <si>
    <t>TRIR</t>
  </si>
  <si>
    <t>Site</t>
  </si>
  <si>
    <t>REC</t>
  </si>
  <si>
    <t>LT</t>
  </si>
  <si>
    <t>Plant:</t>
  </si>
  <si>
    <t xml:space="preserve">Month </t>
  </si>
  <si>
    <t>Lost Time Case Rate YTD</t>
  </si>
  <si>
    <t>Apr</t>
  </si>
  <si>
    <t>Aug</t>
  </si>
  <si>
    <t>Mar</t>
  </si>
  <si>
    <t xml:space="preserve"> </t>
  </si>
  <si>
    <t>Total</t>
  </si>
  <si>
    <t>Lost Time Accidents - Days Away, Restricted , or Transferred</t>
  </si>
  <si>
    <t>Total Lost Time Accidents for the month</t>
  </si>
  <si>
    <t xml:space="preserve">Total Lost Time Days Away from Work  </t>
  </si>
  <si>
    <t>Total Restricted or Transfer Accidents for month</t>
  </si>
  <si>
    <t>Total Days Restricted or Transfer duty</t>
  </si>
  <si>
    <t xml:space="preserve">Incidence Rate = (Recordables*200000)/# of hours </t>
  </si>
  <si>
    <t>Severity Rate = Total Lost Days*200000/# of hours worked</t>
  </si>
  <si>
    <t>DART = (Days Away, Restricted, Transferred*200000)/# of hours worked</t>
  </si>
  <si>
    <r>
      <rPr>
        <b/>
        <sz val="12"/>
        <color rgb="FFC00000"/>
        <rFont val="Arial"/>
        <family val="2"/>
      </rPr>
      <t>Lost Time Accidents</t>
    </r>
    <r>
      <rPr>
        <b/>
        <sz val="12"/>
        <rFont val="Arial"/>
        <family val="2"/>
      </rPr>
      <t xml:space="preserve"> </t>
    </r>
    <r>
      <rPr>
        <sz val="12"/>
        <rFont val="Arial"/>
        <family val="2"/>
      </rPr>
      <t>occur when an employee sustains a work-related injury which results in lost time from work</t>
    </r>
    <r>
      <rPr>
        <sz val="12"/>
        <color rgb="FFC00000"/>
        <rFont val="Arial"/>
        <family val="2"/>
      </rPr>
      <t xml:space="preserve"> </t>
    </r>
    <r>
      <rPr>
        <b/>
        <i/>
        <sz val="12"/>
        <color rgb="FFC00000"/>
        <rFont val="Arial"/>
        <family val="2"/>
      </rPr>
      <t>AFTER</t>
    </r>
    <r>
      <rPr>
        <sz val="12"/>
        <rFont val="Arial"/>
        <family val="2"/>
      </rPr>
      <t xml:space="preserve"> the day of the accident. </t>
    </r>
  </si>
  <si>
    <t>Repetitive</t>
  </si>
  <si>
    <t>Month</t>
  </si>
  <si>
    <t>Amputation</t>
  </si>
  <si>
    <t>Lacerations</t>
  </si>
  <si>
    <t>Contusions</t>
  </si>
  <si>
    <t>Fracture</t>
  </si>
  <si>
    <t xml:space="preserve">Burn </t>
  </si>
  <si>
    <t>Motion</t>
  </si>
  <si>
    <t xml:space="preserve">Dermatitis </t>
  </si>
  <si>
    <t>Totals</t>
  </si>
  <si>
    <t>Root Cause Analysis</t>
  </si>
  <si>
    <t xml:space="preserve">No Standard </t>
  </si>
  <si>
    <t>Unsafe</t>
  </si>
  <si>
    <t>Lifting/</t>
  </si>
  <si>
    <t>Material</t>
  </si>
  <si>
    <t>Ergo-</t>
  </si>
  <si>
    <t>Walking/Working Surface</t>
  </si>
  <si>
    <t>Work Process</t>
  </si>
  <si>
    <t>Condition/Act</t>
  </si>
  <si>
    <t>Bending</t>
  </si>
  <si>
    <t>Handling</t>
  </si>
  <si>
    <t>nomics</t>
  </si>
  <si>
    <t>Other</t>
  </si>
  <si>
    <t>Contractor</t>
  </si>
  <si>
    <t>Within 180 Days</t>
  </si>
  <si>
    <t>Within 180 Days (PLAN)</t>
  </si>
  <si>
    <t>Next 90 Days (DO NOW)</t>
  </si>
  <si>
    <t>EHS Audit Findings:</t>
  </si>
  <si>
    <t>Sigs</t>
  </si>
  <si>
    <t>Completed Sigs</t>
  </si>
  <si>
    <t>Actions</t>
  </si>
  <si>
    <t>Completed Actions</t>
  </si>
  <si>
    <t>Total Findings</t>
  </si>
  <si>
    <t>Health &amp; Safety Findings-All</t>
  </si>
  <si>
    <t>Confined Space</t>
  </si>
  <si>
    <t>Health &amp; Safety Significant Findings</t>
  </si>
  <si>
    <t>Facility Inspection</t>
  </si>
  <si>
    <t>Environmental Findings-All</t>
  </si>
  <si>
    <t>Environmental Significant Findings</t>
  </si>
  <si>
    <t>Electrical Safety</t>
  </si>
  <si>
    <t>PPE</t>
  </si>
  <si>
    <t>Total Significant Findings</t>
  </si>
  <si>
    <t>Forklift</t>
  </si>
  <si>
    <t>Fire Protection</t>
  </si>
  <si>
    <t>Health &amp; Safety</t>
  </si>
  <si>
    <t>Actions from Significant Findings</t>
  </si>
  <si>
    <t>HazCom</t>
  </si>
  <si>
    <t>Actions Complete</t>
  </si>
  <si>
    <t>BBP</t>
  </si>
  <si>
    <t>Open Actions</t>
  </si>
  <si>
    <t>Respiratory</t>
  </si>
  <si>
    <t>Completion %</t>
  </si>
  <si>
    <t>Environmental</t>
  </si>
  <si>
    <t>Crane, Hoist &amp; Sling</t>
  </si>
  <si>
    <t>Completion of Significant Findings</t>
  </si>
  <si>
    <t>Completion of Actions</t>
  </si>
  <si>
    <t>Strains / Sprains</t>
  </si>
  <si>
    <t>Foreign Body</t>
  </si>
  <si>
    <t>Completed Findings</t>
  </si>
  <si>
    <t>Total Environmental Actions</t>
  </si>
  <si>
    <t>Total Safety Actions</t>
  </si>
  <si>
    <t>Total Significant Environmental Findings</t>
  </si>
  <si>
    <t>Completed Environmental Actions</t>
  </si>
  <si>
    <t>Total Safety Significant Findings</t>
  </si>
  <si>
    <t>Completed Safety Actions</t>
  </si>
  <si>
    <t>Safety</t>
  </si>
  <si>
    <t>All Actions</t>
  </si>
  <si>
    <t>FM Global</t>
  </si>
  <si>
    <t>Initiated By:</t>
  </si>
  <si>
    <t>Sponsor:</t>
  </si>
  <si>
    <t>Date of Injury:</t>
  </si>
  <si>
    <t>Problem Statement:</t>
  </si>
  <si>
    <t>Current</t>
  </si>
  <si>
    <t>Closed</t>
  </si>
  <si>
    <t>Needed to meet goals</t>
  </si>
  <si>
    <t>Top Tier Summary</t>
  </si>
  <si>
    <t>PROBLEM SOLVING 5-WHY WORKSHEET</t>
  </si>
  <si>
    <r>
      <rPr>
        <b/>
        <sz val="8"/>
        <rFont val="Arial"/>
        <family val="2"/>
      </rPr>
      <t xml:space="preserve">
Use all 3 paths to thoroughly investigate:
</t>
    </r>
    <r>
      <rPr>
        <sz val="8"/>
        <rFont val="Arial"/>
        <family val="2"/>
      </rPr>
      <t xml:space="preserve">
    1. WHY the specific noncomformance occurred (red path)
    2. WHY it was not detected by process controls (blue path)
    3. WHY the overall governing system, policies, procedures or process allowed this nonconformance to occur (yellow path)
Check for continuity of logic by reading back using the "Therefore" test.</t>
    </r>
  </si>
  <si>
    <t>Caused by?</t>
  </si>
  <si>
    <t>Not detected?</t>
  </si>
  <si>
    <t>Nonconformance</t>
  </si>
  <si>
    <t>Process / System?</t>
  </si>
  <si>
    <t>Not Detected</t>
  </si>
  <si>
    <r>
      <rPr>
        <b/>
        <sz val="8"/>
        <rFont val="Arial"/>
        <family val="2"/>
      </rPr>
      <t xml:space="preserve">Verification Criteria:
</t>
    </r>
    <r>
      <rPr>
        <u/>
        <sz val="8"/>
        <rFont val="Arial"/>
        <family val="2"/>
      </rPr>
      <t xml:space="preserve">
</t>
    </r>
    <r>
      <rPr>
        <sz val="8"/>
        <rFont val="Arial"/>
        <family val="2"/>
      </rPr>
      <t xml:space="preserve">The true root cause has been reached when the final why satisfies the following criteria:
    1. It initiates and causes the event we are seeking to explain
    2. It is directly controllable
    3. The elimination of that root cause will result in the elimination or reduction of the problem
</t>
    </r>
  </si>
  <si>
    <t>Systemic</t>
  </si>
  <si>
    <t>Containment (short term) Action:</t>
  </si>
  <si>
    <t>Responsibility</t>
  </si>
  <si>
    <t>Start date</t>
  </si>
  <si>
    <t>Completion date</t>
  </si>
  <si>
    <t>Corrective (long term) Action:</t>
  </si>
  <si>
    <t>EH&amp;S Incident Detail</t>
  </si>
  <si>
    <t xml:space="preserve">Situational Analysis / Summary:  </t>
  </si>
  <si>
    <t>Injury Type:</t>
  </si>
  <si>
    <t>Injury Classification:</t>
  </si>
  <si>
    <t>Photo 1</t>
  </si>
  <si>
    <t>Description of Photo</t>
  </si>
  <si>
    <t>Photo 2</t>
  </si>
  <si>
    <t>END FY16 Goals</t>
  </si>
  <si>
    <t>Target to Improve</t>
  </si>
  <si>
    <t xml:space="preserve">YTD </t>
  </si>
  <si>
    <t>APR</t>
  </si>
  <si>
    <t>MAY</t>
  </si>
  <si>
    <t>JUN</t>
  </si>
  <si>
    <t>JUL</t>
  </si>
  <si>
    <t>AUG</t>
  </si>
  <si>
    <t>SEP</t>
  </si>
  <si>
    <t>OCT</t>
  </si>
  <si>
    <t>NOV</t>
  </si>
  <si>
    <t>DEC</t>
  </si>
  <si>
    <t>JAN</t>
  </si>
  <si>
    <t>FEB</t>
  </si>
  <si>
    <t>MAR</t>
  </si>
  <si>
    <t>Y/E Target</t>
  </si>
  <si>
    <t>SD Plan</t>
  </si>
  <si>
    <t>SD 50% Target</t>
  </si>
  <si>
    <t>Act/Fcst</t>
  </si>
  <si>
    <t>Enter root cause here</t>
  </si>
  <si>
    <t xml:space="preserve">Enter root cause here </t>
  </si>
  <si>
    <t xml:space="preserve">Date Initiated: </t>
  </si>
  <si>
    <t>Assigned To:</t>
  </si>
  <si>
    <t>Date Reported:</t>
  </si>
  <si>
    <t>Notes</t>
  </si>
  <si>
    <t>Topic</t>
  </si>
  <si>
    <t>Proj Date</t>
  </si>
  <si>
    <t>Act Date</t>
  </si>
  <si>
    <t xml:space="preserve">Status </t>
  </si>
  <si>
    <t>Lockout / Tagout</t>
  </si>
  <si>
    <t>January</t>
  </si>
  <si>
    <t>Program Evaluation</t>
  </si>
  <si>
    <t>Authorized Training- Annually</t>
  </si>
  <si>
    <t>Awareness Training- Annually</t>
  </si>
  <si>
    <t>Machine Specific Procedure Review</t>
  </si>
  <si>
    <t>Authorized Inspection Certification(s)</t>
  </si>
  <si>
    <t>Personal Protective Equipment</t>
  </si>
  <si>
    <t>PPE Assessment(s)- Completed (3 years) Reviewed(Annually)</t>
  </si>
  <si>
    <t>PPE Training- Annually &amp; Initial Hire</t>
  </si>
  <si>
    <t>Review PPE available and if modifications are needed</t>
  </si>
  <si>
    <t>Confined Spaces</t>
  </si>
  <si>
    <t>February</t>
  </si>
  <si>
    <t>Review Confined Space Inventory &amp; Labeling</t>
  </si>
  <si>
    <t>Review all completed Confined Space Permits</t>
  </si>
  <si>
    <t>Review apprpriateness of confined space monitoring equipment</t>
  </si>
  <si>
    <t>Recordkeeping</t>
  </si>
  <si>
    <t>Post OSHA 300 Log</t>
  </si>
  <si>
    <t>Incident &amp; Injury Reporting Training</t>
  </si>
  <si>
    <t>Incident Investigation Training (5Y)</t>
  </si>
  <si>
    <t>Complete Monthly Safety Reports</t>
  </si>
  <si>
    <t>Respiratory Protection</t>
  </si>
  <si>
    <t>Respirator Inventory</t>
  </si>
  <si>
    <t>PFT and Fit Testing</t>
  </si>
  <si>
    <t>Affected Training</t>
  </si>
  <si>
    <t>Forms- Voluntary Use</t>
  </si>
  <si>
    <t>Awareness Training- Voluntary Use</t>
  </si>
  <si>
    <t>Contractor Safety</t>
  </si>
  <si>
    <t>Internal Training- Annually</t>
  </si>
  <si>
    <t>External Training- Annually</t>
  </si>
  <si>
    <t>Pre-Qualifications on file</t>
  </si>
  <si>
    <t>Certifications of Insurance on file</t>
  </si>
  <si>
    <t>Inspection Cerifitications-As necessary</t>
  </si>
  <si>
    <t>Pre-Job Hazard Analysis- As necessary</t>
  </si>
  <si>
    <t>Powered Industrial Truck</t>
  </si>
  <si>
    <t>Authorized Training- Certification (3 years)</t>
  </si>
  <si>
    <t>Awareness Training-Annual</t>
  </si>
  <si>
    <t>Audit of Daily Inspections (semi-annual)</t>
  </si>
  <si>
    <t>First Repsonders</t>
  </si>
  <si>
    <t>CPR, AED and First Aid Training</t>
  </si>
  <si>
    <t>Bloodborne Pathogens</t>
  </si>
  <si>
    <t>Authorized Training- First Responders, Supervisors</t>
  </si>
  <si>
    <t>Awareness Training-Annually</t>
  </si>
  <si>
    <t>Hep B Declination Forms</t>
  </si>
  <si>
    <t>Monthly BBP Kit Inventory</t>
  </si>
  <si>
    <t>Emergency Action Plan &amp; Fire Protection</t>
  </si>
  <si>
    <t>Program Evaluation-Annually</t>
  </si>
  <si>
    <t>Training- Annually</t>
  </si>
  <si>
    <t>Red Tag SOP Training- Annually</t>
  </si>
  <si>
    <t>Facility Maps Review- Annually</t>
  </si>
  <si>
    <t>Evacuation Drill- Annually</t>
  </si>
  <si>
    <t>Severe Weather Drill- Annually</t>
  </si>
  <si>
    <t>Review list of fire hazards</t>
  </si>
  <si>
    <t>Quarterly Sprinkler Inspection</t>
  </si>
  <si>
    <t>Annual Sprinkler Inspection</t>
  </si>
  <si>
    <t>Monthly Sprinkler Inspections (WEEKLY PM)</t>
  </si>
  <si>
    <t>Annual Fire Extinguisher Inspections</t>
  </si>
  <si>
    <t>Monthly Fire Extinguisher Inspections</t>
  </si>
  <si>
    <t xml:space="preserve">Annual Fire Door Inspection </t>
  </si>
  <si>
    <t>Fire Extinguisher Training</t>
  </si>
  <si>
    <t>Associate Training- Annually (AIM)</t>
  </si>
  <si>
    <t>Complete Noise Surveys- Every 2-3 years (or as changes are made)</t>
  </si>
  <si>
    <t>Hearing Testing- Annually</t>
  </si>
  <si>
    <t>Equipment Review</t>
  </si>
  <si>
    <t>Review / Complete Fall Protection Assessments</t>
  </si>
  <si>
    <t>Annual Harness &amp; Lanyard Inspections</t>
  </si>
  <si>
    <t>Authorized Training-Annually</t>
  </si>
  <si>
    <t>Panel Inspections- Annually</t>
  </si>
  <si>
    <t>Infrared Testing- Annually</t>
  </si>
  <si>
    <t>NPFA 70E- PPE Evaluations / Testing (Semi-Annual)</t>
  </si>
  <si>
    <t>Hot Work Program</t>
  </si>
  <si>
    <t>Authorized Training- Annually (FM Global)</t>
  </si>
  <si>
    <t>Permit Review (including Fire Watch)</t>
  </si>
  <si>
    <t>Designated Area(s) Review</t>
  </si>
  <si>
    <t>Housekeeping (5S+)</t>
  </si>
  <si>
    <t>Program Evaluation- As necessary</t>
  </si>
  <si>
    <t>Review of Housekeeping Insections (5S+)</t>
  </si>
  <si>
    <t>Ergonomics</t>
  </si>
  <si>
    <t>Program Evaluation- Annually</t>
  </si>
  <si>
    <t>Awareness Training- Semi Annually</t>
  </si>
  <si>
    <t>Complete / Review Job Hazard Assessments (JHAs)</t>
  </si>
  <si>
    <t>EHS review / sign off on process modifications</t>
  </si>
  <si>
    <t>Industrial Hygiene (IH)</t>
  </si>
  <si>
    <t>September</t>
  </si>
  <si>
    <t>Complete site Industrial Hygiene Survey (2-3 years)</t>
  </si>
  <si>
    <t>Complete site Noise Survey</t>
  </si>
  <si>
    <t>Hazard Communication (GHS)</t>
  </si>
  <si>
    <t>Secondary Container Audit</t>
  </si>
  <si>
    <t>Chemical Inventory- Annually</t>
  </si>
  <si>
    <t>SDS Review- As changes take place</t>
  </si>
  <si>
    <t>Machine Guarding</t>
  </si>
  <si>
    <t>October</t>
  </si>
  <si>
    <t>Review / Complete Machine Guarding Assessments</t>
  </si>
  <si>
    <t>Review physical guarding conditions</t>
  </si>
  <si>
    <t>Hoist, Crane and Sling</t>
  </si>
  <si>
    <t>November</t>
  </si>
  <si>
    <t>Complete Periodic Inspections (based on usage)</t>
  </si>
  <si>
    <t xml:space="preserve">Complete Annual Sling / Chain Inspections </t>
  </si>
  <si>
    <t>Complete Annual Hoist / Crane Inspections</t>
  </si>
  <si>
    <t>Inventory &amp; Identification of Hoists / Cranes</t>
  </si>
  <si>
    <t>Hoist and Crane Training- Annual</t>
  </si>
  <si>
    <t>Sling, Chain &amp; Rigging Training- Annual</t>
  </si>
  <si>
    <t>Dedicated to complete items missed above (short month)</t>
  </si>
  <si>
    <t>December</t>
  </si>
  <si>
    <t>Audit Summary</t>
  </si>
  <si>
    <t>Reporting &amp; Investigation</t>
  </si>
  <si>
    <t>FM Recommendations</t>
  </si>
  <si>
    <t>FM to be Implemented</t>
  </si>
  <si>
    <t>Completed FM</t>
  </si>
  <si>
    <t>Incident Rate Comparisons</t>
  </si>
  <si>
    <t>Industry Avg</t>
  </si>
  <si>
    <t>Rolling TRIR</t>
  </si>
  <si>
    <t>Burn</t>
  </si>
  <si>
    <t>Repetitive Motion</t>
  </si>
  <si>
    <t>Dermatitis</t>
  </si>
  <si>
    <t>Health &amp; Safety Initiatives</t>
  </si>
  <si>
    <t>Environmental Initiatives</t>
  </si>
  <si>
    <t>Monthly</t>
  </si>
  <si>
    <t>Targeted Action Plan</t>
  </si>
  <si>
    <r>
      <t>Is the action plan on track?</t>
    </r>
    <r>
      <rPr>
        <sz val="10"/>
        <rFont val="Arial"/>
        <family val="2"/>
      </rPr>
      <t xml:space="preserve">
</t>
    </r>
    <r>
      <rPr>
        <b/>
        <sz val="10"/>
        <rFont val="Arial"/>
        <family val="2"/>
      </rPr>
      <t xml:space="preserve">
Did anything in the action plan substantially change?
What are the big wins for the last 30 days?</t>
    </r>
    <r>
      <rPr>
        <sz val="10"/>
        <rFont val="Arial"/>
        <family val="2"/>
      </rPr>
      <t xml:space="preserve">
</t>
    </r>
    <r>
      <rPr>
        <b/>
        <sz val="10"/>
        <rFont val="Arial"/>
        <family val="2"/>
      </rPr>
      <t xml:space="preserve">Summary of the next 30 days actions?
</t>
    </r>
    <r>
      <rPr>
        <sz val="10"/>
        <rFont val="Arial"/>
        <family val="2"/>
      </rPr>
      <t xml:space="preserve">
</t>
    </r>
    <r>
      <rPr>
        <b/>
        <sz val="10"/>
        <rFont val="Arial"/>
        <family val="2"/>
      </rPr>
      <t xml:space="preserve">Is this action plan resourced for success?
</t>
    </r>
  </si>
  <si>
    <t>Weekly</t>
  </si>
  <si>
    <t>Corporate EHS Audit Significant Findings Action Plan</t>
  </si>
  <si>
    <t>FM Global Action Plan</t>
  </si>
  <si>
    <t>Forecast</t>
  </si>
  <si>
    <t>TAP</t>
  </si>
  <si>
    <t>TAP Actions</t>
  </si>
  <si>
    <t>Completed TAP Actions</t>
  </si>
  <si>
    <t>Recordables</t>
  </si>
  <si>
    <t>Classification</t>
  </si>
  <si>
    <t>Type in your Name</t>
  </si>
  <si>
    <t>Type in your Directors Name</t>
  </si>
  <si>
    <t>Type in site name</t>
  </si>
  <si>
    <t>Type in site leaders name</t>
  </si>
  <si>
    <r>
      <t>Is the action plan on track?</t>
    </r>
    <r>
      <rPr>
        <sz val="10"/>
        <rFont val="Arial"/>
        <family val="2"/>
      </rPr>
      <t xml:space="preserve">
</t>
    </r>
    <r>
      <rPr>
        <b/>
        <sz val="10"/>
        <rFont val="Arial"/>
        <family val="2"/>
      </rPr>
      <t xml:space="preserve">
Did anything in the action plan substantially change?
What are the big wins for the last 30 days?</t>
    </r>
    <r>
      <rPr>
        <b/>
        <sz val="10"/>
        <color rgb="FFFF0000"/>
        <rFont val="Arial"/>
        <family val="2"/>
      </rPr>
      <t>(Insert the top things completed prior month)</t>
    </r>
    <r>
      <rPr>
        <sz val="10"/>
        <rFont val="Arial"/>
        <family val="2"/>
      </rPr>
      <t xml:space="preserve">
● 
● 
● 
● 
</t>
    </r>
    <r>
      <rPr>
        <b/>
        <sz val="10"/>
        <rFont val="Arial"/>
        <family val="2"/>
      </rPr>
      <t xml:space="preserve">Summary of the next 30 days actions? </t>
    </r>
    <r>
      <rPr>
        <b/>
        <sz val="10"/>
        <color rgb="FFFF0000"/>
        <rFont val="Arial"/>
        <family val="2"/>
      </rPr>
      <t>(Insert the top items to be completed next month)</t>
    </r>
    <r>
      <rPr>
        <b/>
        <sz val="10"/>
        <rFont val="Arial"/>
        <family val="2"/>
      </rPr>
      <t xml:space="preserve">
</t>
    </r>
    <r>
      <rPr>
        <sz val="10"/>
        <rFont val="Arial"/>
        <family val="2"/>
      </rPr>
      <t xml:space="preserve">● 
● 
● 
● 
</t>
    </r>
    <r>
      <rPr>
        <b/>
        <sz val="10"/>
        <rFont val="Arial"/>
        <family val="2"/>
      </rPr>
      <t xml:space="preserve">Is this action plan resourced for success?
</t>
    </r>
  </si>
  <si>
    <r>
      <rPr>
        <b/>
        <sz val="20"/>
        <color rgb="FFFF0000"/>
        <rFont val="Arial"/>
        <family val="2"/>
      </rPr>
      <t>(Insert Site Name)</t>
    </r>
    <r>
      <rPr>
        <b/>
        <sz val="20"/>
        <rFont val="Arial"/>
        <family val="2"/>
      </rPr>
      <t xml:space="preserve"> L3 Action Plan</t>
    </r>
  </si>
  <si>
    <t>Insert Site Name &amp; Historical Data</t>
  </si>
  <si>
    <t>INSERT SITE NAME</t>
  </si>
  <si>
    <t>Insert Site Name</t>
  </si>
  <si>
    <t>2017 Compliance Calendar</t>
  </si>
  <si>
    <t xml:space="preserve"> DART Rate YTD 2018</t>
  </si>
  <si>
    <t>INCIDENT INVESTIGATION TRACKING</t>
  </si>
  <si>
    <t>#</t>
  </si>
  <si>
    <t>DOI</t>
  </si>
  <si>
    <t>Associate</t>
  </si>
  <si>
    <t>Shift</t>
  </si>
  <si>
    <t>Injury</t>
  </si>
  <si>
    <t>Dept</t>
  </si>
  <si>
    <t>Temp?</t>
  </si>
  <si>
    <t>Corrective Actions</t>
  </si>
  <si>
    <t>Responsible</t>
  </si>
  <si>
    <t>Due Date</t>
  </si>
  <si>
    <t>d</t>
  </si>
  <si>
    <t>A+31:91LL ACTIONS SUMMARY</t>
  </si>
  <si>
    <t>Last year</t>
  </si>
  <si>
    <t xml:space="preserve">Hours Worked Last year </t>
  </si>
  <si>
    <t>2 years ago</t>
  </si>
  <si>
    <t>3 years ago</t>
  </si>
  <si>
    <t>Hours Worked YTD</t>
  </si>
  <si>
    <t>Monthly Safety Report</t>
  </si>
  <si>
    <t>OSHA Recordables YTD</t>
  </si>
  <si>
    <t>Total Monthly Hours Worked YTD</t>
  </si>
  <si>
    <t>Total Hours Worked YTD YTD</t>
  </si>
  <si>
    <t>Incidence Rate YTD  Per Month</t>
  </si>
  <si>
    <t>IR YTD YTD</t>
  </si>
  <si>
    <t>Severity Rate YTD</t>
  </si>
  <si>
    <t>DART RATE YTD  Per Month</t>
  </si>
  <si>
    <t>YTD RECORDABLES</t>
  </si>
  <si>
    <r>
      <t>Reduce</t>
    </r>
    <r>
      <rPr>
        <sz val="9"/>
        <color rgb="FFFF0000"/>
        <rFont val="Arial"/>
        <family val="2"/>
      </rPr>
      <t xml:space="preserve"> (Insert Site Name)</t>
    </r>
    <r>
      <rPr>
        <sz val="9"/>
        <rFont val="Arial"/>
        <family val="2"/>
      </rPr>
      <t xml:space="preserve"> safety incident rate from XXXX JOP of </t>
    </r>
    <r>
      <rPr>
        <sz val="9"/>
        <color rgb="FFFF0000"/>
        <rFont val="Arial"/>
        <family val="2"/>
      </rPr>
      <t xml:space="preserve">(Insert TRIR) </t>
    </r>
    <r>
      <rPr>
        <sz val="9"/>
        <rFont val="Arial"/>
        <family val="2"/>
      </rPr>
      <t xml:space="preserve">TRIR to </t>
    </r>
    <r>
      <rPr>
        <sz val="9"/>
        <color rgb="FFFF0000"/>
        <rFont val="Arial"/>
        <family val="2"/>
      </rPr>
      <t xml:space="preserve">Insert Goal TRIR) </t>
    </r>
    <r>
      <rPr>
        <sz val="9"/>
        <rFont val="Arial"/>
        <family val="2"/>
      </rPr>
      <t xml:space="preserve"> TRIR by XXXX</t>
    </r>
  </si>
  <si>
    <t>Last Year JOP</t>
  </si>
  <si>
    <t>This Year</t>
  </si>
  <si>
    <t>This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</si>
</sst>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4" formatCode="_(&quot;$&quot;* #,##0.00_);_(&quot;$&quot;* \(#,##0.00\);_(&quot;$&quot;* &quot;-&quot;??_);_(@_)"/>
    <numFmt numFmtId="43" formatCode="_(* #,##0.00_);_(* \(#,##0.00\);_(* &quot;-&quot;??_);_(@_)"/>
    <numFmt numFmtId="164" formatCode="mm/dd/yy;@"/>
    <numFmt numFmtId="165" formatCode="_-* #,##0.00\ [$€-1]_-;\-* #,##0.00\ [$€-1]_-;_-* &quot;-&quot;??\ [$€-1]_-"/>
    <numFmt numFmtId="166" formatCode="#,##0;#,##0"/>
    <numFmt numFmtId="167" formatCode="m/d/yy;@"/>
    <numFmt numFmtId="168" formatCode="m/d/yyyy;@"/>
    <numFmt numFmtId="169" formatCode="_(* #,##0_);_(* \(#,##0\);_(* &quot;-&quot;??_);_(@_)"/>
    <numFmt numFmtId="170" formatCode="0.0"/>
    <numFmt numFmtId="171" formatCode="#,##0.0"/>
    <numFmt numFmtId="172" formatCode="_(&quot;$&quot;* #,##0_);_(&quot;$&quot;* \(#,##0\);_(&quot;$&quot;* &quot;-&quot;??_);_(@_)"/>
    <numFmt numFmtId="173" formatCode="0.0%"/>
    <numFmt numFmtId="174" formatCode="_(* #,##0.0_);_(* \(#,##0.0\);_(* &quot;-&quot;??_);_(@_)"/>
  </numFmts>
  <fonts count="8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Arial"/>
      <family val="2"/>
    </font>
    <font>
      <b/>
      <sz val="12"/>
      <name val="Arial"/>
      <family val="2"/>
    </font>
    <font>
      <b/>
      <sz val="10"/>
      <name val="Arial"/>
      <family val="2"/>
    </font>
    <font>
      <sz val="10"/>
      <name val="Times New Roman"/>
      <family val="1"/>
    </font>
    <font>
      <sz val="8"/>
      <name val="Arial"/>
      <family val="2"/>
    </font>
    <font>
      <u/>
      <sz val="10"/>
      <color indexed="12"/>
      <name val="Arial"/>
      <family val="2"/>
    </font>
    <font>
      <sz val="11"/>
      <color indexed="8"/>
      <name val="Calibri"/>
      <family val="2"/>
    </font>
    <font>
      <sz val="7"/>
      <name val="Small Fonts"/>
      <family val="2"/>
    </font>
    <font>
      <i/>
      <sz val="11"/>
      <name val="Arial"/>
      <family val="2"/>
    </font>
    <font>
      <sz val="10"/>
      <color indexed="8"/>
      <name val="MS Sans Serif"/>
      <family val="2"/>
    </font>
    <font>
      <b/>
      <i/>
      <sz val="11"/>
      <name val="Arial"/>
      <family val="2"/>
    </font>
    <font>
      <b/>
      <sz val="8"/>
      <name val="Arial"/>
      <family val="2"/>
    </font>
    <font>
      <sz val="14"/>
      <name val="Arial"/>
      <family val="2"/>
    </font>
    <font>
      <b/>
      <sz val="9"/>
      <name val="Arial"/>
      <family val="2"/>
    </font>
    <font>
      <sz val="9"/>
      <name val="Arial"/>
      <family val="2"/>
    </font>
    <font>
      <sz val="9"/>
      <color indexed="8"/>
      <name val="Arial"/>
      <family val="2"/>
    </font>
    <font>
      <b/>
      <sz val="18"/>
      <name val="Arial"/>
      <family val="2"/>
    </font>
    <font>
      <b/>
      <sz val="11"/>
      <color rgb="FFFF0000"/>
      <name val="Calibri"/>
      <family val="2"/>
      <scheme val="minor"/>
    </font>
    <font>
      <sz val="10"/>
      <name val="Arial"/>
      <family val="2"/>
    </font>
    <font>
      <b/>
      <sz val="10"/>
      <color rgb="FFFF0000"/>
      <name val="Arial"/>
      <family val="2"/>
    </font>
    <font>
      <sz val="10"/>
      <color rgb="FFFF0000"/>
      <name val="Arial"/>
      <family val="2"/>
    </font>
    <font>
      <sz val="10"/>
      <color theme="1"/>
      <name val="Arial"/>
      <family val="2"/>
    </font>
    <font>
      <sz val="11"/>
      <color rgb="FFFF0000"/>
      <name val="Calibri"/>
      <family val="2"/>
      <scheme val="minor"/>
    </font>
    <font>
      <sz val="11"/>
      <name val="Arial"/>
      <family val="2"/>
    </font>
    <font>
      <b/>
      <sz val="11"/>
      <name val="Arial"/>
      <family val="2"/>
    </font>
    <font>
      <b/>
      <sz val="20"/>
      <name val="Arial"/>
      <family val="2"/>
    </font>
    <font>
      <b/>
      <sz val="14"/>
      <name val="Arial"/>
      <family val="2"/>
    </font>
    <font>
      <sz val="12"/>
      <name val="Arial"/>
      <family val="2"/>
    </font>
    <font>
      <sz val="11"/>
      <color rgb="FF000000"/>
      <name val="Calibri"/>
      <family val="2"/>
      <scheme val="minor"/>
    </font>
    <font>
      <b/>
      <sz val="12"/>
      <color rgb="FFFF0000"/>
      <name val="Arial"/>
      <family val="2"/>
    </font>
    <font>
      <b/>
      <i/>
      <sz val="10"/>
      <color rgb="FFFF0000"/>
      <name val="Arial"/>
      <family val="2"/>
    </font>
    <font>
      <i/>
      <sz val="11"/>
      <color theme="1"/>
      <name val="Calibri"/>
      <family val="2"/>
      <scheme val="minor"/>
    </font>
    <font>
      <sz val="12"/>
      <name val="Times New Roman"/>
      <family val="1"/>
    </font>
    <font>
      <b/>
      <u/>
      <sz val="12"/>
      <color indexed="10"/>
      <name val="Arial"/>
      <family val="2"/>
    </font>
    <font>
      <b/>
      <sz val="12"/>
      <color indexed="9"/>
      <name val="Arial"/>
      <family val="2"/>
    </font>
    <font>
      <b/>
      <sz val="12"/>
      <color rgb="FFC00000"/>
      <name val="Arial"/>
      <family val="2"/>
    </font>
    <font>
      <sz val="12"/>
      <color rgb="FFC00000"/>
      <name val="Arial"/>
      <family val="2"/>
    </font>
    <font>
      <b/>
      <i/>
      <sz val="12"/>
      <color rgb="FFC00000"/>
      <name val="Arial"/>
      <family val="2"/>
    </font>
    <font>
      <b/>
      <sz val="16"/>
      <name val="Arial"/>
      <family val="2"/>
    </font>
    <font>
      <b/>
      <sz val="12"/>
      <color indexed="81"/>
      <name val="Tahoma"/>
      <family val="2"/>
    </font>
    <font>
      <b/>
      <sz val="9"/>
      <color indexed="81"/>
      <name val="Tahoma"/>
      <family val="2"/>
    </font>
    <font>
      <sz val="9"/>
      <color indexed="81"/>
      <name val="Tahoma"/>
      <family val="2"/>
    </font>
    <font>
      <b/>
      <sz val="11"/>
      <color indexed="81"/>
      <name val="Tahoma"/>
      <family val="2"/>
    </font>
    <font>
      <b/>
      <u/>
      <sz val="12"/>
      <name val="Arial"/>
      <family val="2"/>
    </font>
    <font>
      <b/>
      <u/>
      <sz val="10"/>
      <name val="Arial"/>
      <family val="2"/>
    </font>
    <font>
      <sz val="11"/>
      <color theme="1"/>
      <name val="Arial"/>
      <family val="2"/>
    </font>
    <font>
      <b/>
      <sz val="11"/>
      <color theme="1"/>
      <name val="Arial"/>
      <family val="2"/>
    </font>
    <font>
      <b/>
      <sz val="11"/>
      <color rgb="FFFF0000"/>
      <name val="Arial"/>
      <family val="2"/>
    </font>
    <font>
      <b/>
      <sz val="14"/>
      <color theme="1"/>
      <name val="Arial"/>
      <family val="2"/>
    </font>
    <font>
      <i/>
      <sz val="10"/>
      <name val="Arial"/>
      <family val="2"/>
    </font>
    <font>
      <b/>
      <sz val="11"/>
      <name val="Calibri"/>
      <family val="2"/>
      <scheme val="minor"/>
    </font>
    <font>
      <b/>
      <sz val="24"/>
      <name val="Arial"/>
      <family val="2"/>
    </font>
    <font>
      <u/>
      <sz val="8"/>
      <name val="Arial"/>
      <family val="2"/>
    </font>
    <font>
      <b/>
      <u/>
      <sz val="11"/>
      <name val="Arial"/>
      <family val="2"/>
    </font>
    <font>
      <sz val="12"/>
      <name val="Times New Roman"/>
      <family val="1"/>
    </font>
    <font>
      <b/>
      <sz val="22"/>
      <name val="Arial"/>
      <family val="2"/>
    </font>
    <font>
      <b/>
      <u/>
      <sz val="10"/>
      <color theme="1"/>
      <name val="Arial"/>
      <family val="2"/>
    </font>
    <font>
      <b/>
      <i/>
      <sz val="10"/>
      <name val="Arial"/>
      <family val="2"/>
    </font>
    <font>
      <b/>
      <i/>
      <sz val="14"/>
      <name val="Arial"/>
      <family val="2"/>
    </font>
    <font>
      <sz val="9"/>
      <color rgb="FFFF0000"/>
      <name val="Arial"/>
      <family val="2"/>
    </font>
    <font>
      <b/>
      <sz val="22"/>
      <color theme="1"/>
      <name val="Calibri"/>
      <family val="2"/>
      <scheme val="minor"/>
    </font>
    <font>
      <b/>
      <sz val="12"/>
      <color theme="1"/>
      <name val="Calibri"/>
      <family val="2"/>
      <scheme val="minor"/>
    </font>
    <font>
      <b/>
      <u/>
      <sz val="11"/>
      <color theme="1"/>
      <name val="Calibri"/>
      <family val="2"/>
      <scheme val="minor"/>
    </font>
    <font>
      <b/>
      <sz val="12"/>
      <color theme="1"/>
      <name val="Arial"/>
      <family val="2"/>
    </font>
    <font>
      <b/>
      <sz val="12"/>
      <name val="Times New Roman"/>
      <family val="1"/>
    </font>
    <font>
      <b/>
      <sz val="20"/>
      <color rgb="FFFF0000"/>
      <name val="Arial"/>
      <family val="2"/>
    </font>
    <font>
      <sz val="12"/>
      <color theme="1"/>
      <name val="Arial"/>
      <family val="2"/>
    </font>
    <font>
      <strike/>
      <sz val="12"/>
      <color rgb="FFFF0000"/>
      <name val="Arial"/>
      <family val="2"/>
    </font>
    <font>
      <strike/>
      <sz val="12"/>
      <name val="Arial"/>
      <family val="2"/>
    </font>
    <font>
      <b/>
      <i/>
      <sz val="18"/>
      <color theme="1"/>
      <name val="Calibri"/>
      <family val="2"/>
      <scheme val="minor"/>
    </font>
    <font>
      <b/>
      <sz val="18"/>
      <color rgb="FFFF0000"/>
      <name val="Calibri"/>
      <family val="2"/>
      <scheme val="minor"/>
    </font>
    <font>
      <sz val="12"/>
      <color theme="1"/>
      <name val="Calibri"/>
      <family val="2"/>
      <scheme val="minor"/>
    </font>
    <font>
      <b/>
      <u/>
      <sz val="12"/>
      <color theme="1"/>
      <name val="Calibri"/>
      <family val="2"/>
      <scheme val="minor"/>
    </font>
    <font>
      <i/>
      <sz val="14"/>
      <color theme="1"/>
      <name val="Calibri"/>
      <family val="2"/>
      <scheme val="minor"/>
    </font>
    <font>
      <i/>
      <sz val="12"/>
      <color theme="1"/>
      <name val="Calibri"/>
      <family val="2"/>
      <scheme val="minor"/>
    </font>
    <font>
      <sz val="12"/>
      <name val="Calibri"/>
      <family val="2"/>
      <scheme val="minor"/>
    </font>
    <font>
      <sz val="12"/>
      <color rgb="FF00B050"/>
      <name val="Calibri"/>
      <family val="2"/>
    </font>
    <font>
      <sz val="12"/>
      <color rgb="FF00B050"/>
      <name val="Calibri"/>
      <family val="2"/>
      <scheme val="minor"/>
    </font>
    <font>
      <sz val="12"/>
      <color theme="1"/>
      <name val="Calibri"/>
      <family val="2"/>
    </font>
    <font>
      <sz val="12"/>
      <name val="Calibri"/>
      <family val="2"/>
    </font>
  </fonts>
  <fills count="44">
    <fill>
      <patternFill patternType="none"/>
    </fill>
    <fill>
      <patternFill patternType="gray125"/>
    </fill>
    <fill>
      <patternFill patternType="solid">
        <fgColor rgb="FF92D050"/>
        <bgColor indexed="64"/>
      </patternFill>
    </fill>
    <fill>
      <patternFill patternType="solid">
        <fgColor theme="0" tint="-0.34998626667073579"/>
        <bgColor indexed="64"/>
      </patternFill>
    </fill>
    <fill>
      <patternFill patternType="solid">
        <fgColor theme="0"/>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6"/>
        <bgColor indexed="64"/>
      </patternFill>
    </fill>
    <fill>
      <patternFill patternType="solid">
        <fgColor theme="0" tint="-0.249977111117893"/>
        <bgColor indexed="64"/>
      </patternFill>
    </fill>
    <fill>
      <patternFill patternType="solid">
        <fgColor rgb="FFFFFF00"/>
        <bgColor indexed="64"/>
      </patternFill>
    </fill>
    <fill>
      <patternFill patternType="solid">
        <fgColor indexed="17"/>
        <bgColor indexed="64"/>
      </patternFill>
    </fill>
    <fill>
      <patternFill patternType="solid">
        <fgColor rgb="FFFFC000"/>
        <bgColor indexed="64"/>
      </patternFill>
    </fill>
    <fill>
      <patternFill patternType="solid">
        <fgColor rgb="FFFF0000"/>
        <bgColor indexed="64"/>
      </patternFill>
    </fill>
    <fill>
      <patternFill patternType="solid">
        <fgColor theme="7" tint="0.39997558519241921"/>
        <bgColor indexed="64"/>
      </patternFill>
    </fill>
    <fill>
      <patternFill patternType="solid">
        <fgColor indexed="13"/>
        <bgColor indexed="64"/>
      </patternFill>
    </fill>
    <fill>
      <patternFill patternType="solid">
        <fgColor indexed="9"/>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4"/>
        <bgColor indexed="64"/>
      </patternFill>
    </fill>
    <fill>
      <patternFill patternType="solid">
        <fgColor indexed="54"/>
        <bgColor indexed="64"/>
      </patternFill>
    </fill>
    <fill>
      <patternFill patternType="solid">
        <fgColor indexed="6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theme="2" tint="-0.49998474074526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63">
    <xf numFmtId="0" fontId="0"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165" fontId="4" fillId="0" borderId="0" applyFont="0" applyFill="0" applyBorder="0" applyAlignment="0" applyProtection="0"/>
    <xf numFmtId="38" fontId="8" fillId="5" borderId="0" applyNumberFormat="0" applyBorder="0" applyAlignment="0" applyProtection="0"/>
    <xf numFmtId="0" fontId="5" fillId="0" borderId="27" applyNumberFormat="0" applyAlignment="0" applyProtection="0">
      <alignment horizontal="left" vertical="center"/>
    </xf>
    <xf numFmtId="0" fontId="5" fillId="0" borderId="19">
      <alignment horizontal="left" vertical="center"/>
    </xf>
    <xf numFmtId="0" fontId="9" fillId="0" borderId="0" applyNumberFormat="0" applyFill="0" applyBorder="0" applyAlignment="0" applyProtection="0">
      <alignment vertical="top"/>
      <protection locked="0"/>
    </xf>
    <xf numFmtId="10" fontId="8" fillId="16" borderId="1"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2" fontId="7" fillId="0" borderId="0" applyFont="0" applyFill="0" applyBorder="0" applyAlignment="0" applyProtection="0"/>
    <xf numFmtId="44" fontId="7"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37" fontId="11" fillId="0" borderId="0"/>
    <xf numFmtId="166" fontId="4" fillId="0" borderId="0"/>
    <xf numFmtId="0" fontId="10" fillId="0" borderId="0"/>
    <xf numFmtId="0" fontId="4"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2" fillId="0" borderId="0">
      <alignment vertical="center"/>
    </xf>
    <xf numFmtId="0" fontId="13" fillId="0" borderId="0"/>
    <xf numFmtId="0" fontId="4" fillId="0" borderId="0"/>
    <xf numFmtId="0" fontId="5" fillId="0" borderId="0"/>
    <xf numFmtId="0" fontId="1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9" fontId="1"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1" fillId="0" borderId="0"/>
    <xf numFmtId="0" fontId="22" fillId="0" borderId="0"/>
    <xf numFmtId="9" fontId="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8" fillId="0" borderId="0"/>
  </cellStyleXfs>
  <cellXfs count="867">
    <xf numFmtId="0" fontId="0" fillId="0" borderId="0" xfId="0"/>
    <xf numFmtId="0" fontId="15" fillId="17" borderId="1" xfId="1" applyFont="1" applyFill="1" applyBorder="1" applyAlignment="1">
      <alignment horizontal="right"/>
    </xf>
    <xf numFmtId="0" fontId="8" fillId="0" borderId="21" xfId="1" applyFont="1" applyBorder="1" applyAlignment="1">
      <alignment wrapText="1"/>
    </xf>
    <xf numFmtId="0" fontId="15" fillId="17" borderId="1" xfId="1" applyFont="1" applyFill="1" applyBorder="1" applyAlignment="1">
      <alignment horizontal="right" wrapText="1"/>
    </xf>
    <xf numFmtId="0" fontId="15" fillId="17" borderId="20" xfId="1" applyFont="1" applyFill="1" applyBorder="1" applyAlignment="1">
      <alignment horizontal="right" wrapText="1"/>
    </xf>
    <xf numFmtId="0" fontId="8" fillId="17" borderId="26" xfId="1" applyFont="1" applyFill="1" applyBorder="1" applyAlignment="1">
      <alignment wrapText="1"/>
    </xf>
    <xf numFmtId="164" fontId="15" fillId="17" borderId="18" xfId="1" applyNumberFormat="1" applyFont="1" applyFill="1" applyBorder="1" applyAlignment="1">
      <alignment vertical="center"/>
    </xf>
    <xf numFmtId="164" fontId="15" fillId="17" borderId="21" xfId="1" applyNumberFormat="1" applyFont="1" applyFill="1" applyBorder="1" applyAlignment="1">
      <alignment vertical="center"/>
    </xf>
    <xf numFmtId="0" fontId="15" fillId="5" borderId="21" xfId="4" applyFont="1" applyFill="1" applyBorder="1" applyAlignment="1">
      <alignment vertical="center"/>
    </xf>
    <xf numFmtId="0" fontId="15" fillId="17" borderId="18" xfId="1" applyFont="1" applyFill="1" applyBorder="1" applyAlignment="1">
      <alignment vertical="center"/>
    </xf>
    <xf numFmtId="0" fontId="15" fillId="0" borderId="0" xfId="4" applyFont="1" applyAlignment="1">
      <alignment horizontal="center" vertical="center"/>
    </xf>
    <xf numFmtId="164" fontId="15" fillId="0" borderId="0" xfId="1" applyNumberFormat="1" applyFont="1" applyAlignment="1">
      <alignment vertical="center"/>
    </xf>
    <xf numFmtId="14" fontId="8" fillId="0" borderId="0" xfId="1" applyNumberFormat="1" applyFont="1" applyAlignment="1">
      <alignment horizontal="center" vertical="center"/>
    </xf>
    <xf numFmtId="0" fontId="8" fillId="0" borderId="0" xfId="1" applyFont="1" applyAlignment="1">
      <alignment horizontal="center" vertical="center"/>
    </xf>
    <xf numFmtId="0" fontId="15" fillId="0" borderId="0" xfId="4" applyFont="1" applyAlignment="1">
      <alignment vertical="center"/>
    </xf>
    <xf numFmtId="0" fontId="4" fillId="0" borderId="0" xfId="1" applyAlignment="1">
      <alignment vertical="center"/>
    </xf>
    <xf numFmtId="0" fontId="4" fillId="0" borderId="0" xfId="1" applyAlignment="1">
      <alignment vertical="top"/>
    </xf>
    <xf numFmtId="0" fontId="16" fillId="0" borderId="28" xfId="1" applyFont="1" applyBorder="1" applyAlignment="1">
      <alignment vertical="center"/>
    </xf>
    <xf numFmtId="0" fontId="16" fillId="0" borderId="0" xfId="1" applyFont="1" applyAlignment="1">
      <alignment vertical="center"/>
    </xf>
    <xf numFmtId="0" fontId="17" fillId="5" borderId="18" xfId="4" applyFont="1" applyFill="1" applyBorder="1" applyAlignment="1">
      <alignment vertical="center"/>
    </xf>
    <xf numFmtId="14" fontId="18" fillId="0" borderId="1" xfId="4" applyNumberFormat="1" applyFont="1" applyBorder="1" applyAlignment="1">
      <alignment horizontal="left" vertical="center" wrapText="1"/>
    </xf>
    <xf numFmtId="0" fontId="19" fillId="19" borderId="1" xfId="4" applyFont="1" applyFill="1" applyBorder="1" applyAlignment="1">
      <alignment horizontal="left" vertical="center" wrapText="1"/>
    </xf>
    <xf numFmtId="0" fontId="6" fillId="17" borderId="21" xfId="1" applyFont="1" applyFill="1" applyBorder="1" applyAlignment="1">
      <alignment vertical="center"/>
    </xf>
    <xf numFmtId="0" fontId="0" fillId="0" borderId="1" xfId="0" applyBorder="1" applyAlignment="1">
      <alignment horizontal="center"/>
    </xf>
    <xf numFmtId="0" fontId="4" fillId="0" borderId="19" xfId="1" applyBorder="1" applyAlignment="1">
      <alignment vertical="center"/>
    </xf>
    <xf numFmtId="0" fontId="4" fillId="0" borderId="21" xfId="1" applyBorder="1" applyAlignment="1">
      <alignment vertical="center"/>
    </xf>
    <xf numFmtId="0" fontId="6" fillId="0" borderId="28" xfId="1" applyFont="1" applyBorder="1" applyAlignment="1">
      <alignment vertical="center"/>
    </xf>
    <xf numFmtId="0" fontId="4" fillId="0" borderId="28" xfId="1" applyBorder="1" applyAlignment="1">
      <alignment vertical="center"/>
    </xf>
    <xf numFmtId="0" fontId="6" fillId="0" borderId="28" xfId="1" applyFont="1" applyBorder="1" applyAlignment="1">
      <alignment horizontal="center" vertical="center"/>
    </xf>
    <xf numFmtId="0" fontId="4" fillId="0" borderId="25" xfId="1" applyBorder="1" applyAlignment="1">
      <alignment vertical="center"/>
    </xf>
    <xf numFmtId="0" fontId="6" fillId="0" borderId="0" xfId="4" applyFont="1" applyAlignment="1">
      <alignment vertical="center" wrapText="1"/>
    </xf>
    <xf numFmtId="0" fontId="0" fillId="23" borderId="0" xfId="0" applyFill="1"/>
    <xf numFmtId="0" fontId="4" fillId="23" borderId="0" xfId="0" applyFont="1" applyFill="1"/>
    <xf numFmtId="2" fontId="0" fillId="23" borderId="0" xfId="0" applyNumberFormat="1" applyFill="1"/>
    <xf numFmtId="0" fontId="30" fillId="23" borderId="0" xfId="0" applyFont="1" applyFill="1"/>
    <xf numFmtId="0" fontId="6" fillId="24" borderId="0" xfId="0" applyFont="1" applyFill="1"/>
    <xf numFmtId="0" fontId="6" fillId="24" borderId="0" xfId="0" applyFont="1" applyFill="1" applyAlignment="1">
      <alignment horizontal="center"/>
    </xf>
    <xf numFmtId="0" fontId="6" fillId="25" borderId="1" xfId="0" applyFont="1" applyFill="1" applyBorder="1" applyAlignment="1">
      <alignment horizontal="center"/>
    </xf>
    <xf numFmtId="0" fontId="6" fillId="0" borderId="1" xfId="0" applyFont="1" applyBorder="1"/>
    <xf numFmtId="0" fontId="6" fillId="24" borderId="1" xfId="0" applyFont="1" applyFill="1" applyBorder="1"/>
    <xf numFmtId="0" fontId="3" fillId="0" borderId="1" xfId="0" applyFont="1" applyBorder="1" applyAlignment="1">
      <alignment horizontal="center"/>
    </xf>
    <xf numFmtId="0" fontId="0" fillId="25" borderId="1" xfId="0" applyFill="1" applyBorder="1" applyAlignment="1">
      <alignment horizontal="center"/>
    </xf>
    <xf numFmtId="0" fontId="6" fillId="0" borderId="1" xfId="0" applyFont="1" applyBorder="1" applyAlignment="1">
      <alignment horizontal="center"/>
    </xf>
    <xf numFmtId="39" fontId="0" fillId="0" borderId="1" xfId="60" applyNumberFormat="1" applyFont="1" applyFill="1" applyBorder="1" applyAlignment="1">
      <alignment horizontal="center"/>
    </xf>
    <xf numFmtId="0" fontId="0" fillId="4" borderId="18" xfId="0" applyFill="1" applyBorder="1" applyAlignment="1">
      <alignment horizontal="center"/>
    </xf>
    <xf numFmtId="43" fontId="0" fillId="25" borderId="1" xfId="60" applyFont="1" applyFill="1" applyBorder="1" applyAlignment="1">
      <alignment horizontal="left"/>
    </xf>
    <xf numFmtId="39" fontId="0" fillId="21" borderId="1" xfId="60" applyNumberFormat="1" applyFont="1" applyFill="1" applyBorder="1" applyAlignment="1">
      <alignment horizontal="center"/>
    </xf>
    <xf numFmtId="43" fontId="0" fillId="24" borderId="18" xfId="60" applyFont="1" applyFill="1" applyBorder="1" applyAlignment="1">
      <alignment horizontal="center"/>
    </xf>
    <xf numFmtId="0" fontId="31" fillId="23" borderId="0" xfId="0" applyFont="1" applyFill="1"/>
    <xf numFmtId="0" fontId="5" fillId="23" borderId="0" xfId="0" applyFont="1" applyFill="1"/>
    <xf numFmtId="0" fontId="21" fillId="0" borderId="1" xfId="0" applyFont="1" applyBorder="1" applyAlignment="1">
      <alignment horizontal="center"/>
    </xf>
    <xf numFmtId="0" fontId="6" fillId="24" borderId="40" xfId="0" applyFont="1" applyFill="1" applyBorder="1"/>
    <xf numFmtId="43" fontId="0" fillId="24" borderId="1" xfId="60" applyFont="1" applyFill="1" applyBorder="1"/>
    <xf numFmtId="0" fontId="0" fillId="25" borderId="21" xfId="0" applyFill="1" applyBorder="1" applyAlignment="1">
      <alignment horizontal="center"/>
    </xf>
    <xf numFmtId="3" fontId="32" fillId="0" borderId="1" xfId="0" applyNumberFormat="1" applyFont="1" applyBorder="1" applyAlignment="1">
      <alignment horizontal="center"/>
    </xf>
    <xf numFmtId="169" fontId="32" fillId="0" borderId="1" xfId="60" applyNumberFormat="1" applyFont="1" applyFill="1" applyBorder="1" applyAlignment="1">
      <alignment horizontal="center"/>
    </xf>
    <xf numFmtId="0" fontId="32" fillId="0" borderId="1" xfId="0" applyFont="1" applyBorder="1" applyAlignment="1">
      <alignment horizontal="right"/>
    </xf>
    <xf numFmtId="3" fontId="32" fillId="0" borderId="1" xfId="0" applyNumberFormat="1" applyFont="1" applyBorder="1" applyAlignment="1">
      <alignment horizontal="right"/>
    </xf>
    <xf numFmtId="39" fontId="0" fillId="0" borderId="40" xfId="60" applyNumberFormat="1" applyFont="1" applyFill="1" applyBorder="1"/>
    <xf numFmtId="39" fontId="0" fillId="24" borderId="40" xfId="60" applyNumberFormat="1" applyFont="1" applyFill="1" applyBorder="1" applyAlignment="1">
      <alignment horizontal="center"/>
    </xf>
    <xf numFmtId="39" fontId="0" fillId="25" borderId="1" xfId="60" applyNumberFormat="1" applyFont="1" applyFill="1" applyBorder="1"/>
    <xf numFmtId="0" fontId="26" fillId="0" borderId="0" xfId="0" applyFont="1"/>
    <xf numFmtId="0" fontId="6" fillId="0" borderId="0" xfId="0" applyFont="1" applyAlignment="1">
      <alignment horizontal="center"/>
    </xf>
    <xf numFmtId="0" fontId="0" fillId="0" borderId="0" xfId="0" applyAlignment="1">
      <alignment horizontal="center"/>
    </xf>
    <xf numFmtId="39" fontId="0" fillId="0" borderId="0" xfId="60" applyNumberFormat="1" applyFont="1" applyFill="1" applyBorder="1"/>
    <xf numFmtId="39" fontId="0" fillId="0" borderId="0" xfId="60" applyNumberFormat="1" applyFont="1" applyFill="1" applyBorder="1" applyAlignment="1">
      <alignment horizontal="center"/>
    </xf>
    <xf numFmtId="43" fontId="0" fillId="0" borderId="0" xfId="60" applyFont="1" applyFill="1" applyBorder="1"/>
    <xf numFmtId="0" fontId="31" fillId="0" borderId="0" xfId="0" applyFont="1"/>
    <xf numFmtId="169" fontId="0" fillId="0" borderId="0" xfId="60" applyNumberFormat="1" applyFont="1" applyFill="1" applyBorder="1" applyAlignment="1">
      <alignment horizontal="center"/>
    </xf>
    <xf numFmtId="39" fontId="0" fillId="0" borderId="0" xfId="60" applyNumberFormat="1" applyFont="1" applyFill="1" applyBorder="1" applyAlignment="1">
      <alignment horizontal="right"/>
    </xf>
    <xf numFmtId="43" fontId="0" fillId="0" borderId="0" xfId="60" applyFont="1" applyFill="1" applyBorder="1" applyAlignment="1">
      <alignment horizontal="left"/>
    </xf>
    <xf numFmtId="0" fontId="24" fillId="0" borderId="0" xfId="0" applyFont="1"/>
    <xf numFmtId="2" fontId="0" fillId="0" borderId="1" xfId="0" applyNumberFormat="1" applyBorder="1" applyAlignment="1">
      <alignment horizontal="center"/>
    </xf>
    <xf numFmtId="3" fontId="31" fillId="0" borderId="0" xfId="60" applyNumberFormat="1" applyFont="1" applyFill="1" applyBorder="1" applyAlignment="1" applyProtection="1">
      <alignment horizontal="center"/>
      <protection locked="0"/>
    </xf>
    <xf numFmtId="0" fontId="6" fillId="0" borderId="0" xfId="0" applyFont="1" applyAlignment="1">
      <alignment horizontal="left"/>
    </xf>
    <xf numFmtId="0" fontId="35" fillId="0" borderId="0" xfId="0" applyFont="1" applyAlignment="1">
      <alignment horizontal="center"/>
    </xf>
    <xf numFmtId="2" fontId="0" fillId="0" borderId="0" xfId="0" applyNumberFormat="1" applyAlignment="1">
      <alignment horizontal="center"/>
    </xf>
    <xf numFmtId="0" fontId="30" fillId="0" borderId="0" xfId="0" applyFont="1" applyAlignment="1" applyProtection="1">
      <alignment horizontal="centerContinuous"/>
      <protection locked="0"/>
    </xf>
    <xf numFmtId="169" fontId="30" fillId="0" borderId="0" xfId="60" applyNumberFormat="1" applyFont="1" applyFill="1" applyBorder="1" applyAlignment="1" applyProtection="1">
      <alignment horizontal="centerContinuous"/>
      <protection locked="0"/>
    </xf>
    <xf numFmtId="170" fontId="30" fillId="0" borderId="0" xfId="0" applyNumberFormat="1" applyFont="1" applyAlignment="1" applyProtection="1">
      <alignment horizontal="centerContinuous"/>
      <protection locked="0"/>
    </xf>
    <xf numFmtId="0" fontId="30" fillId="0" borderId="0" xfId="0" applyFont="1" applyProtection="1">
      <protection locked="0"/>
    </xf>
    <xf numFmtId="2" fontId="30" fillId="0" borderId="0" xfId="0" applyNumberFormat="1" applyFont="1" applyProtection="1">
      <protection locked="0"/>
    </xf>
    <xf numFmtId="0" fontId="31" fillId="0" borderId="0" xfId="0" applyFont="1" applyProtection="1">
      <protection locked="0"/>
    </xf>
    <xf numFmtId="0" fontId="30" fillId="0" borderId="0" xfId="0" applyFont="1" applyAlignment="1" applyProtection="1">
      <alignment horizontal="right" vertical="center" wrapText="1"/>
      <protection locked="0"/>
    </xf>
    <xf numFmtId="170" fontId="31" fillId="0" borderId="0" xfId="0" applyNumberFormat="1" applyFon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9" fontId="4" fillId="0" borderId="0" xfId="60" applyNumberFormat="1" applyFont="1" applyFill="1" applyBorder="1" applyAlignment="1" applyProtection="1">
      <alignment horizontal="center" vertical="center" wrapText="1"/>
      <protection locked="0"/>
    </xf>
    <xf numFmtId="0" fontId="5" fillId="27" borderId="43" xfId="0" applyFont="1" applyFill="1" applyBorder="1" applyAlignment="1" applyProtection="1">
      <alignment horizontal="center" vertical="center" wrapText="1"/>
      <protection locked="0"/>
    </xf>
    <xf numFmtId="0" fontId="5" fillId="27" borderId="45" xfId="0" applyFont="1" applyFill="1" applyBorder="1" applyAlignment="1" applyProtection="1">
      <alignment horizontal="center" vertical="center" wrapText="1"/>
      <protection locked="0"/>
    </xf>
    <xf numFmtId="169" fontId="5" fillId="27" borderId="45" xfId="60" applyNumberFormat="1" applyFont="1" applyFill="1" applyBorder="1" applyAlignment="1" applyProtection="1">
      <alignment horizontal="center" vertical="center" wrapText="1"/>
      <protection locked="0"/>
    </xf>
    <xf numFmtId="0" fontId="5" fillId="27" borderId="46" xfId="0" applyFont="1" applyFill="1" applyBorder="1" applyAlignment="1">
      <alignment horizontal="center" vertical="center" wrapText="1"/>
    </xf>
    <xf numFmtId="170" fontId="5" fillId="27" borderId="47" xfId="0" applyNumberFormat="1" applyFont="1" applyFill="1" applyBorder="1" applyAlignment="1">
      <alignment horizontal="center" vertical="center" wrapText="1"/>
    </xf>
    <xf numFmtId="0" fontId="38" fillId="28" borderId="43" xfId="0" applyFont="1" applyFill="1" applyBorder="1" applyAlignment="1">
      <alignment horizontal="center" vertical="center" wrapText="1"/>
    </xf>
    <xf numFmtId="0" fontId="38" fillId="28" borderId="48" xfId="0" applyFont="1" applyFill="1" applyBorder="1" applyAlignment="1">
      <alignment horizontal="center" vertical="center" wrapText="1"/>
    </xf>
    <xf numFmtId="0" fontId="38" fillId="28" borderId="46" xfId="0" applyFont="1" applyFill="1" applyBorder="1" applyAlignment="1">
      <alignment horizontal="center" vertical="center" wrapText="1"/>
    </xf>
    <xf numFmtId="170" fontId="38" fillId="28" borderId="44" xfId="0" applyNumberFormat="1" applyFont="1" applyFill="1" applyBorder="1" applyAlignment="1">
      <alignment horizontal="center" vertical="center" wrapText="1"/>
    </xf>
    <xf numFmtId="0" fontId="31" fillId="0" borderId="49" xfId="0" applyFont="1" applyBorder="1" applyProtection="1">
      <protection locked="0"/>
    </xf>
    <xf numFmtId="0" fontId="33" fillId="26" borderId="40" xfId="0" applyFont="1" applyFill="1" applyBorder="1" applyAlignment="1" applyProtection="1">
      <alignment horizontal="center"/>
      <protection locked="0"/>
    </xf>
    <xf numFmtId="3" fontId="31" fillId="26" borderId="40" xfId="60" applyNumberFormat="1" applyFont="1" applyFill="1" applyBorder="1" applyAlignment="1" applyProtection="1">
      <alignment horizontal="center"/>
      <protection locked="0"/>
    </xf>
    <xf numFmtId="3" fontId="31" fillId="4" borderId="40" xfId="60" applyNumberFormat="1" applyFont="1" applyFill="1" applyBorder="1" applyAlignment="1" applyProtection="1">
      <alignment horizontal="center"/>
    </xf>
    <xf numFmtId="2" fontId="31" fillId="0" borderId="40" xfId="0" applyNumberFormat="1" applyFont="1" applyBorder="1" applyAlignment="1">
      <alignment horizontal="center"/>
    </xf>
    <xf numFmtId="2" fontId="5" fillId="0" borderId="29" xfId="0" applyNumberFormat="1" applyFont="1" applyBorder="1" applyAlignment="1">
      <alignment horizontal="center"/>
    </xf>
    <xf numFmtId="0" fontId="31" fillId="0" borderId="49" xfId="0" applyFont="1" applyBorder="1"/>
    <xf numFmtId="2" fontId="5" fillId="0" borderId="22" xfId="0" applyNumberFormat="1" applyFont="1" applyBorder="1" applyAlignment="1">
      <alignment horizontal="center"/>
    </xf>
    <xf numFmtId="171" fontId="31" fillId="0" borderId="40" xfId="0" applyNumberFormat="1" applyFont="1" applyBorder="1" applyAlignment="1">
      <alignment horizontal="center"/>
    </xf>
    <xf numFmtId="170" fontId="31" fillId="0" borderId="40" xfId="0" applyNumberFormat="1" applyFont="1" applyBorder="1" applyAlignment="1">
      <alignment horizontal="center"/>
    </xf>
    <xf numFmtId="2" fontId="31" fillId="0" borderId="50" xfId="0" applyNumberFormat="1" applyFont="1" applyBorder="1" applyAlignment="1">
      <alignment horizontal="center"/>
    </xf>
    <xf numFmtId="0" fontId="31" fillId="0" borderId="13" xfId="0" applyFont="1" applyBorder="1" applyProtection="1">
      <protection locked="0"/>
    </xf>
    <xf numFmtId="0" fontId="33" fillId="26" borderId="1" xfId="0" applyFont="1" applyFill="1" applyBorder="1" applyAlignment="1" applyProtection="1">
      <alignment horizontal="center"/>
      <protection locked="0"/>
    </xf>
    <xf numFmtId="0" fontId="31" fillId="0" borderId="13" xfId="0" applyFont="1" applyBorder="1"/>
    <xf numFmtId="0" fontId="31" fillId="0" borderId="30" xfId="0" applyFont="1" applyBorder="1"/>
    <xf numFmtId="2" fontId="5" fillId="0" borderId="32" xfId="0" applyNumberFormat="1" applyFont="1" applyBorder="1" applyAlignment="1">
      <alignment horizontal="center"/>
    </xf>
    <xf numFmtId="171" fontId="31" fillId="0" borderId="26" xfId="0" applyNumberFormat="1" applyFont="1" applyBorder="1" applyAlignment="1">
      <alignment horizontal="center"/>
    </xf>
    <xf numFmtId="170" fontId="31" fillId="0" borderId="26" xfId="0" applyNumberFormat="1" applyFont="1" applyBorder="1" applyAlignment="1">
      <alignment horizontal="center"/>
    </xf>
    <xf numFmtId="0" fontId="5" fillId="5" borderId="41" xfId="0" applyFont="1" applyFill="1" applyBorder="1" applyProtection="1">
      <protection locked="0"/>
    </xf>
    <xf numFmtId="0" fontId="5" fillId="5" borderId="27" xfId="0" applyFont="1" applyFill="1" applyBorder="1" applyAlignment="1">
      <alignment horizontal="center"/>
    </xf>
    <xf numFmtId="3" fontId="5" fillId="5" borderId="27" xfId="0" applyNumberFormat="1" applyFont="1" applyFill="1" applyBorder="1" applyAlignment="1">
      <alignment horizontal="center"/>
    </xf>
    <xf numFmtId="170" fontId="5" fillId="5" borderId="27" xfId="0" applyNumberFormat="1" applyFont="1" applyFill="1" applyBorder="1" applyAlignment="1">
      <alignment horizontal="center"/>
    </xf>
    <xf numFmtId="2" fontId="5" fillId="5" borderId="27" xfId="0" applyNumberFormat="1" applyFont="1" applyFill="1" applyBorder="1" applyAlignment="1">
      <alignment horizontal="center"/>
    </xf>
    <xf numFmtId="0" fontId="31" fillId="17" borderId="41" xfId="0" applyFont="1" applyFill="1" applyBorder="1"/>
    <xf numFmtId="2" fontId="5" fillId="17" borderId="27" xfId="0" applyNumberFormat="1" applyFont="1" applyFill="1" applyBorder="1" applyAlignment="1">
      <alignment horizontal="center"/>
    </xf>
    <xf numFmtId="4" fontId="5" fillId="17" borderId="27" xfId="0" applyNumberFormat="1" applyFont="1" applyFill="1" applyBorder="1" applyAlignment="1">
      <alignment horizontal="center"/>
    </xf>
    <xf numFmtId="0" fontId="31" fillId="17" borderId="27" xfId="0" applyFont="1" applyFill="1" applyBorder="1"/>
    <xf numFmtId="2" fontId="5" fillId="17" borderId="42" xfId="0" applyNumberFormat="1" applyFont="1" applyFill="1" applyBorder="1" applyAlignment="1">
      <alignment horizontal="center"/>
    </xf>
    <xf numFmtId="3" fontId="31" fillId="0" borderId="0" xfId="0" applyNumberFormat="1" applyFont="1" applyProtection="1">
      <protection locked="0"/>
    </xf>
    <xf numFmtId="10" fontId="5" fillId="0" borderId="0" xfId="0" applyNumberFormat="1" applyFont="1" applyProtection="1">
      <protection locked="0"/>
    </xf>
    <xf numFmtId="170" fontId="5" fillId="0" borderId="0" xfId="0" applyNumberFormat="1" applyFont="1" applyProtection="1">
      <protection locked="0"/>
    </xf>
    <xf numFmtId="0" fontId="5" fillId="0" borderId="0" xfId="0" applyFont="1" applyAlignment="1" applyProtection="1">
      <alignment vertical="center" wrapText="1"/>
      <protection locked="0"/>
    </xf>
    <xf numFmtId="0" fontId="5" fillId="27" borderId="51" xfId="0" applyFont="1" applyFill="1" applyBorder="1" applyAlignment="1" applyProtection="1">
      <alignment horizontal="center" vertical="center" wrapText="1"/>
      <protection locked="0"/>
    </xf>
    <xf numFmtId="0" fontId="31" fillId="0" borderId="0" xfId="0" applyFont="1" applyAlignment="1" applyProtection="1">
      <alignment vertical="center" wrapText="1"/>
      <protection locked="0"/>
    </xf>
    <xf numFmtId="0" fontId="5" fillId="0" borderId="0" xfId="0" applyFont="1" applyAlignment="1" applyProtection="1">
      <alignment horizontal="center" vertical="center" wrapText="1"/>
      <protection locked="0"/>
    </xf>
    <xf numFmtId="0" fontId="33" fillId="26" borderId="11" xfId="0" applyFont="1" applyFill="1" applyBorder="1" applyAlignment="1" applyProtection="1">
      <alignment horizontal="center"/>
      <protection locked="0"/>
    </xf>
    <xf numFmtId="0" fontId="31" fillId="0" borderId="0" xfId="0" applyFont="1" applyAlignment="1" applyProtection="1">
      <alignment wrapText="1"/>
      <protection locked="0"/>
    </xf>
    <xf numFmtId="0" fontId="33" fillId="26" borderId="16" xfId="0" applyFont="1" applyFill="1" applyBorder="1" applyAlignment="1" applyProtection="1">
      <alignment horizontal="center"/>
      <protection locked="0"/>
    </xf>
    <xf numFmtId="0" fontId="31" fillId="5" borderId="43" xfId="0" applyFont="1" applyFill="1" applyBorder="1" applyProtection="1">
      <protection locked="0"/>
    </xf>
    <xf numFmtId="0" fontId="5" fillId="5" borderId="46" xfId="0" applyFont="1" applyFill="1" applyBorder="1" applyAlignment="1">
      <alignment horizontal="center"/>
    </xf>
    <xf numFmtId="0" fontId="5" fillId="5" borderId="45" xfId="0" applyFont="1" applyFill="1" applyBorder="1" applyAlignment="1">
      <alignment horizontal="center"/>
    </xf>
    <xf numFmtId="0" fontId="36" fillId="0" borderId="0" xfId="0" applyFont="1" applyAlignment="1">
      <alignment wrapText="1"/>
    </xf>
    <xf numFmtId="169" fontId="31" fillId="0" borderId="0" xfId="60" applyNumberFormat="1" applyFont="1" applyFill="1" applyProtection="1">
      <protection locked="0"/>
    </xf>
    <xf numFmtId="170" fontId="31" fillId="0" borderId="0" xfId="0" applyNumberFormat="1" applyFont="1" applyProtection="1">
      <protection locked="0"/>
    </xf>
    <xf numFmtId="0" fontId="5" fillId="0" borderId="0" xfId="0" applyFont="1" applyAlignment="1" applyProtection="1">
      <alignment horizontal="centerContinuous"/>
      <protection locked="0"/>
    </xf>
    <xf numFmtId="0" fontId="42" fillId="0" borderId="0" xfId="0" applyFont="1" applyAlignment="1" applyProtection="1">
      <alignment horizontal="centerContinuous"/>
      <protection locked="0"/>
    </xf>
    <xf numFmtId="169" fontId="42" fillId="0" borderId="0" xfId="60" applyNumberFormat="1" applyFont="1" applyFill="1" applyBorder="1" applyAlignment="1" applyProtection="1">
      <alignment horizontal="centerContinuous"/>
      <protection locked="0"/>
    </xf>
    <xf numFmtId="170" fontId="42" fillId="0" borderId="0" xfId="0" applyNumberFormat="1" applyFont="1" applyAlignment="1" applyProtection="1">
      <alignment horizontal="centerContinuous"/>
      <protection locked="0"/>
    </xf>
    <xf numFmtId="2" fontId="31" fillId="0" borderId="0" xfId="0" applyNumberFormat="1" applyFont="1" applyProtection="1">
      <protection locked="0"/>
    </xf>
    <xf numFmtId="0" fontId="27" fillId="27" borderId="52" xfId="0" applyFont="1" applyFill="1" applyBorder="1" applyProtection="1">
      <protection locked="0"/>
    </xf>
    <xf numFmtId="0" fontId="27" fillId="27" borderId="53" xfId="0" applyFont="1" applyFill="1" applyBorder="1" applyProtection="1">
      <protection locked="0"/>
    </xf>
    <xf numFmtId="0" fontId="28" fillId="27" borderId="54" xfId="0" applyFont="1" applyFill="1" applyBorder="1" applyAlignment="1" applyProtection="1">
      <alignment horizontal="center"/>
      <protection locked="0"/>
    </xf>
    <xf numFmtId="0" fontId="28" fillId="27" borderId="55" xfId="0" applyFont="1" applyFill="1" applyBorder="1" applyAlignment="1" applyProtection="1">
      <alignment horizontal="center"/>
      <protection locked="0"/>
    </xf>
    <xf numFmtId="0" fontId="28" fillId="0" borderId="0" xfId="0" applyFont="1" applyAlignment="1" applyProtection="1">
      <alignment horizontal="center"/>
      <protection locked="0"/>
    </xf>
    <xf numFmtId="0" fontId="27" fillId="0" borderId="0" xfId="0" applyFont="1" applyProtection="1">
      <protection locked="0"/>
    </xf>
    <xf numFmtId="2" fontId="27" fillId="0" borderId="0" xfId="0" applyNumberFormat="1" applyFont="1" applyProtection="1">
      <protection locked="0"/>
    </xf>
    <xf numFmtId="0" fontId="28" fillId="27" borderId="51" xfId="0" applyFont="1" applyFill="1" applyBorder="1" applyAlignment="1" applyProtection="1">
      <alignment horizontal="center"/>
      <protection locked="0"/>
    </xf>
    <xf numFmtId="0" fontId="28" fillId="27" borderId="56" xfId="0" applyFont="1" applyFill="1" applyBorder="1" applyAlignment="1" applyProtection="1">
      <alignment horizontal="center"/>
      <protection locked="0"/>
    </xf>
    <xf numFmtId="0" fontId="28" fillId="27" borderId="45" xfId="0" applyFont="1" applyFill="1" applyBorder="1" applyAlignment="1" applyProtection="1">
      <alignment horizontal="center"/>
      <protection locked="0"/>
    </xf>
    <xf numFmtId="0" fontId="28" fillId="27" borderId="57" xfId="0" applyFont="1" applyFill="1" applyBorder="1" applyAlignment="1" applyProtection="1">
      <alignment horizontal="center"/>
      <protection locked="0"/>
    </xf>
    <xf numFmtId="0" fontId="31" fillId="26" borderId="22" xfId="0" applyFont="1" applyFill="1" applyBorder="1" applyAlignment="1" applyProtection="1">
      <alignment horizontal="center"/>
      <protection locked="0"/>
    </xf>
    <xf numFmtId="0" fontId="31" fillId="26" borderId="40" xfId="0" applyFont="1" applyFill="1" applyBorder="1" applyAlignment="1" applyProtection="1">
      <alignment horizontal="center"/>
      <protection locked="0"/>
    </xf>
    <xf numFmtId="0" fontId="5" fillId="0" borderId="0" xfId="0" applyFont="1" applyAlignment="1">
      <alignment horizontal="center"/>
    </xf>
    <xf numFmtId="0" fontId="31" fillId="26" borderId="21" xfId="0" applyFont="1" applyFill="1" applyBorder="1" applyAlignment="1" applyProtection="1">
      <alignment horizontal="center"/>
      <protection locked="0"/>
    </xf>
    <xf numFmtId="1" fontId="31" fillId="26" borderId="1" xfId="0" applyNumberFormat="1" applyFont="1" applyFill="1" applyBorder="1" applyAlignment="1" applyProtection="1">
      <alignment horizontal="center"/>
      <protection locked="0"/>
    </xf>
    <xf numFmtId="1" fontId="31" fillId="26" borderId="1" xfId="60" applyNumberFormat="1" applyFont="1" applyFill="1" applyBorder="1" applyAlignment="1" applyProtection="1">
      <alignment horizontal="center"/>
      <protection locked="0"/>
    </xf>
    <xf numFmtId="0" fontId="38" fillId="29" borderId="41" xfId="0" applyFont="1" applyFill="1" applyBorder="1" applyAlignment="1" applyProtection="1">
      <alignment horizontal="center"/>
      <protection locked="0"/>
    </xf>
    <xf numFmtId="0" fontId="5" fillId="5" borderId="47" xfId="0" applyFont="1" applyFill="1" applyBorder="1" applyAlignment="1">
      <alignment horizontal="center"/>
    </xf>
    <xf numFmtId="0" fontId="39" fillId="0" borderId="39" xfId="0" applyFont="1" applyBorder="1" applyAlignment="1">
      <alignment horizontal="center"/>
    </xf>
    <xf numFmtId="0" fontId="38" fillId="4" borderId="0" xfId="0" applyFont="1" applyFill="1" applyAlignment="1" applyProtection="1">
      <alignment horizontal="center"/>
      <protection locked="0"/>
    </xf>
    <xf numFmtId="0" fontId="5" fillId="4" borderId="0" xfId="0" applyFont="1" applyFill="1" applyAlignment="1">
      <alignment horizontal="center"/>
    </xf>
    <xf numFmtId="0" fontId="5" fillId="0" borderId="0" xfId="0" applyFont="1" applyAlignment="1" applyProtection="1">
      <alignment horizontal="center"/>
      <protection locked="0"/>
    </xf>
    <xf numFmtId="0" fontId="31" fillId="0" borderId="0" xfId="0" applyFont="1" applyAlignment="1" applyProtection="1">
      <alignment horizontal="centerContinuous"/>
      <protection locked="0"/>
    </xf>
    <xf numFmtId="0" fontId="28" fillId="0" borderId="0" xfId="0" applyFont="1" applyAlignment="1" applyProtection="1">
      <alignment horizontal="centerContinuous"/>
      <protection locked="0"/>
    </xf>
    <xf numFmtId="0" fontId="28" fillId="27" borderId="53" xfId="0" applyFont="1" applyFill="1" applyBorder="1" applyAlignment="1" applyProtection="1">
      <alignment horizontal="center"/>
      <protection locked="0"/>
    </xf>
    <xf numFmtId="169" fontId="4" fillId="0" borderId="0" xfId="60" applyNumberFormat="1" applyFont="1" applyFill="1" applyProtection="1">
      <protection locked="0"/>
    </xf>
    <xf numFmtId="0" fontId="6" fillId="18" borderId="61" xfId="0" applyFont="1" applyFill="1" applyBorder="1" applyAlignment="1">
      <alignment horizontal="center"/>
    </xf>
    <xf numFmtId="0" fontId="23" fillId="20" borderId="61" xfId="0" applyFont="1" applyFill="1" applyBorder="1" applyAlignment="1">
      <alignment horizontal="center"/>
    </xf>
    <xf numFmtId="0" fontId="23" fillId="20" borderId="62" xfId="0" applyFont="1" applyFill="1" applyBorder="1" applyAlignment="1">
      <alignment horizontal="center"/>
    </xf>
    <xf numFmtId="0" fontId="33" fillId="20" borderId="39" xfId="0" applyFont="1" applyFill="1" applyBorder="1" applyAlignment="1">
      <alignment horizontal="center"/>
    </xf>
    <xf numFmtId="9" fontId="28" fillId="2" borderId="39" xfId="40" applyFont="1" applyFill="1" applyBorder="1" applyAlignment="1">
      <alignment horizontal="center"/>
    </xf>
    <xf numFmtId="0" fontId="28" fillId="0" borderId="1" xfId="0" applyFont="1" applyBorder="1" applyAlignment="1">
      <alignment horizontal="center"/>
    </xf>
    <xf numFmtId="0" fontId="23" fillId="0" borderId="0" xfId="61" applyNumberFormat="1" applyFont="1" applyFill="1" applyBorder="1" applyAlignment="1">
      <alignment horizontal="center"/>
    </xf>
    <xf numFmtId="0" fontId="4" fillId="0" borderId="0" xfId="1"/>
    <xf numFmtId="0" fontId="49" fillId="0" borderId="0" xfId="0" applyFont="1"/>
    <xf numFmtId="0" fontId="49" fillId="0" borderId="21" xfId="0" applyFont="1" applyBorder="1"/>
    <xf numFmtId="0" fontId="49" fillId="0" borderId="28" xfId="0" applyFont="1" applyBorder="1"/>
    <xf numFmtId="0" fontId="8" fillId="0" borderId="0" xfId="1" applyFont="1"/>
    <xf numFmtId="0" fontId="8" fillId="0" borderId="0" xfId="1" applyFont="1" applyAlignment="1">
      <alignment wrapText="1"/>
    </xf>
    <xf numFmtId="0" fontId="49" fillId="0" borderId="0" xfId="0" applyFont="1" applyAlignment="1">
      <alignment vertical="center"/>
    </xf>
    <xf numFmtId="0" fontId="49" fillId="0" borderId="60" xfId="0" applyFont="1" applyBorder="1" applyAlignment="1">
      <alignment horizontal="center"/>
    </xf>
    <xf numFmtId="9" fontId="49" fillId="0" borderId="0" xfId="61" applyFont="1" applyBorder="1" applyAlignment="1">
      <alignment horizontal="center"/>
    </xf>
    <xf numFmtId="0" fontId="49" fillId="0" borderId="1" xfId="18" applyNumberFormat="1" applyFont="1" applyBorder="1" applyAlignment="1">
      <alignment horizontal="center" vertical="center"/>
    </xf>
    <xf numFmtId="169" fontId="32" fillId="0" borderId="1" xfId="60" applyNumberFormat="1" applyFont="1" applyFill="1" applyBorder="1" applyAlignment="1">
      <alignment horizontal="center" vertical="center"/>
    </xf>
    <xf numFmtId="3" fontId="3" fillId="0" borderId="1" xfId="0" applyNumberFormat="1" applyFont="1" applyBorder="1" applyAlignment="1">
      <alignment horizontal="center"/>
    </xf>
    <xf numFmtId="169" fontId="0" fillId="0" borderId="0" xfId="60" applyNumberFormat="1" applyFont="1" applyBorder="1"/>
    <xf numFmtId="0" fontId="49" fillId="0" borderId="2" xfId="0" applyFont="1" applyBorder="1"/>
    <xf numFmtId="0" fontId="49" fillId="0" borderId="3" xfId="0" applyFont="1" applyBorder="1"/>
    <xf numFmtId="0" fontId="49" fillId="0" borderId="4" xfId="0" applyFont="1" applyBorder="1"/>
    <xf numFmtId="0" fontId="49" fillId="0" borderId="5" xfId="0" applyFont="1" applyBorder="1"/>
    <xf numFmtId="0" fontId="49" fillId="0" borderId="6" xfId="0" applyFont="1" applyBorder="1"/>
    <xf numFmtId="0" fontId="49" fillId="0" borderId="7" xfId="0" applyFont="1" applyBorder="1"/>
    <xf numFmtId="0" fontId="49" fillId="0" borderId="8" xfId="0" applyFont="1" applyBorder="1"/>
    <xf numFmtId="0" fontId="49" fillId="0" borderId="8" xfId="0" applyFont="1" applyBorder="1" applyAlignment="1">
      <alignment horizontal="left"/>
    </xf>
    <xf numFmtId="0" fontId="49" fillId="0" borderId="9" xfId="0" applyFont="1" applyBorder="1"/>
    <xf numFmtId="0" fontId="49" fillId="0" borderId="0" xfId="0" applyFont="1" applyAlignment="1">
      <alignment horizontal="left"/>
    </xf>
    <xf numFmtId="0" fontId="51" fillId="0" borderId="1" xfId="0" applyFont="1" applyBorder="1" applyAlignment="1">
      <alignment horizontal="center"/>
    </xf>
    <xf numFmtId="0" fontId="4" fillId="0" borderId="1" xfId="0" applyFont="1" applyBorder="1" applyAlignment="1">
      <alignment horizontal="center"/>
    </xf>
    <xf numFmtId="0" fontId="23" fillId="0" borderId="1" xfId="0" applyFont="1" applyBorder="1" applyAlignment="1">
      <alignment horizontal="center"/>
    </xf>
    <xf numFmtId="0" fontId="0" fillId="0" borderId="22" xfId="0" applyBorder="1"/>
    <xf numFmtId="43" fontId="0" fillId="0" borderId="1" xfId="60" applyFont="1" applyFill="1" applyBorder="1"/>
    <xf numFmtId="3" fontId="3" fillId="0" borderId="18" xfId="0" applyNumberFormat="1" applyFont="1" applyBorder="1" applyAlignment="1">
      <alignment horizontal="center"/>
    </xf>
    <xf numFmtId="39" fontId="3" fillId="0" borderId="1" xfId="60" applyNumberFormat="1" applyFont="1" applyFill="1" applyBorder="1" applyAlignment="1">
      <alignment horizontal="center"/>
    </xf>
    <xf numFmtId="0" fontId="0" fillId="20" borderId="1" xfId="0" applyFill="1" applyBorder="1"/>
    <xf numFmtId="3" fontId="54" fillId="0" borderId="1" xfId="0" applyNumberFormat="1" applyFont="1" applyBorder="1" applyAlignment="1">
      <alignment horizontal="center"/>
    </xf>
    <xf numFmtId="0" fontId="0" fillId="0" borderId="5" xfId="0" applyBorder="1"/>
    <xf numFmtId="9" fontId="0" fillId="0" borderId="1" xfId="61" applyFont="1" applyBorder="1"/>
    <xf numFmtId="0" fontId="0" fillId="0" borderId="1" xfId="0" applyBorder="1"/>
    <xf numFmtId="0" fontId="49" fillId="0" borderId="1" xfId="0" applyFont="1" applyBorder="1" applyAlignment="1">
      <alignment horizontal="center"/>
    </xf>
    <xf numFmtId="0" fontId="49" fillId="0" borderId="0" xfId="0" applyFont="1" applyAlignment="1">
      <alignment horizontal="center"/>
    </xf>
    <xf numFmtId="0" fontId="34" fillId="0" borderId="0" xfId="0" applyFont="1" applyAlignment="1">
      <alignment horizontal="center"/>
    </xf>
    <xf numFmtId="0" fontId="18" fillId="24" borderId="0" xfId="53" applyFont="1" applyFill="1" applyAlignment="1">
      <alignment horizontal="left" vertical="center" wrapText="1" indent="3"/>
    </xf>
    <xf numFmtId="172" fontId="16" fillId="18" borderId="0" xfId="55" applyNumberFormat="1" applyFont="1" applyFill="1" applyBorder="1" applyAlignment="1">
      <alignment horizontal="center" vertical="center" wrapText="1"/>
    </xf>
    <xf numFmtId="172" fontId="18" fillId="18" borderId="0" xfId="55" applyNumberFormat="1" applyFont="1" applyFill="1" applyBorder="1" applyAlignment="1">
      <alignment horizontal="center" vertical="center" wrapText="1"/>
    </xf>
    <xf numFmtId="0" fontId="4" fillId="24" borderId="0" xfId="53" applyFill="1"/>
    <xf numFmtId="0" fontId="17" fillId="5" borderId="66" xfId="53" applyFont="1" applyFill="1" applyBorder="1" applyAlignment="1">
      <alignment horizontal="center" vertical="center"/>
    </xf>
    <xf numFmtId="0" fontId="17" fillId="5" borderId="4" xfId="53" quotePrefix="1" applyFont="1" applyFill="1" applyBorder="1" applyAlignment="1">
      <alignment horizontal="center" vertical="center" wrapText="1"/>
    </xf>
    <xf numFmtId="0" fontId="17" fillId="5" borderId="4" xfId="53" applyFont="1" applyFill="1" applyBorder="1" applyAlignment="1">
      <alignment horizontal="center" vertical="center" wrapText="1"/>
    </xf>
    <xf numFmtId="0" fontId="17" fillId="5" borderId="66" xfId="53" applyFont="1" applyFill="1" applyBorder="1" applyAlignment="1">
      <alignment horizontal="center" vertical="center" wrapText="1"/>
    </xf>
    <xf numFmtId="0" fontId="17" fillId="5" borderId="2" xfId="53" applyFont="1" applyFill="1" applyBorder="1" applyAlignment="1">
      <alignment horizontal="center" vertical="center" wrapText="1"/>
    </xf>
    <xf numFmtId="0" fontId="17" fillId="0" borderId="0" xfId="53" applyFont="1" applyAlignment="1">
      <alignment horizontal="center" vertical="center"/>
    </xf>
    <xf numFmtId="0" fontId="18" fillId="35" borderId="0" xfId="53" applyFont="1" applyFill="1" applyAlignment="1">
      <alignment horizontal="left" vertical="center" wrapText="1"/>
    </xf>
    <xf numFmtId="0" fontId="18" fillId="35" borderId="0" xfId="53" applyFont="1" applyFill="1" applyAlignment="1">
      <alignment horizontal="center" vertical="center" wrapText="1"/>
    </xf>
    <xf numFmtId="173" fontId="18" fillId="35" borderId="0" xfId="54" applyNumberFormat="1" applyFont="1" applyFill="1" applyBorder="1" applyAlignment="1">
      <alignment horizontal="center" vertical="center" wrapText="1"/>
    </xf>
    <xf numFmtId="39" fontId="18" fillId="35" borderId="0" xfId="55" applyNumberFormat="1" applyFont="1" applyFill="1" applyBorder="1" applyAlignment="1">
      <alignment horizontal="center" vertical="center" wrapText="1"/>
    </xf>
    <xf numFmtId="174" fontId="4" fillId="35" borderId="0" xfId="56" applyNumberFormat="1" applyFont="1" applyFill="1" applyBorder="1" applyAlignment="1">
      <alignment horizontal="center" vertical="center"/>
    </xf>
    <xf numFmtId="2" fontId="17" fillId="35" borderId="0" xfId="54" applyNumberFormat="1" applyFont="1" applyFill="1" applyBorder="1" applyAlignment="1">
      <alignment horizontal="center" vertical="center" wrapText="1"/>
    </xf>
    <xf numFmtId="2" fontId="18" fillId="35" borderId="0" xfId="54" applyNumberFormat="1" applyFont="1" applyFill="1" applyBorder="1" applyAlignment="1">
      <alignment horizontal="center" vertical="center" wrapText="1"/>
    </xf>
    <xf numFmtId="0" fontId="4" fillId="0" borderId="0" xfId="53"/>
    <xf numFmtId="0" fontId="1" fillId="0" borderId="0" xfId="57"/>
    <xf numFmtId="43" fontId="1" fillId="0" borderId="0" xfId="18" applyFont="1"/>
    <xf numFmtId="0" fontId="58" fillId="0" borderId="0" xfId="62"/>
    <xf numFmtId="0" fontId="15" fillId="0" borderId="0" xfId="62" applyFont="1"/>
    <xf numFmtId="0" fontId="8" fillId="0" borderId="0" xfId="62" applyFont="1" applyAlignment="1">
      <alignment wrapText="1"/>
    </xf>
    <xf numFmtId="0" fontId="58" fillId="0" borderId="2" xfId="62" applyBorder="1"/>
    <xf numFmtId="0" fontId="58" fillId="0" borderId="5" xfId="62" applyBorder="1"/>
    <xf numFmtId="0" fontId="8" fillId="0" borderId="0" xfId="62" applyFont="1" applyAlignment="1">
      <alignment vertical="top" wrapText="1"/>
    </xf>
    <xf numFmtId="0" fontId="8" fillId="0" borderId="7" xfId="62" applyFont="1" applyBorder="1" applyAlignment="1">
      <alignment horizontal="left" vertical="center"/>
    </xf>
    <xf numFmtId="0" fontId="58" fillId="0" borderId="0" xfId="62" applyAlignment="1">
      <alignment horizontal="left" vertical="top" wrapText="1"/>
    </xf>
    <xf numFmtId="0" fontId="58" fillId="0" borderId="2" xfId="62" applyBorder="1" applyAlignment="1">
      <alignment horizontal="left" vertical="top" wrapText="1"/>
    </xf>
    <xf numFmtId="0" fontId="58" fillId="0" borderId="5" xfId="62" applyBorder="1" applyAlignment="1">
      <alignment horizontal="left" vertical="top" wrapText="1"/>
    </xf>
    <xf numFmtId="0" fontId="58" fillId="0" borderId="0" xfId="62" applyAlignment="1">
      <alignment horizontal="center" vertical="top" wrapText="1"/>
    </xf>
    <xf numFmtId="0" fontId="8" fillId="0" borderId="0" xfId="62" applyFont="1" applyAlignment="1">
      <alignment horizontal="center" vertical="top" wrapText="1"/>
    </xf>
    <xf numFmtId="0" fontId="4" fillId="0" borderId="0" xfId="62" applyFont="1" applyAlignment="1">
      <alignment vertical="top" wrapText="1"/>
    </xf>
    <xf numFmtId="0" fontId="15" fillId="0" borderId="0" xfId="62" applyFont="1" applyAlignment="1">
      <alignment vertical="top"/>
    </xf>
    <xf numFmtId="0" fontId="8" fillId="0" borderId="0" xfId="62" applyFont="1" applyAlignment="1">
      <alignment horizontal="left" wrapText="1"/>
    </xf>
    <xf numFmtId="0" fontId="6" fillId="0" borderId="0" xfId="62" applyFont="1" applyAlignment="1">
      <alignment vertical="top"/>
    </xf>
    <xf numFmtId="14" fontId="31" fillId="0" borderId="34" xfId="62" applyNumberFormat="1" applyFont="1" applyBorder="1" applyAlignment="1">
      <alignment horizontal="left" vertical="top"/>
    </xf>
    <xf numFmtId="0" fontId="5" fillId="0" borderId="10" xfId="62" applyFont="1" applyBorder="1" applyAlignment="1">
      <alignment horizontal="right"/>
    </xf>
    <xf numFmtId="0" fontId="31" fillId="0" borderId="23" xfId="62" applyFont="1" applyBorder="1" applyAlignment="1">
      <alignment horizontal="left" vertical="top"/>
    </xf>
    <xf numFmtId="0" fontId="5" fillId="0" borderId="13" xfId="62" applyFont="1" applyBorder="1" applyAlignment="1">
      <alignment horizontal="right"/>
    </xf>
    <xf numFmtId="14" fontId="31" fillId="0" borderId="19" xfId="62" applyNumberFormat="1" applyFont="1" applyBorder="1" applyAlignment="1">
      <alignment horizontal="left" vertical="top"/>
    </xf>
    <xf numFmtId="14" fontId="31" fillId="0" borderId="8" xfId="62" applyNumberFormat="1" applyFont="1" applyBorder="1" applyAlignment="1">
      <alignment horizontal="left" vertical="top"/>
    </xf>
    <xf numFmtId="0" fontId="5" fillId="0" borderId="15" xfId="62" applyFont="1" applyBorder="1" applyAlignment="1">
      <alignment horizontal="right"/>
    </xf>
    <xf numFmtId="17" fontId="48" fillId="0" borderId="41" xfId="0" applyNumberFormat="1" applyFont="1" applyBorder="1" applyAlignment="1">
      <alignment horizontal="center" vertical="center" wrapText="1"/>
    </xf>
    <xf numFmtId="17" fontId="48" fillId="0" borderId="39" xfId="0" applyNumberFormat="1" applyFont="1" applyBorder="1" applyAlignment="1">
      <alignment horizontal="center" vertical="center" readingOrder="1"/>
    </xf>
    <xf numFmtId="0" fontId="60" fillId="0" borderId="39" xfId="0" applyFont="1" applyBorder="1" applyAlignment="1">
      <alignment horizontal="center"/>
    </xf>
    <xf numFmtId="0" fontId="30" fillId="33" borderId="41" xfId="0" applyFont="1" applyFill="1" applyBorder="1"/>
    <xf numFmtId="0" fontId="6" fillId="33" borderId="46" xfId="0" applyFont="1" applyFill="1" applyBorder="1" applyAlignment="1">
      <alignment horizontal="center"/>
    </xf>
    <xf numFmtId="0" fontId="61" fillId="33" borderId="44" xfId="0" applyFont="1" applyFill="1" applyBorder="1"/>
    <xf numFmtId="0" fontId="0" fillId="33" borderId="66" xfId="0" applyFill="1" applyBorder="1"/>
    <xf numFmtId="0" fontId="25" fillId="0" borderId="10" xfId="0" applyFont="1" applyBorder="1" applyAlignment="1">
      <alignment vertical="center" wrapText="1"/>
    </xf>
    <xf numFmtId="14" fontId="6" fillId="0" borderId="11" xfId="0" applyNumberFormat="1" applyFont="1" applyBorder="1" applyAlignment="1">
      <alignment horizontal="center"/>
    </xf>
    <xf numFmtId="0" fontId="61" fillId="0" borderId="12" xfId="0" applyFont="1" applyBorder="1"/>
    <xf numFmtId="0" fontId="0" fillId="0" borderId="60" xfId="0" applyBorder="1" applyAlignment="1">
      <alignment wrapText="1"/>
    </xf>
    <xf numFmtId="0" fontId="25" fillId="0" borderId="13" xfId="0" applyFont="1" applyBorder="1" applyAlignment="1">
      <alignment vertical="center" wrapText="1"/>
    </xf>
    <xf numFmtId="14" fontId="6" fillId="0" borderId="1" xfId="0" applyNumberFormat="1" applyFont="1" applyBorder="1" applyAlignment="1">
      <alignment horizontal="center"/>
    </xf>
    <xf numFmtId="0" fontId="61" fillId="0" borderId="14" xfId="0" applyFont="1" applyBorder="1"/>
    <xf numFmtId="0" fontId="0" fillId="0" borderId="61" xfId="0" applyBorder="1" applyAlignment="1">
      <alignment wrapText="1"/>
    </xf>
    <xf numFmtId="0" fontId="25" fillId="0" borderId="15" xfId="0" applyFont="1" applyBorder="1" applyAlignment="1">
      <alignment vertical="center" wrapText="1"/>
    </xf>
    <xf numFmtId="14" fontId="6" fillId="0" borderId="16" xfId="0" applyNumberFormat="1" applyFont="1" applyBorder="1" applyAlignment="1">
      <alignment horizontal="center"/>
    </xf>
    <xf numFmtId="0" fontId="61" fillId="0" borderId="17" xfId="0" applyFont="1" applyBorder="1"/>
    <xf numFmtId="0" fontId="0" fillId="0" borderId="62" xfId="0" applyBorder="1" applyAlignment="1">
      <alignment wrapText="1"/>
    </xf>
    <xf numFmtId="0" fontId="0" fillId="33" borderId="39" xfId="0" applyFill="1" applyBorder="1"/>
    <xf numFmtId="0" fontId="4" fillId="0" borderId="10" xfId="0" applyFont="1" applyBorder="1"/>
    <xf numFmtId="0" fontId="0" fillId="0" borderId="60" xfId="0" applyBorder="1"/>
    <xf numFmtId="0" fontId="4" fillId="0" borderId="13" xfId="0" applyFont="1" applyBorder="1"/>
    <xf numFmtId="0" fontId="0" fillId="0" borderId="61" xfId="0" applyBorder="1"/>
    <xf numFmtId="0" fontId="4" fillId="0" borderId="15" xfId="0" applyFont="1" applyBorder="1"/>
    <xf numFmtId="0" fontId="0" fillId="0" borderId="62" xfId="0" applyBorder="1"/>
    <xf numFmtId="0" fontId="4" fillId="0" borderId="49" xfId="0" applyFont="1" applyBorder="1"/>
    <xf numFmtId="14" fontId="6" fillId="0" borderId="40" xfId="0" applyNumberFormat="1" applyFont="1" applyBorder="1" applyAlignment="1">
      <alignment horizontal="center"/>
    </xf>
    <xf numFmtId="0" fontId="4" fillId="0" borderId="30" xfId="0" applyFont="1" applyBorder="1"/>
    <xf numFmtId="0" fontId="4" fillId="0" borderId="2" xfId="0" applyFont="1" applyBorder="1"/>
    <xf numFmtId="0" fontId="53" fillId="0" borderId="13" xfId="0" applyFont="1" applyBorder="1"/>
    <xf numFmtId="0" fontId="53" fillId="0" borderId="15" xfId="0" applyFont="1" applyBorder="1"/>
    <xf numFmtId="0" fontId="4" fillId="0" borderId="43" xfId="0" applyFont="1" applyBorder="1"/>
    <xf numFmtId="14" fontId="6" fillId="0" borderId="46" xfId="0" applyNumberFormat="1" applyFont="1" applyBorder="1" applyAlignment="1">
      <alignment horizontal="center"/>
    </xf>
    <xf numFmtId="0" fontId="61" fillId="0" borderId="44" xfId="0" applyFont="1" applyBorder="1"/>
    <xf numFmtId="0" fontId="0" fillId="0" borderId="39" xfId="0" applyBorder="1"/>
    <xf numFmtId="0" fontId="30" fillId="33" borderId="43" xfId="0" applyFont="1" applyFill="1" applyBorder="1"/>
    <xf numFmtId="17" fontId="4" fillId="0" borderId="13" xfId="0" applyNumberFormat="1" applyFont="1" applyBorder="1" applyAlignment="1">
      <alignment horizontal="left" vertical="center" wrapText="1"/>
    </xf>
    <xf numFmtId="17" fontId="4" fillId="0" borderId="15" xfId="0" applyNumberFormat="1" applyFont="1" applyBorder="1" applyAlignment="1">
      <alignment horizontal="left" vertical="center" wrapText="1"/>
    </xf>
    <xf numFmtId="0" fontId="62" fillId="33" borderId="43" xfId="0" applyFont="1" applyFill="1" applyBorder="1"/>
    <xf numFmtId="0" fontId="61" fillId="0" borderId="33" xfId="0" applyFont="1" applyBorder="1"/>
    <xf numFmtId="0" fontId="0" fillId="0" borderId="40" xfId="0" applyBorder="1"/>
    <xf numFmtId="0" fontId="61" fillId="0" borderId="18" xfId="0" applyFont="1" applyBorder="1"/>
    <xf numFmtId="0" fontId="61" fillId="0" borderId="36" xfId="0" applyFont="1" applyBorder="1"/>
    <xf numFmtId="0" fontId="0" fillId="0" borderId="20" xfId="0" applyBorder="1"/>
    <xf numFmtId="14" fontId="6" fillId="33" borderId="46" xfId="0" applyNumberFormat="1" applyFont="1" applyFill="1" applyBorder="1" applyAlignment="1">
      <alignment horizontal="center"/>
    </xf>
    <xf numFmtId="0" fontId="62" fillId="33" borderId="41" xfId="0" applyFont="1" applyFill="1" applyBorder="1"/>
    <xf numFmtId="0" fontId="4" fillId="0" borderId="69" xfId="0" applyFont="1" applyBorder="1"/>
    <xf numFmtId="14" fontId="6" fillId="0" borderId="11" xfId="0" applyNumberFormat="1" applyFont="1" applyBorder="1" applyAlignment="1">
      <alignment horizontal="center" vertical="center"/>
    </xf>
    <xf numFmtId="0" fontId="4" fillId="0" borderId="70" xfId="0" applyFont="1" applyBorder="1"/>
    <xf numFmtId="14" fontId="6" fillId="0" borderId="16" xfId="0" applyNumberFormat="1" applyFont="1" applyBorder="1" applyAlignment="1">
      <alignment horizontal="center" vertical="center"/>
    </xf>
    <xf numFmtId="14" fontId="6" fillId="0" borderId="1"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0" fillId="0" borderId="71" xfId="0" applyBorder="1"/>
    <xf numFmtId="0" fontId="4" fillId="0" borderId="0" xfId="0" applyFont="1"/>
    <xf numFmtId="0" fontId="6" fillId="0" borderId="0" xfId="0" applyFont="1"/>
    <xf numFmtId="0" fontId="2" fillId="0" borderId="0" xfId="0" applyFont="1"/>
    <xf numFmtId="43" fontId="2" fillId="0" borderId="0" xfId="0" applyNumberFormat="1" applyFont="1" applyAlignment="1">
      <alignment horizontal="right"/>
    </xf>
    <xf numFmtId="39" fontId="0" fillId="0" borderId="3" xfId="60" applyNumberFormat="1" applyFont="1" applyFill="1" applyBorder="1" applyAlignment="1">
      <alignment horizontal="center"/>
    </xf>
    <xf numFmtId="39" fontId="0" fillId="0" borderId="4" xfId="60" applyNumberFormat="1" applyFont="1" applyFill="1" applyBorder="1" applyAlignment="1">
      <alignment horizontal="center"/>
    </xf>
    <xf numFmtId="43" fontId="0" fillId="0" borderId="6" xfId="60" applyFont="1" applyFill="1" applyBorder="1"/>
    <xf numFmtId="0" fontId="47" fillId="0" borderId="5" xfId="0" applyFont="1" applyBorder="1"/>
    <xf numFmtId="0" fontId="48" fillId="0" borderId="0" xfId="0" applyFont="1"/>
    <xf numFmtId="0" fontId="48" fillId="0" borderId="0" xfId="0" applyFont="1" applyAlignment="1">
      <alignment horizontal="center"/>
    </xf>
    <xf numFmtId="0" fontId="0" fillId="0" borderId="6" xfId="0" applyBorder="1"/>
    <xf numFmtId="0" fontId="4" fillId="0" borderId="5" xfId="0" applyFont="1" applyBorder="1"/>
    <xf numFmtId="0" fontId="6" fillId="0" borderId="6" xfId="0" applyFont="1" applyBorder="1" applyAlignment="1">
      <alignment horizontal="center"/>
    </xf>
    <xf numFmtId="0" fontId="0" fillId="0" borderId="6" xfId="0" applyBorder="1" applyAlignment="1">
      <alignment horizontal="center"/>
    </xf>
    <xf numFmtId="39" fontId="0" fillId="0" borderId="6" xfId="60" applyNumberFormat="1" applyFont="1" applyFill="1" applyBorder="1" applyAlignment="1">
      <alignment horizontal="center"/>
    </xf>
    <xf numFmtId="0" fontId="31" fillId="0" borderId="6" xfId="0" applyFont="1" applyBorder="1"/>
    <xf numFmtId="9" fontId="28" fillId="2" borderId="0" xfId="40" applyFont="1" applyFill="1" applyBorder="1" applyAlignment="1">
      <alignment horizontal="center"/>
    </xf>
    <xf numFmtId="0" fontId="0" fillId="0" borderId="7" xfId="0" applyBorder="1"/>
    <xf numFmtId="0" fontId="0" fillId="0" borderId="8" xfId="0" applyBorder="1"/>
    <xf numFmtId="0" fontId="0" fillId="0" borderId="9" xfId="0" applyBorder="1"/>
    <xf numFmtId="0" fontId="0" fillId="0" borderId="3" xfId="0" applyBorder="1"/>
    <xf numFmtId="0" fontId="0" fillId="0" borderId="4" xfId="0" applyBorder="1"/>
    <xf numFmtId="0" fontId="6" fillId="0" borderId="7" xfId="0" applyFont="1" applyBorder="1"/>
    <xf numFmtId="39" fontId="0" fillId="0" borderId="8" xfId="60" applyNumberFormat="1" applyFont="1" applyFill="1" applyBorder="1"/>
    <xf numFmtId="39" fontId="0" fillId="0" borderId="9" xfId="60" applyNumberFormat="1" applyFont="1" applyFill="1" applyBorder="1"/>
    <xf numFmtId="0" fontId="0" fillId="0" borderId="0" xfId="57" applyFont="1"/>
    <xf numFmtId="3" fontId="0" fillId="0" borderId="10" xfId="0" applyNumberFormat="1" applyBorder="1" applyAlignment="1">
      <alignment horizontal="center"/>
    </xf>
    <xf numFmtId="3" fontId="0" fillId="0" borderId="12" xfId="0" applyNumberFormat="1" applyBorder="1" applyAlignment="1">
      <alignment horizontal="center"/>
    </xf>
    <xf numFmtId="39" fontId="0" fillId="2" borderId="1" xfId="60" applyNumberFormat="1" applyFont="1" applyFill="1"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xf numFmtId="0" fontId="0" fillId="0" borderId="12" xfId="0" applyBorder="1" applyAlignment="1">
      <alignment horizontal="center"/>
    </xf>
    <xf numFmtId="0" fontId="0" fillId="0" borderId="14" xfId="0" applyBorder="1" applyAlignment="1">
      <alignment horizontal="center"/>
    </xf>
    <xf numFmtId="0" fontId="0" fillId="0" borderId="1" xfId="57" applyFont="1" applyBorder="1" applyAlignment="1">
      <alignment horizontal="center" wrapText="1"/>
    </xf>
    <xf numFmtId="2" fontId="1" fillId="0" borderId="1" xfId="57" applyNumberFormat="1" applyBorder="1" applyAlignment="1">
      <alignment horizontal="center" wrapText="1"/>
    </xf>
    <xf numFmtId="0" fontId="50" fillId="0" borderId="0" xfId="57" applyFont="1" applyAlignment="1">
      <alignment horizontal="center" wrapText="1"/>
    </xf>
    <xf numFmtId="2" fontId="1" fillId="0" borderId="0" xfId="57" applyNumberFormat="1" applyAlignment="1">
      <alignment horizontal="center" wrapText="1"/>
    </xf>
    <xf numFmtId="0" fontId="1" fillId="0" borderId="0" xfId="57" applyAlignment="1">
      <alignment horizontal="center" wrapText="1"/>
    </xf>
    <xf numFmtId="0" fontId="0" fillId="0" borderId="0" xfId="57" applyFont="1" applyAlignment="1">
      <alignment horizontal="center" wrapText="1"/>
    </xf>
    <xf numFmtId="0" fontId="4" fillId="0" borderId="0" xfId="53" applyAlignment="1">
      <alignment horizontal="center"/>
    </xf>
    <xf numFmtId="174" fontId="4" fillId="35" borderId="2" xfId="56" applyNumberFormat="1" applyFont="1" applyFill="1" applyBorder="1" applyAlignment="1">
      <alignment horizontal="center" vertical="center"/>
    </xf>
    <xf numFmtId="174" fontId="4" fillId="35" borderId="39" xfId="56" applyNumberFormat="1" applyFont="1" applyFill="1" applyBorder="1" applyAlignment="1">
      <alignment horizontal="center" vertical="center"/>
    </xf>
    <xf numFmtId="2" fontId="17" fillId="36" borderId="39" xfId="54" applyNumberFormat="1" applyFont="1" applyFill="1" applyBorder="1" applyAlignment="1">
      <alignment horizontal="center" vertical="center" wrapText="1"/>
    </xf>
    <xf numFmtId="0" fontId="2" fillId="0" borderId="23" xfId="0" applyFont="1" applyBorder="1" applyAlignment="1">
      <alignment horizontal="center"/>
    </xf>
    <xf numFmtId="0" fontId="66" fillId="0" borderId="1" xfId="0" applyFont="1" applyBorder="1" applyAlignment="1">
      <alignment horizontal="center"/>
    </xf>
    <xf numFmtId="39" fontId="0" fillId="0" borderId="1" xfId="0" applyNumberFormat="1" applyBorder="1" applyAlignment="1">
      <alignment horizontal="center"/>
    </xf>
    <xf numFmtId="49" fontId="31" fillId="0" borderId="1" xfId="0" applyNumberFormat="1" applyFont="1" applyBorder="1" applyAlignment="1">
      <alignment horizontal="center" vertical="center" wrapText="1"/>
    </xf>
    <xf numFmtId="0" fontId="27" fillId="0" borderId="0" xfId="0" applyFont="1" applyAlignment="1" applyProtection="1">
      <alignment horizontal="center"/>
      <protection locked="0"/>
    </xf>
    <xf numFmtId="0" fontId="31" fillId="0" borderId="0" xfId="0" applyFont="1" applyAlignment="1">
      <alignment horizontal="center"/>
    </xf>
    <xf numFmtId="0" fontId="40" fillId="0" borderId="0" xfId="0" applyFont="1" applyAlignment="1">
      <alignment horizontal="center"/>
    </xf>
    <xf numFmtId="0" fontId="31" fillId="0" borderId="0" xfId="0" applyFont="1" applyAlignment="1" applyProtection="1">
      <alignment horizontal="center"/>
      <protection locked="0"/>
    </xf>
    <xf numFmtId="1" fontId="31" fillId="0" borderId="0" xfId="0" applyNumberFormat="1" applyFont="1" applyAlignment="1" applyProtection="1">
      <alignment horizontal="center"/>
      <protection locked="0"/>
    </xf>
    <xf numFmtId="1" fontId="31" fillId="0" borderId="0" xfId="60" applyNumberFormat="1" applyFont="1" applyFill="1" applyBorder="1" applyAlignment="1" applyProtection="1">
      <alignment horizontal="center"/>
      <protection locked="0"/>
    </xf>
    <xf numFmtId="0" fontId="0" fillId="0" borderId="0" xfId="0" applyAlignment="1">
      <alignment wrapText="1"/>
    </xf>
    <xf numFmtId="0" fontId="27" fillId="27" borderId="2" xfId="0" applyFont="1" applyFill="1" applyBorder="1" applyProtection="1">
      <protection locked="0"/>
    </xf>
    <xf numFmtId="0" fontId="28" fillId="27" borderId="7" xfId="0" applyFont="1" applyFill="1" applyBorder="1" applyAlignment="1" applyProtection="1">
      <alignment horizontal="center"/>
      <protection locked="0"/>
    </xf>
    <xf numFmtId="0" fontId="31" fillId="0" borderId="72" xfId="0" applyFont="1" applyBorder="1" applyProtection="1">
      <protection locked="0"/>
    </xf>
    <xf numFmtId="0" fontId="31" fillId="0" borderId="73" xfId="0" applyFont="1" applyBorder="1" applyProtection="1">
      <protection locked="0"/>
    </xf>
    <xf numFmtId="0" fontId="27" fillId="27" borderId="66" xfId="0" applyFont="1" applyFill="1" applyBorder="1" applyProtection="1">
      <protection locked="0"/>
    </xf>
    <xf numFmtId="0" fontId="28" fillId="27" borderId="68" xfId="0" applyFont="1" applyFill="1" applyBorder="1" applyAlignment="1" applyProtection="1">
      <alignment horizontal="center"/>
      <protection locked="0"/>
    </xf>
    <xf numFmtId="0" fontId="5" fillId="5" borderId="39" xfId="0" applyFont="1" applyFill="1" applyBorder="1" applyAlignment="1">
      <alignment horizontal="center"/>
    </xf>
    <xf numFmtId="0" fontId="15" fillId="0" borderId="31" xfId="1" applyFont="1" applyBorder="1" applyAlignment="1">
      <alignment vertical="center"/>
    </xf>
    <xf numFmtId="0" fontId="6" fillId="0" borderId="0" xfId="1" applyFont="1" applyAlignment="1">
      <alignment vertical="center"/>
    </xf>
    <xf numFmtId="0" fontId="4" fillId="17" borderId="1" xfId="1" applyFill="1" applyBorder="1" applyAlignment="1">
      <alignment vertical="center"/>
    </xf>
    <xf numFmtId="0" fontId="27" fillId="39" borderId="1" xfId="0" applyFont="1" applyFill="1" applyBorder="1" applyAlignment="1">
      <alignment horizontal="center" vertical="center"/>
    </xf>
    <xf numFmtId="0" fontId="49" fillId="39" borderId="1" xfId="0" applyFont="1" applyFill="1" applyBorder="1" applyAlignment="1">
      <alignment horizontal="center" vertical="center"/>
    </xf>
    <xf numFmtId="0" fontId="49" fillId="39" borderId="1" xfId="0" applyFont="1" applyFill="1" applyBorder="1"/>
    <xf numFmtId="2" fontId="26" fillId="0" borderId="0" xfId="0" applyNumberFormat="1" applyFont="1" applyAlignment="1">
      <alignment horizontal="center"/>
    </xf>
    <xf numFmtId="0" fontId="66" fillId="0" borderId="18" xfId="0" applyFont="1" applyBorder="1" applyAlignment="1">
      <alignment horizontal="center"/>
    </xf>
    <xf numFmtId="0" fontId="66" fillId="0" borderId="0" xfId="0" applyFont="1" applyAlignment="1">
      <alignment horizontal="center"/>
    </xf>
    <xf numFmtId="39" fontId="0" fillId="0" borderId="0" xfId="0" applyNumberFormat="1" applyAlignment="1">
      <alignment horizontal="center"/>
    </xf>
    <xf numFmtId="2" fontId="17" fillId="0" borderId="43" xfId="54" applyNumberFormat="1" applyFont="1" applyFill="1" applyBorder="1" applyAlignment="1">
      <alignment horizontal="center" vertical="center" wrapText="1"/>
    </xf>
    <xf numFmtId="2" fontId="63" fillId="0" borderId="44" xfId="54" applyNumberFormat="1" applyFont="1" applyFill="1" applyBorder="1" applyAlignment="1">
      <alignment horizontal="center" vertical="center" wrapText="1"/>
    </xf>
    <xf numFmtId="0" fontId="50" fillId="0" borderId="0" xfId="0" applyFont="1" applyAlignment="1">
      <alignment vertical="center"/>
    </xf>
    <xf numFmtId="164" fontId="5" fillId="17" borderId="1" xfId="1" applyNumberFormat="1" applyFont="1" applyFill="1" applyBorder="1" applyAlignment="1">
      <alignment horizontal="center" vertical="center" wrapText="1"/>
    </xf>
    <xf numFmtId="0" fontId="5" fillId="0" borderId="0" xfId="1" applyFont="1"/>
    <xf numFmtId="0" fontId="67" fillId="0" borderId="0" xfId="0" applyFont="1"/>
    <xf numFmtId="0" fontId="68" fillId="0" borderId="0" xfId="62" applyFont="1"/>
    <xf numFmtId="0" fontId="6" fillId="0" borderId="1" xfId="1" applyFont="1" applyBorder="1" applyAlignment="1">
      <alignment horizontal="center" vertical="center"/>
    </xf>
    <xf numFmtId="0" fontId="6" fillId="0" borderId="1" xfId="1" applyFont="1" applyBorder="1" applyAlignment="1">
      <alignment vertical="center"/>
    </xf>
    <xf numFmtId="0" fontId="15" fillId="39" borderId="1" xfId="1" applyFont="1" applyFill="1" applyBorder="1" applyAlignment="1">
      <alignment vertical="center"/>
    </xf>
    <xf numFmtId="0" fontId="28" fillId="39" borderId="1" xfId="1" applyFont="1" applyFill="1" applyBorder="1" applyAlignment="1">
      <alignment vertical="center"/>
    </xf>
    <xf numFmtId="0" fontId="28" fillId="39" borderId="1" xfId="0" applyFont="1" applyFill="1" applyBorder="1" applyAlignment="1">
      <alignment vertical="center"/>
    </xf>
    <xf numFmtId="0" fontId="54" fillId="0" borderId="0" xfId="0" applyFont="1"/>
    <xf numFmtId="14" fontId="61" fillId="0" borderId="14" xfId="0" applyNumberFormat="1" applyFont="1" applyBorder="1" applyAlignment="1">
      <alignment horizontal="center"/>
    </xf>
    <xf numFmtId="14" fontId="61" fillId="0" borderId="17" xfId="0" applyNumberFormat="1" applyFont="1" applyBorder="1" applyAlignment="1">
      <alignment horizontal="center"/>
    </xf>
    <xf numFmtId="14" fontId="61" fillId="0" borderId="12" xfId="0" applyNumberFormat="1" applyFont="1" applyBorder="1" applyAlignment="1">
      <alignment horizontal="center"/>
    </xf>
    <xf numFmtId="0" fontId="6" fillId="0" borderId="16" xfId="0" applyFont="1" applyBorder="1" applyAlignment="1">
      <alignment horizontal="center"/>
    </xf>
    <xf numFmtId="0" fontId="61" fillId="0" borderId="17" xfId="0" applyFont="1" applyBorder="1" applyAlignment="1">
      <alignment horizontal="center"/>
    </xf>
    <xf numFmtId="14" fontId="61" fillId="0" borderId="50" xfId="0" applyNumberFormat="1" applyFont="1" applyBorder="1" applyAlignment="1">
      <alignment horizontal="center"/>
    </xf>
    <xf numFmtId="0" fontId="61" fillId="0" borderId="14" xfId="0" applyFont="1" applyBorder="1" applyAlignment="1">
      <alignment horizontal="center"/>
    </xf>
    <xf numFmtId="14" fontId="6" fillId="0" borderId="14" xfId="0" applyNumberFormat="1" applyFont="1" applyBorder="1" applyAlignment="1">
      <alignment horizontal="center" vertical="center"/>
    </xf>
    <xf numFmtId="0" fontId="61" fillId="0" borderId="12" xfId="0" applyFont="1" applyBorder="1" applyAlignment="1">
      <alignment horizontal="center"/>
    </xf>
    <xf numFmtId="0" fontId="17" fillId="5" borderId="39" xfId="53" applyFont="1" applyFill="1" applyBorder="1" applyAlignment="1">
      <alignment horizontal="center" vertical="center"/>
    </xf>
    <xf numFmtId="0" fontId="15" fillId="17" borderId="20" xfId="1" applyFont="1" applyFill="1" applyBorder="1" applyAlignment="1">
      <alignment vertical="top" wrapText="1"/>
    </xf>
    <xf numFmtId="0" fontId="15" fillId="17" borderId="40" xfId="1" applyFont="1" applyFill="1" applyBorder="1" applyAlignment="1">
      <alignment vertical="top" wrapText="1"/>
    </xf>
    <xf numFmtId="164" fontId="5" fillId="17" borderId="20" xfId="1" applyNumberFormat="1" applyFont="1" applyFill="1" applyBorder="1" applyAlignment="1">
      <alignment horizontal="center" vertical="center" wrapText="1"/>
    </xf>
    <xf numFmtId="0" fontId="0" fillId="0" borderId="11" xfId="0" applyBorder="1"/>
    <xf numFmtId="0" fontId="0" fillId="0" borderId="12" xfId="0" applyBorder="1"/>
    <xf numFmtId="0" fontId="0" fillId="0" borderId="14" xfId="0" applyBorder="1"/>
    <xf numFmtId="0" fontId="0" fillId="0" borderId="16" xfId="0" applyBorder="1"/>
    <xf numFmtId="0" fontId="0" fillId="0" borderId="17" xfId="0" applyBorder="1"/>
    <xf numFmtId="0" fontId="0" fillId="0" borderId="1" xfId="0" applyBorder="1" applyAlignment="1">
      <alignment horizontal="left" vertical="center" wrapText="1"/>
    </xf>
    <xf numFmtId="0" fontId="5" fillId="0" borderId="8" xfId="0" applyFont="1" applyBorder="1" applyAlignment="1" applyProtection="1">
      <alignment horizontal="center" wrapText="1"/>
      <protection locked="0"/>
    </xf>
    <xf numFmtId="3" fontId="54" fillId="0" borderId="18" xfId="0" applyNumberFormat="1" applyFont="1" applyBorder="1" applyAlignment="1">
      <alignment horizontal="center"/>
    </xf>
    <xf numFmtId="0" fontId="4" fillId="0" borderId="0" xfId="53" applyAlignment="1">
      <alignment horizontal="center" wrapText="1"/>
    </xf>
    <xf numFmtId="2" fontId="4" fillId="0" borderId="0" xfId="53" applyNumberFormat="1" applyAlignment="1">
      <alignment horizontal="center"/>
    </xf>
    <xf numFmtId="2" fontId="17" fillId="35" borderId="66" xfId="54" applyNumberFormat="1" applyFont="1" applyFill="1" applyBorder="1" applyAlignment="1">
      <alignment horizontal="center" wrapText="1"/>
    </xf>
    <xf numFmtId="2" fontId="17" fillId="35" borderId="53" xfId="54" applyNumberFormat="1" applyFont="1" applyFill="1" applyBorder="1" applyAlignment="1">
      <alignment horizontal="center" wrapText="1"/>
    </xf>
    <xf numFmtId="2" fontId="17" fillId="35" borderId="54" xfId="54" applyNumberFormat="1" applyFont="1" applyFill="1" applyBorder="1" applyAlignment="1">
      <alignment horizontal="center" wrapText="1"/>
    </xf>
    <xf numFmtId="2" fontId="17" fillId="35" borderId="55" xfId="54" applyNumberFormat="1" applyFont="1" applyFill="1" applyBorder="1" applyAlignment="1">
      <alignment horizontal="center" wrapText="1"/>
    </xf>
    <xf numFmtId="2" fontId="18" fillId="35" borderId="48" xfId="54" applyNumberFormat="1" applyFont="1" applyFill="1" applyBorder="1" applyAlignment="1">
      <alignment horizontal="center" vertical="center" wrapText="1"/>
    </xf>
    <xf numFmtId="2" fontId="18" fillId="35" borderId="46" xfId="54" applyNumberFormat="1" applyFont="1" applyFill="1" applyBorder="1" applyAlignment="1">
      <alignment horizontal="center" vertical="center" wrapText="1"/>
    </xf>
    <xf numFmtId="2" fontId="18" fillId="35" borderId="44" xfId="54" applyNumberFormat="1" applyFont="1" applyFill="1" applyBorder="1" applyAlignment="1">
      <alignment horizontal="center" vertical="center" wrapText="1"/>
    </xf>
    <xf numFmtId="0" fontId="6" fillId="18" borderId="0" xfId="0" applyFont="1" applyFill="1"/>
    <xf numFmtId="9" fontId="0" fillId="18" borderId="1" xfId="61" applyFont="1" applyFill="1" applyBorder="1"/>
    <xf numFmtId="9" fontId="0" fillId="0" borderId="1" xfId="61" applyFont="1" applyBorder="1" applyAlignment="1">
      <alignment horizontal="center"/>
    </xf>
    <xf numFmtId="0" fontId="5" fillId="0" borderId="8" xfId="0" applyFont="1" applyBorder="1" applyAlignment="1" applyProtection="1">
      <alignment wrapText="1"/>
      <protection locked="0"/>
    </xf>
    <xf numFmtId="0" fontId="67" fillId="0" borderId="0" xfId="0" applyFont="1" applyAlignment="1">
      <alignment horizontal="center" wrapText="1"/>
    </xf>
    <xf numFmtId="0" fontId="27" fillId="33" borderId="66" xfId="0" applyFont="1" applyFill="1" applyBorder="1" applyAlignment="1" applyProtection="1">
      <alignment wrapText="1"/>
      <protection locked="0"/>
    </xf>
    <xf numFmtId="0" fontId="31" fillId="26" borderId="73" xfId="0" applyFont="1" applyFill="1" applyBorder="1" applyAlignment="1" applyProtection="1">
      <alignment horizontal="center"/>
      <protection locked="0"/>
    </xf>
    <xf numFmtId="0" fontId="31" fillId="26" borderId="70" xfId="0" applyFont="1" applyFill="1" applyBorder="1" applyAlignment="1" applyProtection="1">
      <alignment horizontal="center"/>
      <protection locked="0"/>
    </xf>
    <xf numFmtId="0" fontId="27" fillId="33" borderId="67" xfId="0" applyFont="1" applyFill="1" applyBorder="1" applyAlignment="1" applyProtection="1">
      <alignment wrapText="1"/>
      <protection locked="0"/>
    </xf>
    <xf numFmtId="0" fontId="5" fillId="5" borderId="68" xfId="0" applyFont="1" applyFill="1" applyBorder="1" applyAlignment="1">
      <alignment horizontal="center"/>
    </xf>
    <xf numFmtId="0" fontId="31" fillId="26" borderId="60" xfId="0" applyFont="1" applyFill="1" applyBorder="1" applyAlignment="1" applyProtection="1">
      <alignment horizontal="center"/>
      <protection locked="0"/>
    </xf>
    <xf numFmtId="1" fontId="31" fillId="26" borderId="61" xfId="0" applyNumberFormat="1" applyFont="1" applyFill="1" applyBorder="1" applyAlignment="1" applyProtection="1">
      <alignment horizontal="center"/>
      <protection locked="0"/>
    </xf>
    <xf numFmtId="1" fontId="31" fillId="26" borderId="62" xfId="0" applyNumberFormat="1" applyFont="1" applyFill="1" applyBorder="1" applyAlignment="1" applyProtection="1">
      <alignment horizontal="center"/>
      <protection locked="0"/>
    </xf>
    <xf numFmtId="9" fontId="65" fillId="0" borderId="6" xfId="61" applyFont="1" applyFill="1" applyBorder="1" applyAlignment="1">
      <alignment horizontal="center"/>
    </xf>
    <xf numFmtId="0" fontId="0" fillId="0" borderId="1" xfId="0" applyBorder="1" applyAlignment="1">
      <alignment vertical="center"/>
    </xf>
    <xf numFmtId="0" fontId="0" fillId="20" borderId="10" xfId="0" applyFill="1" applyBorder="1" applyAlignment="1">
      <alignment horizontal="center"/>
    </xf>
    <xf numFmtId="0" fontId="0" fillId="20" borderId="12" xfId="0" applyFill="1" applyBorder="1" applyAlignment="1">
      <alignment horizontal="center"/>
    </xf>
    <xf numFmtId="0" fontId="0" fillId="20" borderId="33" xfId="0" applyFill="1" applyBorder="1" applyAlignment="1">
      <alignment horizontal="center"/>
    </xf>
    <xf numFmtId="0" fontId="0" fillId="20" borderId="1" xfId="0" applyFill="1" applyBorder="1" applyAlignment="1">
      <alignment horizontal="center"/>
    </xf>
    <xf numFmtId="2" fontId="0" fillId="20" borderId="1" xfId="0" applyNumberFormat="1" applyFill="1" applyBorder="1" applyAlignment="1">
      <alignment horizontal="center"/>
    </xf>
    <xf numFmtId="0" fontId="31" fillId="20" borderId="72" xfId="0" applyFont="1" applyFill="1" applyBorder="1" applyAlignment="1" applyProtection="1">
      <alignment horizontal="center"/>
      <protection locked="0"/>
    </xf>
    <xf numFmtId="0" fontId="31" fillId="20" borderId="73" xfId="0" applyFont="1" applyFill="1" applyBorder="1" applyAlignment="1" applyProtection="1">
      <alignment horizontal="center"/>
      <protection locked="0"/>
    </xf>
    <xf numFmtId="14" fontId="0" fillId="0" borderId="1" xfId="0" applyNumberFormat="1" applyBorder="1" applyAlignment="1">
      <alignment vertical="center"/>
    </xf>
    <xf numFmtId="14" fontId="0" fillId="0" borderId="1" xfId="0" applyNumberFormat="1" applyBorder="1" applyAlignment="1">
      <alignment horizontal="center" vertical="center"/>
    </xf>
    <xf numFmtId="0" fontId="31" fillId="0" borderId="1" xfId="1" applyFont="1" applyBorder="1" applyAlignment="1">
      <alignment horizontal="center" vertical="center"/>
    </xf>
    <xf numFmtId="0" fontId="5" fillId="0" borderId="1" xfId="1" applyFont="1" applyBorder="1" applyAlignment="1">
      <alignment vertical="center"/>
    </xf>
    <xf numFmtId="0" fontId="5" fillId="0" borderId="1" xfId="0" applyFont="1" applyBorder="1" applyAlignment="1">
      <alignment vertical="center"/>
    </xf>
    <xf numFmtId="0" fontId="70" fillId="0" borderId="1" xfId="0" applyFont="1" applyBorder="1" applyAlignment="1">
      <alignment horizontal="center" vertical="center" wrapText="1"/>
    </xf>
    <xf numFmtId="168" fontId="70" fillId="0" borderId="1" xfId="0" applyNumberFormat="1" applyFont="1" applyBorder="1" applyAlignment="1">
      <alignment horizontal="center" vertical="center" wrapText="1"/>
    </xf>
    <xf numFmtId="0" fontId="70" fillId="0" borderId="1" xfId="0" applyFont="1" applyBorder="1" applyAlignment="1">
      <alignment horizontal="left" vertical="center" wrapText="1"/>
    </xf>
    <xf numFmtId="14" fontId="31" fillId="0" borderId="1" xfId="4" applyNumberFormat="1" applyFont="1" applyBorder="1" applyAlignment="1">
      <alignment horizontal="center" vertical="center"/>
    </xf>
    <xf numFmtId="164" fontId="31" fillId="0" borderId="1" xfId="0" applyNumberFormat="1" applyFont="1" applyBorder="1" applyAlignment="1">
      <alignment horizontal="center" vertical="center" wrapText="1"/>
    </xf>
    <xf numFmtId="164" fontId="71" fillId="0" borderId="1" xfId="0" applyNumberFormat="1" applyFont="1" applyBorder="1" applyAlignment="1">
      <alignment horizontal="center" vertical="center" wrapText="1"/>
    </xf>
    <xf numFmtId="0" fontId="70" fillId="0" borderId="1" xfId="0" applyFont="1" applyBorder="1" applyAlignment="1">
      <alignment vertical="center" wrapText="1"/>
    </xf>
    <xf numFmtId="0" fontId="31" fillId="0" borderId="1" xfId="4" applyFont="1" applyBorder="1" applyAlignment="1">
      <alignment horizontal="center"/>
    </xf>
    <xf numFmtId="0" fontId="31" fillId="0" borderId="1" xfId="58" applyFont="1" applyBorder="1" applyAlignment="1">
      <alignment horizontal="center" vertical="center" wrapText="1"/>
    </xf>
    <xf numFmtId="164" fontId="31" fillId="0" borderId="1" xfId="58" applyNumberFormat="1" applyFont="1" applyBorder="1" applyAlignment="1">
      <alignment horizontal="center" vertical="center" wrapText="1"/>
    </xf>
    <xf numFmtId="0" fontId="31" fillId="0" borderId="1" xfId="58" applyFont="1" applyBorder="1" applyAlignment="1">
      <alignment horizontal="left" vertical="center" wrapText="1"/>
    </xf>
    <xf numFmtId="167" fontId="70" fillId="0" borderId="1" xfId="0" applyNumberFormat="1" applyFont="1" applyBorder="1" applyAlignment="1">
      <alignment horizontal="center" vertical="center"/>
    </xf>
    <xf numFmtId="164" fontId="70" fillId="0" borderId="1" xfId="0" applyNumberFormat="1" applyFont="1" applyBorder="1" applyAlignment="1">
      <alignment horizontal="center" vertical="center"/>
    </xf>
    <xf numFmtId="164" fontId="33" fillId="0" borderId="1" xfId="0" applyNumberFormat="1" applyFont="1" applyBorder="1" applyAlignment="1">
      <alignment horizontal="center" vertical="center" wrapText="1"/>
    </xf>
    <xf numFmtId="14" fontId="71" fillId="0" borderId="1" xfId="1" applyNumberFormat="1" applyFont="1" applyBorder="1" applyAlignment="1">
      <alignment horizontal="center" vertical="center" wrapText="1"/>
    </xf>
    <xf numFmtId="14" fontId="31" fillId="0" borderId="1" xfId="1" applyNumberFormat="1" applyFont="1" applyBorder="1" applyAlignment="1">
      <alignment horizontal="center" vertical="center"/>
    </xf>
    <xf numFmtId="0" fontId="31" fillId="0" borderId="1" xfId="1" applyFont="1" applyBorder="1" applyAlignment="1">
      <alignment vertical="center"/>
    </xf>
    <xf numFmtId="14" fontId="72" fillId="0" borderId="1" xfId="4" applyNumberFormat="1" applyFont="1" applyBorder="1" applyAlignment="1">
      <alignment horizontal="center" vertical="center" wrapText="1"/>
    </xf>
    <xf numFmtId="0" fontId="31" fillId="0" borderId="1" xfId="1" applyFont="1" applyBorder="1" applyAlignment="1">
      <alignment vertical="center" wrapText="1"/>
    </xf>
    <xf numFmtId="0" fontId="31" fillId="0" borderId="20" xfId="4" applyFont="1" applyBorder="1" applyAlignment="1">
      <alignment horizontal="center"/>
    </xf>
    <xf numFmtId="14" fontId="31" fillId="0" borderId="20" xfId="4" applyNumberFormat="1" applyFont="1" applyBorder="1" applyAlignment="1">
      <alignment horizontal="center" vertical="center"/>
    </xf>
    <xf numFmtId="14" fontId="31" fillId="0" borderId="20" xfId="4" applyNumberFormat="1" applyFont="1" applyBorder="1" applyAlignment="1">
      <alignment horizontal="center" vertical="center" wrapText="1"/>
    </xf>
    <xf numFmtId="14" fontId="70" fillId="0" borderId="1" xfId="0" applyNumberFormat="1" applyFont="1" applyBorder="1" applyAlignment="1">
      <alignment horizontal="center" vertical="center" wrapText="1"/>
    </xf>
    <xf numFmtId="0" fontId="49" fillId="0" borderId="1" xfId="0" applyFont="1" applyBorder="1" applyAlignment="1">
      <alignment horizontal="center" vertical="center"/>
    </xf>
    <xf numFmtId="0" fontId="0" fillId="0" borderId="1" xfId="0" applyBorder="1" applyAlignment="1">
      <alignment horizontal="center" vertical="center"/>
    </xf>
    <xf numFmtId="14" fontId="49" fillId="0" borderId="1" xfId="0" applyNumberFormat="1" applyFont="1" applyBorder="1" applyAlignment="1">
      <alignment horizontal="center" vertical="center"/>
    </xf>
    <xf numFmtId="0" fontId="49" fillId="0" borderId="1" xfId="0" applyFont="1" applyBorder="1" applyAlignment="1">
      <alignment wrapText="1"/>
    </xf>
    <xf numFmtId="14" fontId="6" fillId="0" borderId="20" xfId="0" applyNumberFormat="1" applyFont="1" applyBorder="1" applyAlignment="1">
      <alignment horizontal="center"/>
    </xf>
    <xf numFmtId="14" fontId="6" fillId="0" borderId="40" xfId="0" applyNumberFormat="1" applyFont="1" applyBorder="1" applyAlignment="1">
      <alignment horizontal="center" vertical="center"/>
    </xf>
    <xf numFmtId="0" fontId="4" fillId="0" borderId="51" xfId="0" applyFont="1" applyBorder="1"/>
    <xf numFmtId="0" fontId="4" fillId="0" borderId="1" xfId="0" applyFont="1" applyBorder="1"/>
    <xf numFmtId="0" fontId="61" fillId="33" borderId="47" xfId="0" applyFont="1" applyFill="1" applyBorder="1"/>
    <xf numFmtId="0" fontId="6" fillId="0" borderId="3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xf>
    <xf numFmtId="0" fontId="6" fillId="0" borderId="59" xfId="0" applyFont="1" applyBorder="1" applyAlignment="1">
      <alignment horizontal="center" vertical="center"/>
    </xf>
    <xf numFmtId="0" fontId="0" fillId="33" borderId="42" xfId="0" applyFill="1" applyBorder="1"/>
    <xf numFmtId="0" fontId="0" fillId="0" borderId="63" xfId="0" applyBorder="1"/>
    <xf numFmtId="0" fontId="0" fillId="0" borderId="65" xfId="0" applyBorder="1"/>
    <xf numFmtId="0" fontId="0" fillId="0" borderId="64" xfId="0" applyBorder="1"/>
    <xf numFmtId="14" fontId="6" fillId="0" borderId="54" xfId="0" applyNumberFormat="1" applyFont="1" applyBorder="1" applyAlignment="1">
      <alignment horizontal="center"/>
    </xf>
    <xf numFmtId="39" fontId="4" fillId="35" borderId="39" xfId="56" applyNumberFormat="1" applyFont="1" applyFill="1" applyBorder="1" applyAlignment="1">
      <alignment horizontal="center" vertical="center" wrapText="1"/>
    </xf>
    <xf numFmtId="0" fontId="6" fillId="33" borderId="45" xfId="0" applyFont="1" applyFill="1" applyBorder="1" applyAlignment="1">
      <alignment horizontal="center"/>
    </xf>
    <xf numFmtId="0" fontId="6" fillId="33" borderId="54" xfId="0" applyFont="1" applyFill="1" applyBorder="1" applyAlignment="1">
      <alignment horizontal="center"/>
    </xf>
    <xf numFmtId="0" fontId="61" fillId="33" borderId="42" xfId="0" applyFont="1" applyFill="1" applyBorder="1"/>
    <xf numFmtId="14" fontId="6" fillId="0" borderId="26" xfId="0" applyNumberFormat="1" applyFont="1" applyBorder="1" applyAlignment="1">
      <alignment horizontal="center"/>
    </xf>
    <xf numFmtId="0" fontId="2" fillId="0" borderId="0" xfId="0" applyFont="1" applyAlignment="1">
      <alignment wrapText="1"/>
    </xf>
    <xf numFmtId="0" fontId="75" fillId="0" borderId="0" xfId="0" applyFont="1" applyAlignment="1">
      <alignment horizontal="center" wrapText="1"/>
    </xf>
    <xf numFmtId="0" fontId="75" fillId="0" borderId="0" xfId="0" applyFont="1" applyAlignment="1">
      <alignment wrapText="1"/>
    </xf>
    <xf numFmtId="0" fontId="76" fillId="0" borderId="0" xfId="0" applyFont="1" applyAlignment="1">
      <alignment horizontal="center" wrapText="1"/>
    </xf>
    <xf numFmtId="0" fontId="76" fillId="0" borderId="0" xfId="0" applyFont="1" applyAlignment="1">
      <alignment wrapText="1"/>
    </xf>
    <xf numFmtId="0" fontId="77" fillId="0" borderId="0" xfId="0" applyFont="1" applyAlignment="1">
      <alignment horizontal="center" wrapText="1"/>
    </xf>
    <xf numFmtId="0" fontId="78" fillId="0" borderId="0" xfId="0" applyFont="1" applyAlignment="1">
      <alignment horizontal="center" wrapText="1"/>
    </xf>
    <xf numFmtId="0" fontId="75" fillId="0" borderId="1" xfId="0" applyFont="1" applyBorder="1" applyAlignment="1">
      <alignment horizontal="center" vertical="center" wrapText="1"/>
    </xf>
    <xf numFmtId="14" fontId="75" fillId="0" borderId="1" xfId="0" applyNumberFormat="1" applyFont="1" applyBorder="1" applyAlignment="1">
      <alignment horizontal="center" vertical="center" wrapText="1"/>
    </xf>
    <xf numFmtId="0" fontId="79" fillId="0" borderId="1" xfId="0" applyFont="1" applyBorder="1" applyAlignment="1">
      <alignment horizontal="center" vertical="center" wrapText="1"/>
    </xf>
    <xf numFmtId="0" fontId="75" fillId="0" borderId="1" xfId="0" applyFont="1" applyBorder="1" applyAlignment="1">
      <alignment vertical="center" wrapText="1"/>
    </xf>
    <xf numFmtId="0" fontId="80" fillId="0" borderId="1" xfId="0" applyFont="1" applyBorder="1" applyAlignment="1">
      <alignment vertical="center" wrapText="1"/>
    </xf>
    <xf numFmtId="0" fontId="81" fillId="0" borderId="1" xfId="0" applyFont="1" applyBorder="1" applyAlignment="1">
      <alignment horizontal="center" vertical="center" wrapText="1"/>
    </xf>
    <xf numFmtId="0" fontId="0" fillId="0" borderId="0" xfId="0" applyAlignment="1">
      <alignment horizontal="center" vertical="center" wrapText="1"/>
    </xf>
    <xf numFmtId="0" fontId="82" fillId="0" borderId="1" xfId="0" applyFont="1" applyBorder="1" applyAlignment="1">
      <alignment vertical="center" wrapText="1"/>
    </xf>
    <xf numFmtId="14" fontId="81" fillId="0" borderId="1" xfId="0" applyNumberFormat="1" applyFont="1" applyBorder="1" applyAlignment="1">
      <alignment horizontal="center" vertical="center" wrapText="1"/>
    </xf>
    <xf numFmtId="0" fontId="81" fillId="0" borderId="1" xfId="0" applyFont="1" applyBorder="1" applyAlignment="1">
      <alignment vertical="center" wrapText="1"/>
    </xf>
    <xf numFmtId="14" fontId="79" fillId="0" borderId="1" xfId="0" applyNumberFormat="1" applyFont="1" applyBorder="1" applyAlignment="1">
      <alignment horizontal="center" vertical="center" wrapText="1"/>
    </xf>
    <xf numFmtId="0" fontId="79" fillId="0" borderId="1" xfId="0" applyFont="1" applyBorder="1" applyAlignment="1">
      <alignment vertical="center" wrapText="1"/>
    </xf>
    <xf numFmtId="0" fontId="3" fillId="0" borderId="0" xfId="0" applyFont="1" applyAlignment="1">
      <alignment horizontal="center" vertical="center" wrapText="1"/>
    </xf>
    <xf numFmtId="0" fontId="26" fillId="0" borderId="0" xfId="0" applyFont="1" applyAlignment="1">
      <alignment horizontal="center" vertical="center" wrapText="1"/>
    </xf>
    <xf numFmtId="0" fontId="83" fillId="0" borderId="1" xfId="0" applyFont="1" applyBorder="1" applyAlignment="1">
      <alignment vertical="center" wrapText="1"/>
    </xf>
    <xf numFmtId="0" fontId="79" fillId="0" borderId="26" xfId="0" applyFont="1" applyBorder="1" applyAlignment="1">
      <alignment horizontal="center" vertical="center" wrapText="1"/>
    </xf>
    <xf numFmtId="0" fontId="83" fillId="0" borderId="26" xfId="0" applyFont="1" applyBorder="1" applyAlignment="1">
      <alignment vertical="center" wrapText="1"/>
    </xf>
    <xf numFmtId="14" fontId="3" fillId="0" borderId="1" xfId="0" applyNumberFormat="1" applyFont="1" applyBorder="1" applyAlignment="1">
      <alignment horizontal="center" vertical="center" wrapText="1"/>
    </xf>
    <xf numFmtId="0" fontId="79" fillId="0" borderId="0" xfId="0" applyFont="1" applyAlignment="1">
      <alignment horizontal="center" vertical="center" wrapText="1"/>
    </xf>
    <xf numFmtId="0" fontId="4" fillId="0" borderId="0" xfId="0" applyFont="1" applyAlignment="1">
      <alignment vertical="top" wrapText="1"/>
    </xf>
    <xf numFmtId="0" fontId="0" fillId="0" borderId="1" xfId="0" applyBorder="1" applyAlignment="1">
      <alignment vertical="center" wrapText="1"/>
    </xf>
    <xf numFmtId="0" fontId="79" fillId="0" borderId="1" xfId="0" applyFont="1" applyBorder="1" applyAlignment="1">
      <alignment horizontal="center" vertical="top" wrapText="1"/>
    </xf>
    <xf numFmtId="0" fontId="4" fillId="0" borderId="1" xfId="0" applyFont="1" applyBorder="1" applyAlignment="1">
      <alignment vertical="top" wrapText="1"/>
    </xf>
    <xf numFmtId="0" fontId="75" fillId="0" borderId="1" xfId="0" applyFont="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0" fillId="0" borderId="1" xfId="0" applyBorder="1" applyAlignment="1">
      <alignment wrapText="1"/>
    </xf>
    <xf numFmtId="0" fontId="0" fillId="0" borderId="0" xfId="0" applyAlignment="1">
      <alignment horizontal="center" wrapText="1"/>
    </xf>
    <xf numFmtId="0" fontId="75" fillId="0" borderId="0" xfId="0" applyFont="1" applyAlignment="1">
      <alignment horizontal="left" wrapText="1"/>
    </xf>
    <xf numFmtId="9" fontId="74" fillId="0" borderId="0" xfId="61" applyFont="1" applyBorder="1" applyAlignment="1">
      <alignment horizontal="center" vertical="center" wrapText="1"/>
    </xf>
    <xf numFmtId="9" fontId="0" fillId="0" borderId="0" xfId="61" applyFont="1" applyBorder="1" applyAlignment="1">
      <alignment horizontal="center" vertical="center" wrapText="1"/>
    </xf>
    <xf numFmtId="0" fontId="50" fillId="0" borderId="0" xfId="57" applyFont="1" applyAlignment="1">
      <alignment horizontal="center" wrapText="1"/>
    </xf>
    <xf numFmtId="0" fontId="50" fillId="0" borderId="23" xfId="57" applyFont="1" applyBorder="1" applyAlignment="1">
      <alignment horizontal="center" wrapText="1"/>
    </xf>
    <xf numFmtId="0" fontId="30" fillId="18" borderId="0" xfId="53" applyFont="1" applyFill="1" applyAlignment="1">
      <alignment horizontal="left" vertical="center" wrapText="1"/>
    </xf>
    <xf numFmtId="1" fontId="18" fillId="35" borderId="66" xfId="53" applyNumberFormat="1" applyFont="1" applyFill="1" applyBorder="1" applyAlignment="1">
      <alignment horizontal="left" vertical="center" wrapText="1"/>
    </xf>
    <xf numFmtId="1" fontId="18" fillId="35" borderId="67" xfId="53" applyNumberFormat="1" applyFont="1" applyFill="1" applyBorder="1" applyAlignment="1">
      <alignment horizontal="left" vertical="center" wrapText="1"/>
    </xf>
    <xf numFmtId="0" fontId="18" fillId="35" borderId="68" xfId="53" applyFont="1" applyFill="1" applyBorder="1" applyAlignment="1">
      <alignment horizontal="left" vertical="center" wrapText="1"/>
    </xf>
    <xf numFmtId="0" fontId="18" fillId="35" borderId="66" xfId="53" applyFont="1" applyFill="1" applyBorder="1" applyAlignment="1">
      <alignment horizontal="center" vertical="center" wrapText="1"/>
    </xf>
    <xf numFmtId="0" fontId="18" fillId="35" borderId="67" xfId="53" applyFont="1" applyFill="1" applyBorder="1" applyAlignment="1">
      <alignment horizontal="center" vertical="center" wrapText="1"/>
    </xf>
    <xf numFmtId="0" fontId="18" fillId="35" borderId="68" xfId="53" applyFont="1" applyFill="1" applyBorder="1" applyAlignment="1">
      <alignment horizontal="center" vertical="center" wrapText="1"/>
    </xf>
    <xf numFmtId="173" fontId="18" fillId="35" borderId="66" xfId="54" applyNumberFormat="1" applyFont="1" applyFill="1" applyBorder="1" applyAlignment="1">
      <alignment horizontal="center" vertical="center" wrapText="1"/>
    </xf>
    <xf numFmtId="173" fontId="18" fillId="35" borderId="67" xfId="54" applyNumberFormat="1" applyFont="1" applyFill="1" applyBorder="1" applyAlignment="1">
      <alignment horizontal="center" vertical="center" wrapText="1"/>
    </xf>
    <xf numFmtId="173" fontId="18" fillId="35" borderId="68" xfId="54" applyNumberFormat="1" applyFont="1" applyFill="1" applyBorder="1" applyAlignment="1">
      <alignment horizontal="center" vertical="center" wrapText="1"/>
    </xf>
    <xf numFmtId="39" fontId="18" fillId="20" borderId="66" xfId="55" applyNumberFormat="1" applyFont="1" applyFill="1" applyBorder="1" applyAlignment="1">
      <alignment horizontal="center" vertical="center" wrapText="1"/>
    </xf>
    <xf numFmtId="39" fontId="18" fillId="20" borderId="67" xfId="55" applyNumberFormat="1" applyFont="1" applyFill="1" applyBorder="1" applyAlignment="1">
      <alignment horizontal="center" vertical="center" wrapText="1"/>
    </xf>
    <xf numFmtId="39" fontId="18" fillId="20" borderId="68" xfId="55" applyNumberFormat="1" applyFont="1" applyFill="1" applyBorder="1" applyAlignment="1">
      <alignment horizontal="center" vertical="center" wrapText="1"/>
    </xf>
    <xf numFmtId="0" fontId="58" fillId="0" borderId="2" xfId="62" applyBorder="1" applyAlignment="1">
      <alignment horizontal="center"/>
    </xf>
    <xf numFmtId="0" fontId="58" fillId="0" borderId="3" xfId="62" applyBorder="1" applyAlignment="1">
      <alignment horizontal="center"/>
    </xf>
    <xf numFmtId="0" fontId="58" fillId="0" borderId="4" xfId="62" applyBorder="1" applyAlignment="1">
      <alignment horizontal="center"/>
    </xf>
    <xf numFmtId="0" fontId="58" fillId="0" borderId="5" xfId="62" applyBorder="1" applyAlignment="1">
      <alignment horizontal="center"/>
    </xf>
    <xf numFmtId="0" fontId="58" fillId="0" borderId="0" xfId="62" applyAlignment="1">
      <alignment horizontal="center"/>
    </xf>
    <xf numFmtId="0" fontId="58" fillId="0" borderId="6" xfId="62" applyBorder="1" applyAlignment="1">
      <alignment horizontal="center"/>
    </xf>
    <xf numFmtId="0" fontId="58" fillId="0" borderId="7" xfId="62" applyBorder="1" applyAlignment="1">
      <alignment horizontal="center"/>
    </xf>
    <xf numFmtId="0" fontId="58" fillId="0" borderId="8" xfId="62" applyBorder="1" applyAlignment="1">
      <alignment horizontal="center"/>
    </xf>
    <xf numFmtId="0" fontId="58" fillId="0" borderId="9" xfId="62" applyBorder="1" applyAlignment="1">
      <alignment horizontal="center"/>
    </xf>
    <xf numFmtId="0" fontId="5" fillId="0" borderId="13" xfId="62" applyFont="1" applyBorder="1" applyAlignment="1">
      <alignment horizontal="right" vertical="top"/>
    </xf>
    <xf numFmtId="0" fontId="5" fillId="0" borderId="1" xfId="62" applyFont="1" applyBorder="1" applyAlignment="1">
      <alignment horizontal="right" vertical="top"/>
    </xf>
    <xf numFmtId="0" fontId="31" fillId="0" borderId="19" xfId="62" applyFont="1" applyBorder="1" applyAlignment="1">
      <alignment horizontal="center"/>
    </xf>
    <xf numFmtId="0" fontId="31" fillId="0" borderId="64" xfId="62" applyFont="1" applyBorder="1" applyAlignment="1">
      <alignment horizontal="center"/>
    </xf>
    <xf numFmtId="0" fontId="8" fillId="0" borderId="19" xfId="62" applyFont="1" applyBorder="1" applyAlignment="1">
      <alignment horizontal="left" wrapText="1"/>
    </xf>
    <xf numFmtId="0" fontId="8" fillId="0" borderId="64" xfId="62" applyFont="1" applyBorder="1" applyAlignment="1">
      <alignment horizontal="left" wrapText="1"/>
    </xf>
    <xf numFmtId="0" fontId="5" fillId="0" borderId="15" xfId="62" applyFont="1" applyBorder="1" applyAlignment="1">
      <alignment horizontal="right" vertical="top"/>
    </xf>
    <xf numFmtId="0" fontId="5" fillId="0" borderId="16" xfId="62" applyFont="1" applyBorder="1" applyAlignment="1">
      <alignment horizontal="right" vertical="top"/>
    </xf>
    <xf numFmtId="0" fontId="31" fillId="0" borderId="37" xfId="62" applyFont="1" applyBorder="1" applyAlignment="1">
      <alignment horizontal="left"/>
    </xf>
    <xf numFmtId="0" fontId="31" fillId="0" borderId="65" xfId="62" applyFont="1" applyBorder="1" applyAlignment="1">
      <alignment horizontal="left"/>
    </xf>
    <xf numFmtId="0" fontId="57" fillId="37" borderId="8" xfId="62" applyFont="1" applyFill="1" applyBorder="1" applyAlignment="1">
      <alignment horizontal="center" vertical="center"/>
    </xf>
    <xf numFmtId="0" fontId="57" fillId="37" borderId="0" xfId="62" applyFont="1" applyFill="1" applyAlignment="1">
      <alignment horizontal="center" vertical="center"/>
    </xf>
    <xf numFmtId="0" fontId="42" fillId="30" borderId="2" xfId="62" applyFont="1" applyFill="1" applyBorder="1" applyAlignment="1">
      <alignment horizontal="center"/>
    </xf>
    <xf numFmtId="0" fontId="42" fillId="30" borderId="3" xfId="62" applyFont="1" applyFill="1" applyBorder="1" applyAlignment="1">
      <alignment horizontal="center"/>
    </xf>
    <xf numFmtId="0" fontId="42" fillId="30" borderId="4" xfId="62" applyFont="1" applyFill="1" applyBorder="1" applyAlignment="1">
      <alignment horizontal="center"/>
    </xf>
    <xf numFmtId="0" fontId="42" fillId="30" borderId="7" xfId="62" applyFont="1" applyFill="1" applyBorder="1" applyAlignment="1">
      <alignment horizontal="center" vertical="center"/>
    </xf>
    <xf numFmtId="0" fontId="42" fillId="30" borderId="8" xfId="62" applyFont="1" applyFill="1" applyBorder="1" applyAlignment="1">
      <alignment horizontal="center" vertical="center"/>
    </xf>
    <xf numFmtId="0" fontId="42" fillId="30" borderId="9" xfId="62" applyFont="1" applyFill="1" applyBorder="1" applyAlignment="1">
      <alignment horizontal="center" vertical="center"/>
    </xf>
    <xf numFmtId="0" fontId="5" fillId="0" borderId="2" xfId="62" applyFont="1" applyBorder="1" applyAlignment="1">
      <alignment horizontal="left" wrapText="1"/>
    </xf>
    <xf numFmtId="0" fontId="5" fillId="0" borderId="3" xfId="62" applyFont="1" applyBorder="1" applyAlignment="1">
      <alignment horizontal="left" wrapText="1"/>
    </xf>
    <xf numFmtId="0" fontId="53" fillId="0" borderId="3" xfId="62" applyFont="1" applyBorder="1" applyAlignment="1">
      <alignment horizontal="left" wrapText="1"/>
    </xf>
    <xf numFmtId="0" fontId="53" fillId="0" borderId="4" xfId="62" applyFont="1" applyBorder="1" applyAlignment="1">
      <alignment horizontal="left" wrapText="1"/>
    </xf>
    <xf numFmtId="0" fontId="27" fillId="0" borderId="5" xfId="62" applyFont="1" applyBorder="1" applyAlignment="1">
      <alignment horizontal="left" vertical="top" wrapText="1"/>
    </xf>
    <xf numFmtId="0" fontId="6" fillId="0" borderId="0" xfId="62" applyFont="1" applyAlignment="1">
      <alignment horizontal="left" vertical="top" wrapText="1"/>
    </xf>
    <xf numFmtId="0" fontId="6" fillId="0" borderId="6" xfId="62" applyFont="1" applyBorder="1" applyAlignment="1">
      <alignment horizontal="left" vertical="top" wrapText="1"/>
    </xf>
    <xf numFmtId="0" fontId="5" fillId="0" borderId="10" xfId="62" applyFont="1" applyBorder="1" applyAlignment="1">
      <alignment horizontal="right" vertical="top"/>
    </xf>
    <xf numFmtId="0" fontId="5" fillId="0" borderId="11" xfId="62" applyFont="1" applyBorder="1" applyAlignment="1">
      <alignment horizontal="right" vertical="top"/>
    </xf>
    <xf numFmtId="0" fontId="31" fillId="0" borderId="34" xfId="62" applyFont="1" applyBorder="1" applyAlignment="1">
      <alignment horizontal="center"/>
    </xf>
    <xf numFmtId="0" fontId="31" fillId="0" borderId="63" xfId="62" applyFont="1" applyBorder="1" applyAlignment="1">
      <alignment horizontal="center"/>
    </xf>
    <xf numFmtId="0" fontId="58" fillId="0" borderId="18" xfId="62" applyBorder="1" applyAlignment="1">
      <alignment horizontal="left" vertical="top" wrapText="1"/>
    </xf>
    <xf numFmtId="0" fontId="58" fillId="0" borderId="19" xfId="62" applyBorder="1" applyAlignment="1">
      <alignment horizontal="left" vertical="top" wrapText="1"/>
    </xf>
    <xf numFmtId="0" fontId="58" fillId="0" borderId="21" xfId="62" applyBorder="1" applyAlignment="1">
      <alignment horizontal="left" vertical="top" wrapText="1"/>
    </xf>
    <xf numFmtId="0" fontId="8" fillId="0" borderId="18" xfId="62" applyFont="1" applyBorder="1" applyAlignment="1">
      <alignment horizontal="center" vertical="top" wrapText="1"/>
    </xf>
    <xf numFmtId="0" fontId="8" fillId="0" borderId="21" xfId="62" applyFont="1" applyBorder="1" applyAlignment="1">
      <alignment horizontal="center" vertical="top" wrapText="1"/>
    </xf>
    <xf numFmtId="14" fontId="8" fillId="0" borderId="18" xfId="62" applyNumberFormat="1" applyFont="1" applyBorder="1" applyAlignment="1">
      <alignment horizontal="center" vertical="top" wrapText="1"/>
    </xf>
    <xf numFmtId="14" fontId="8" fillId="0" borderId="18" xfId="62" applyNumberFormat="1" applyFont="1" applyBorder="1" applyAlignment="1">
      <alignment horizontal="center" vertical="top"/>
    </xf>
    <xf numFmtId="0" fontId="8" fillId="0" borderId="21" xfId="62" applyFont="1" applyBorder="1" applyAlignment="1">
      <alignment horizontal="center" vertical="top"/>
    </xf>
    <xf numFmtId="0" fontId="8" fillId="0" borderId="18" xfId="62" applyFont="1" applyBorder="1" applyAlignment="1">
      <alignment horizontal="left" vertical="top"/>
    </xf>
    <xf numFmtId="0" fontId="8" fillId="0" borderId="21" xfId="62" applyFont="1" applyBorder="1" applyAlignment="1">
      <alignment horizontal="left" vertical="top"/>
    </xf>
    <xf numFmtId="0" fontId="4" fillId="0" borderId="18" xfId="62" applyFont="1" applyBorder="1" applyAlignment="1">
      <alignment horizontal="left" vertical="top" wrapText="1"/>
    </xf>
    <xf numFmtId="0" fontId="4" fillId="0" borderId="18" xfId="62" applyFont="1" applyBorder="1" applyAlignment="1">
      <alignment horizontal="left" vertical="top"/>
    </xf>
    <xf numFmtId="0" fontId="58" fillId="0" borderId="19" xfId="62" applyBorder="1" applyAlignment="1">
      <alignment horizontal="left" vertical="top"/>
    </xf>
    <xf numFmtId="0" fontId="58" fillId="0" borderId="21" xfId="62" applyBorder="1" applyAlignment="1">
      <alignment horizontal="left" vertical="top"/>
    </xf>
    <xf numFmtId="0" fontId="15" fillId="0" borderId="23" xfId="62" applyFont="1" applyBorder="1" applyAlignment="1">
      <alignment horizontal="center" vertical="top"/>
    </xf>
    <xf numFmtId="0" fontId="15" fillId="0" borderId="23" xfId="62" applyFont="1" applyBorder="1" applyAlignment="1">
      <alignment horizontal="center"/>
    </xf>
    <xf numFmtId="0" fontId="15" fillId="33" borderId="2" xfId="62" applyFont="1" applyFill="1" applyBorder="1" applyAlignment="1">
      <alignment horizontal="left" vertical="top" wrapText="1"/>
    </xf>
    <xf numFmtId="0" fontId="15" fillId="33" borderId="4" xfId="62" applyFont="1" applyFill="1" applyBorder="1" applyAlignment="1">
      <alignment horizontal="left" vertical="top" wrapText="1"/>
    </xf>
    <xf numFmtId="0" fontId="15" fillId="33" borderId="7" xfId="62" applyFont="1" applyFill="1" applyBorder="1" applyAlignment="1">
      <alignment horizontal="left" vertical="top" wrapText="1"/>
    </xf>
    <xf numFmtId="0" fontId="15" fillId="33" borderId="9" xfId="62" applyFont="1" applyFill="1" applyBorder="1" applyAlignment="1">
      <alignment horizontal="left" vertical="top" wrapText="1"/>
    </xf>
    <xf numFmtId="0" fontId="8" fillId="32" borderId="24" xfId="62" applyFont="1" applyFill="1" applyBorder="1" applyAlignment="1">
      <alignment horizontal="left" vertical="top" wrapText="1" shrinkToFit="1"/>
    </xf>
    <xf numFmtId="0" fontId="8" fillId="32" borderId="25" xfId="62" applyFont="1" applyFill="1" applyBorder="1" applyAlignment="1">
      <alignment horizontal="left" vertical="top" wrapText="1" shrinkToFit="1"/>
    </xf>
    <xf numFmtId="0" fontId="8" fillId="32" borderId="29" xfId="62" applyFont="1" applyFill="1" applyBorder="1" applyAlignment="1">
      <alignment horizontal="left" vertical="top" wrapText="1" shrinkToFit="1"/>
    </xf>
    <xf numFmtId="0" fontId="8" fillId="32" borderId="22" xfId="62" applyFont="1" applyFill="1" applyBorder="1" applyAlignment="1">
      <alignment horizontal="left" vertical="top" wrapText="1" shrinkToFit="1"/>
    </xf>
    <xf numFmtId="0" fontId="8" fillId="0" borderId="0" xfId="62" applyFont="1" applyAlignment="1">
      <alignment horizontal="left" vertical="top" wrapText="1"/>
    </xf>
    <xf numFmtId="0" fontId="15" fillId="34" borderId="2" xfId="62" applyFont="1" applyFill="1" applyBorder="1" applyAlignment="1">
      <alignment horizontal="left" vertical="top" wrapText="1" shrinkToFit="1"/>
    </xf>
    <xf numFmtId="0" fontId="8" fillId="34" borderId="4" xfId="62" applyFont="1" applyFill="1" applyBorder="1" applyAlignment="1">
      <alignment horizontal="left" vertical="top" wrapText="1" shrinkToFit="1"/>
    </xf>
    <xf numFmtId="0" fontId="8" fillId="34" borderId="7" xfId="62" applyFont="1" applyFill="1" applyBorder="1" applyAlignment="1">
      <alignment horizontal="left" vertical="top" wrapText="1" shrinkToFit="1"/>
    </xf>
    <xf numFmtId="0" fontId="8" fillId="34" borderId="9" xfId="62" applyFont="1" applyFill="1" applyBorder="1" applyAlignment="1">
      <alignment horizontal="left" vertical="top" wrapText="1" shrinkToFit="1"/>
    </xf>
    <xf numFmtId="0" fontId="55" fillId="0" borderId="0" xfId="62" applyFont="1" applyAlignment="1">
      <alignment horizontal="center" vertical="center"/>
    </xf>
    <xf numFmtId="0" fontId="31" fillId="0" borderId="2" xfId="62" applyFont="1" applyBorder="1" applyAlignment="1">
      <alignment horizontal="left" vertical="top" wrapText="1"/>
    </xf>
    <xf numFmtId="0" fontId="8" fillId="0" borderId="3" xfId="62" applyFont="1" applyBorder="1" applyAlignment="1">
      <alignment horizontal="left" vertical="top" wrapText="1"/>
    </xf>
    <xf numFmtId="0" fontId="8" fillId="0" borderId="4" xfId="62" applyFont="1" applyBorder="1" applyAlignment="1">
      <alignment horizontal="left" vertical="top" wrapText="1"/>
    </xf>
    <xf numFmtId="0" fontId="8" fillId="0" borderId="7" xfId="62" applyFont="1" applyBorder="1" applyAlignment="1">
      <alignment horizontal="left" vertical="top" wrapText="1"/>
    </xf>
    <xf numFmtId="0" fontId="8" fillId="0" borderId="8" xfId="62" applyFont="1" applyBorder="1" applyAlignment="1">
      <alignment horizontal="left" vertical="top" wrapText="1"/>
    </xf>
    <xf numFmtId="0" fontId="8" fillId="0" borderId="9" xfId="62" applyFont="1" applyBorder="1" applyAlignment="1">
      <alignment horizontal="left" vertical="top" wrapText="1"/>
    </xf>
    <xf numFmtId="0" fontId="8" fillId="26" borderId="24" xfId="62" applyFont="1" applyFill="1" applyBorder="1" applyAlignment="1">
      <alignment horizontal="left" vertical="top" wrapText="1" shrinkToFit="1"/>
    </xf>
    <xf numFmtId="0" fontId="8" fillId="26" borderId="25" xfId="62" applyFont="1" applyFill="1" applyBorder="1" applyAlignment="1">
      <alignment horizontal="left" vertical="top" wrapText="1" shrinkToFit="1"/>
    </xf>
    <xf numFmtId="0" fontId="8" fillId="26" borderId="29" xfId="62" applyFont="1" applyFill="1" applyBorder="1" applyAlignment="1">
      <alignment horizontal="left" vertical="top" wrapText="1" shrinkToFit="1"/>
    </xf>
    <xf numFmtId="0" fontId="8" fillId="26" borderId="22" xfId="62" applyFont="1" applyFill="1" applyBorder="1" applyAlignment="1">
      <alignment horizontal="left" vertical="top" wrapText="1" shrinkToFit="1"/>
    </xf>
    <xf numFmtId="0" fontId="8" fillId="31" borderId="24" xfId="62" applyFont="1" applyFill="1" applyBorder="1" applyAlignment="1">
      <alignment horizontal="left" vertical="top" wrapText="1"/>
    </xf>
    <xf numFmtId="0" fontId="8" fillId="31" borderId="25" xfId="62" applyFont="1" applyFill="1" applyBorder="1" applyAlignment="1">
      <alignment horizontal="left" vertical="top" wrapText="1"/>
    </xf>
    <xf numFmtId="0" fontId="8" fillId="31" borderId="29" xfId="62" applyFont="1" applyFill="1" applyBorder="1" applyAlignment="1">
      <alignment horizontal="left" vertical="top" wrapText="1"/>
    </xf>
    <xf numFmtId="0" fontId="8" fillId="31" borderId="22" xfId="62" applyFont="1" applyFill="1" applyBorder="1" applyAlignment="1">
      <alignment horizontal="left" vertical="top" wrapText="1"/>
    </xf>
    <xf numFmtId="0" fontId="8" fillId="26" borderId="24" xfId="62" applyFont="1" applyFill="1" applyBorder="1" applyAlignment="1">
      <alignment horizontal="left" vertical="top" wrapText="1"/>
    </xf>
    <xf numFmtId="0" fontId="8" fillId="26" borderId="25" xfId="62" applyFont="1" applyFill="1" applyBorder="1" applyAlignment="1">
      <alignment horizontal="left" vertical="top" wrapText="1"/>
    </xf>
    <xf numFmtId="0" fontId="8" fillId="26" borderId="29" xfId="62" applyFont="1" applyFill="1" applyBorder="1" applyAlignment="1">
      <alignment horizontal="left" vertical="top" wrapText="1"/>
    </xf>
    <xf numFmtId="0" fontId="8" fillId="26" borderId="22" xfId="62" applyFont="1" applyFill="1" applyBorder="1" applyAlignment="1">
      <alignment horizontal="left" vertical="top" wrapText="1"/>
    </xf>
    <xf numFmtId="0" fontId="15" fillId="30" borderId="2" xfId="62" applyFont="1" applyFill="1" applyBorder="1" applyAlignment="1">
      <alignment horizontal="left" vertical="top" wrapText="1"/>
    </xf>
    <xf numFmtId="0" fontId="15" fillId="30" borderId="4" xfId="62" applyFont="1" applyFill="1" applyBorder="1" applyAlignment="1">
      <alignment horizontal="left" vertical="top" wrapText="1"/>
    </xf>
    <xf numFmtId="0" fontId="15" fillId="30" borderId="7" xfId="62" applyFont="1" applyFill="1" applyBorder="1" applyAlignment="1">
      <alignment horizontal="left" vertical="top" wrapText="1"/>
    </xf>
    <xf numFmtId="0" fontId="15" fillId="30" borderId="9" xfId="62" applyFont="1" applyFill="1" applyBorder="1" applyAlignment="1">
      <alignment horizontal="left" vertical="top" wrapText="1"/>
    </xf>
    <xf numFmtId="0" fontId="73" fillId="0" borderId="0" xfId="0" applyFont="1" applyAlignment="1">
      <alignment horizontal="center" vertical="center" wrapText="1"/>
    </xf>
    <xf numFmtId="0" fontId="8" fillId="0" borderId="0" xfId="0" applyFont="1" applyAlignment="1">
      <alignment horizontal="center" vertical="top" wrapText="1"/>
    </xf>
    <xf numFmtId="14" fontId="8" fillId="0" borderId="0" xfId="0" applyNumberFormat="1" applyFont="1" applyAlignment="1">
      <alignment horizontal="center" vertical="top" wrapText="1"/>
    </xf>
    <xf numFmtId="0" fontId="31" fillId="0" borderId="1" xfId="0" applyFont="1" applyBorder="1" applyAlignment="1">
      <alignment horizontal="left" vertical="center" wrapText="1"/>
    </xf>
    <xf numFmtId="0" fontId="70" fillId="0" borderId="1" xfId="0" applyFont="1" applyBorder="1" applyAlignment="1">
      <alignment horizontal="left" vertical="center" wrapText="1"/>
    </xf>
    <xf numFmtId="0" fontId="31" fillId="0" borderId="1" xfId="1" applyFont="1" applyBorder="1" applyAlignment="1">
      <alignment horizontal="left" vertical="center" wrapText="1"/>
    </xf>
    <xf numFmtId="0" fontId="5" fillId="0" borderId="1" xfId="0" applyFont="1" applyBorder="1" applyAlignment="1">
      <alignment horizontal="left" vertical="center" wrapText="1"/>
    </xf>
    <xf numFmtId="0" fontId="20" fillId="39" borderId="28" xfId="0" applyFont="1" applyFill="1" applyBorder="1" applyAlignment="1">
      <alignment horizontal="center" vertical="center"/>
    </xf>
    <xf numFmtId="0" fontId="4" fillId="0" borderId="24" xfId="1" applyBorder="1" applyAlignment="1">
      <alignment horizontal="left" vertical="center" wrapText="1"/>
    </xf>
    <xf numFmtId="0" fontId="4" fillId="0" borderId="28" xfId="1" applyBorder="1" applyAlignment="1">
      <alignment horizontal="left" vertical="center" wrapText="1"/>
    </xf>
    <xf numFmtId="0" fontId="4" fillId="0" borderId="25" xfId="1" applyBorder="1" applyAlignment="1">
      <alignment horizontal="left" vertical="center" wrapText="1"/>
    </xf>
    <xf numFmtId="0" fontId="4" fillId="0" borderId="31" xfId="1" applyBorder="1" applyAlignment="1">
      <alignment horizontal="left" vertical="center" wrapText="1"/>
    </xf>
    <xf numFmtId="0" fontId="4" fillId="0" borderId="0" xfId="1" applyAlignment="1">
      <alignment horizontal="left" vertical="center" wrapText="1"/>
    </xf>
    <xf numFmtId="0" fontId="4" fillId="0" borderId="23" xfId="1" applyBorder="1" applyAlignment="1">
      <alignment horizontal="left" vertical="center" wrapText="1"/>
    </xf>
    <xf numFmtId="0" fontId="4" fillId="0" borderId="22" xfId="1" applyBorder="1" applyAlignment="1">
      <alignment horizontal="left" vertical="center" wrapText="1"/>
    </xf>
    <xf numFmtId="0" fontId="27" fillId="20" borderId="18" xfId="1" applyFont="1" applyFill="1" applyBorder="1" applyAlignment="1">
      <alignment horizontal="center"/>
    </xf>
    <xf numFmtId="0" fontId="27" fillId="20" borderId="19" xfId="1" applyFont="1" applyFill="1" applyBorder="1" applyAlignment="1">
      <alignment horizontal="center"/>
    </xf>
    <xf numFmtId="0" fontId="27" fillId="20" borderId="21" xfId="1" applyFont="1" applyFill="1" applyBorder="1" applyAlignment="1">
      <alignment horizontal="center"/>
    </xf>
    <xf numFmtId="0" fontId="15" fillId="17" borderId="18" xfId="1" applyFont="1" applyFill="1" applyBorder="1" applyAlignment="1">
      <alignment horizontal="center"/>
    </xf>
    <xf numFmtId="0" fontId="15" fillId="17" borderId="19" xfId="1" applyFont="1" applyFill="1" applyBorder="1" applyAlignment="1">
      <alignment horizontal="center"/>
    </xf>
    <xf numFmtId="0" fontId="29" fillId="0" borderId="18" xfId="1" applyFont="1" applyBorder="1" applyAlignment="1">
      <alignment horizontal="center" vertical="center"/>
    </xf>
    <xf numFmtId="0" fontId="29" fillId="0" borderId="19" xfId="1" applyFont="1" applyBorder="1" applyAlignment="1">
      <alignment horizontal="center" vertical="center"/>
    </xf>
    <xf numFmtId="0" fontId="29" fillId="0" borderId="21" xfId="1" applyFont="1" applyBorder="1" applyAlignment="1">
      <alignment horizontal="center" vertical="center"/>
    </xf>
    <xf numFmtId="0" fontId="15" fillId="17" borderId="18" xfId="1" applyFont="1" applyFill="1" applyBorder="1" applyAlignment="1">
      <alignment horizontal="center" vertical="center"/>
    </xf>
    <xf numFmtId="0" fontId="15" fillId="17" borderId="21" xfId="1" applyFont="1" applyFill="1" applyBorder="1" applyAlignment="1">
      <alignment horizontal="center" vertical="center"/>
    </xf>
    <xf numFmtId="0" fontId="4" fillId="20" borderId="18" xfId="1" applyFill="1" applyBorder="1"/>
    <xf numFmtId="0" fontId="4" fillId="20" borderId="19" xfId="1" applyFill="1" applyBorder="1"/>
    <xf numFmtId="0" fontId="4" fillId="20" borderId="21" xfId="1" applyFill="1" applyBorder="1"/>
    <xf numFmtId="0" fontId="8" fillId="0" borderId="18" xfId="1" applyFont="1" applyBorder="1" applyAlignment="1">
      <alignment horizontal="left" vertical="center"/>
    </xf>
    <xf numFmtId="0" fontId="8" fillId="0" borderId="19" xfId="1" applyFont="1" applyBorder="1" applyAlignment="1">
      <alignment horizontal="left" vertical="center"/>
    </xf>
    <xf numFmtId="0" fontId="31" fillId="0" borderId="1" xfId="58" applyFont="1" applyBorder="1" applyAlignment="1">
      <alignment horizontal="left" vertical="center" wrapText="1"/>
    </xf>
    <xf numFmtId="0" fontId="6" fillId="0" borderId="18" xfId="4" applyFont="1" applyBorder="1" applyAlignment="1">
      <alignment horizontal="left" vertical="center" wrapText="1"/>
    </xf>
    <xf numFmtId="0" fontId="6" fillId="0" borderId="19" xfId="4" applyFont="1" applyBorder="1" applyAlignment="1">
      <alignment horizontal="left" vertical="center" wrapText="1"/>
    </xf>
    <xf numFmtId="0" fontId="6" fillId="0" borderId="21" xfId="4" applyFont="1" applyBorder="1" applyAlignment="1">
      <alignment horizontal="left" vertical="center" wrapText="1"/>
    </xf>
    <xf numFmtId="0" fontId="5" fillId="17" borderId="1" xfId="1" applyFont="1" applyFill="1" applyBorder="1" applyAlignment="1">
      <alignment horizontal="center" vertical="center" wrapText="1"/>
    </xf>
    <xf numFmtId="0" fontId="31" fillId="17" borderId="1" xfId="1" applyFont="1" applyFill="1" applyBorder="1" applyAlignment="1">
      <alignment horizontal="center" vertical="center"/>
    </xf>
    <xf numFmtId="164" fontId="5" fillId="17" borderId="18" xfId="1" applyNumberFormat="1" applyFont="1" applyFill="1" applyBorder="1" applyAlignment="1">
      <alignment horizontal="center" vertical="center"/>
    </xf>
    <xf numFmtId="164" fontId="5" fillId="17" borderId="21" xfId="1" applyNumberFormat="1" applyFont="1" applyFill="1" applyBorder="1" applyAlignment="1">
      <alignment horizontal="center" vertical="center"/>
    </xf>
    <xf numFmtId="0" fontId="5" fillId="17" borderId="24" xfId="1" applyFont="1" applyFill="1" applyBorder="1" applyAlignment="1">
      <alignment horizontal="center" vertical="center" wrapText="1"/>
    </xf>
    <xf numFmtId="0" fontId="5" fillId="17" borderId="28" xfId="1" applyFont="1" applyFill="1" applyBorder="1" applyAlignment="1">
      <alignment horizontal="center" vertical="center" wrapText="1"/>
    </xf>
    <xf numFmtId="0" fontId="5" fillId="17" borderId="25" xfId="1" applyFont="1" applyFill="1" applyBorder="1" applyAlignment="1">
      <alignment horizontal="center" vertical="center" wrapText="1"/>
    </xf>
    <xf numFmtId="0" fontId="5" fillId="17" borderId="29" xfId="1" applyFont="1" applyFill="1" applyBorder="1" applyAlignment="1">
      <alignment horizontal="center" vertical="center" wrapText="1"/>
    </xf>
    <xf numFmtId="0" fontId="5" fillId="17" borderId="23" xfId="1" applyFont="1" applyFill="1" applyBorder="1" applyAlignment="1">
      <alignment horizontal="center" vertical="center" wrapText="1"/>
    </xf>
    <xf numFmtId="0" fontId="5" fillId="17" borderId="22" xfId="1" applyFont="1" applyFill="1" applyBorder="1" applyAlignment="1">
      <alignment horizontal="center" vertical="center" wrapText="1"/>
    </xf>
    <xf numFmtId="0" fontId="5" fillId="17" borderId="1" xfId="1" applyFont="1" applyFill="1" applyBorder="1" applyAlignment="1">
      <alignment horizontal="center" vertical="center"/>
    </xf>
    <xf numFmtId="0" fontId="0" fillId="0" borderId="1" xfId="0" applyBorder="1" applyAlignment="1">
      <alignment horizontal="left"/>
    </xf>
    <xf numFmtId="0" fontId="27" fillId="4" borderId="1" xfId="0" applyFont="1" applyFill="1" applyBorder="1" applyAlignment="1">
      <alignment horizontal="left" wrapText="1"/>
    </xf>
    <xf numFmtId="0" fontId="5" fillId="17" borderId="20" xfId="1" applyFont="1" applyFill="1" applyBorder="1" applyAlignment="1">
      <alignment horizontal="center" vertical="center"/>
    </xf>
    <xf numFmtId="0" fontId="4" fillId="0" borderId="24" xfId="1" applyBorder="1" applyAlignment="1">
      <alignment horizontal="center" vertical="center" wrapText="1"/>
    </xf>
    <xf numFmtId="0" fontId="4" fillId="0" borderId="28" xfId="1" applyBorder="1" applyAlignment="1">
      <alignment horizontal="center" vertical="center" wrapText="1"/>
    </xf>
    <xf numFmtId="0" fontId="4" fillId="0" borderId="25" xfId="1" applyBorder="1" applyAlignment="1">
      <alignment horizontal="center" vertical="center" wrapText="1"/>
    </xf>
    <xf numFmtId="0" fontId="4" fillId="0" borderId="29" xfId="1" applyBorder="1" applyAlignment="1">
      <alignment horizontal="center" vertical="center" wrapText="1"/>
    </xf>
    <xf numFmtId="0" fontId="4" fillId="0" borderId="23" xfId="1" applyBorder="1" applyAlignment="1">
      <alignment horizontal="center" vertical="center" wrapText="1"/>
    </xf>
    <xf numFmtId="0" fontId="4" fillId="0" borderId="22" xfId="1" applyBorder="1" applyAlignment="1">
      <alignment horizontal="center" vertical="center" wrapText="1"/>
    </xf>
    <xf numFmtId="0" fontId="15" fillId="17" borderId="18" xfId="1" applyFont="1" applyFill="1" applyBorder="1" applyAlignment="1">
      <alignment horizontal="left" vertical="center"/>
    </xf>
    <xf numFmtId="0" fontId="15" fillId="17" borderId="19" xfId="1" applyFont="1" applyFill="1" applyBorder="1" applyAlignment="1">
      <alignment horizontal="left" vertical="center"/>
    </xf>
    <xf numFmtId="0" fontId="15" fillId="17" borderId="21" xfId="1" applyFont="1" applyFill="1" applyBorder="1" applyAlignment="1">
      <alignment horizontal="left" vertical="center"/>
    </xf>
    <xf numFmtId="0" fontId="49" fillId="0" borderId="18" xfId="0" applyFont="1" applyBorder="1" applyAlignment="1">
      <alignment horizontal="center"/>
    </xf>
    <xf numFmtId="0" fontId="49" fillId="0" borderId="19" xfId="0" applyFont="1" applyBorder="1" applyAlignment="1">
      <alignment horizontal="center"/>
    </xf>
    <xf numFmtId="0" fontId="49" fillId="0" borderId="21" xfId="0" applyFont="1" applyBorder="1" applyAlignment="1">
      <alignment horizontal="center"/>
    </xf>
    <xf numFmtId="0" fontId="5" fillId="17" borderId="31" xfId="1" applyFont="1" applyFill="1" applyBorder="1" applyAlignment="1">
      <alignment horizontal="center" vertical="center" wrapText="1"/>
    </xf>
    <xf numFmtId="0" fontId="5" fillId="17" borderId="0" xfId="1" applyFont="1" applyFill="1" applyAlignment="1">
      <alignment horizontal="center" vertical="center" wrapText="1"/>
    </xf>
    <xf numFmtId="0" fontId="5" fillId="17" borderId="32" xfId="1" applyFont="1" applyFill="1" applyBorder="1" applyAlignment="1">
      <alignment horizontal="center" vertical="center" wrapText="1"/>
    </xf>
    <xf numFmtId="0" fontId="31" fillId="17" borderId="20" xfId="1" applyFont="1" applyFill="1" applyBorder="1" applyAlignment="1">
      <alignment horizontal="center" vertical="center"/>
    </xf>
    <xf numFmtId="0" fontId="15" fillId="17" borderId="18" xfId="1" applyFont="1" applyFill="1" applyBorder="1" applyAlignment="1">
      <alignment horizontal="right" vertical="center"/>
    </xf>
    <xf numFmtId="0" fontId="15" fillId="17" borderId="21" xfId="1" applyFont="1" applyFill="1" applyBorder="1" applyAlignment="1">
      <alignment horizontal="right" vertical="center"/>
    </xf>
    <xf numFmtId="0" fontId="0" fillId="0" borderId="1" xfId="0" applyBorder="1" applyAlignment="1">
      <alignment horizontal="left" vertical="center" wrapText="1"/>
    </xf>
    <xf numFmtId="0" fontId="49" fillId="0" borderId="1" xfId="0" applyFont="1" applyBorder="1" applyAlignment="1">
      <alignment horizontal="left" vertical="center" wrapText="1"/>
    </xf>
    <xf numFmtId="0" fontId="27" fillId="0" borderId="1" xfId="0" applyFont="1" applyBorder="1" applyAlignment="1">
      <alignment horizontal="left" vertical="center" wrapText="1"/>
    </xf>
    <xf numFmtId="0" fontId="49" fillId="0" borderId="33" xfId="0" applyFont="1" applyBorder="1" applyAlignment="1">
      <alignment horizontal="left" vertical="center" wrapText="1"/>
    </xf>
    <xf numFmtId="0" fontId="49" fillId="0" borderId="34" xfId="0" applyFont="1" applyBorder="1" applyAlignment="1">
      <alignment horizontal="left" vertical="center" wrapText="1"/>
    </xf>
    <xf numFmtId="0" fontId="49" fillId="0" borderId="35" xfId="0" applyFont="1" applyBorder="1" applyAlignment="1">
      <alignment horizontal="left" vertical="center" wrapText="1"/>
    </xf>
    <xf numFmtId="0" fontId="50" fillId="0" borderId="18" xfId="0" applyFont="1" applyBorder="1" applyAlignment="1">
      <alignment horizontal="left" vertical="center" wrapText="1"/>
    </xf>
    <xf numFmtId="0" fontId="50" fillId="0" borderId="19" xfId="0" applyFont="1" applyBorder="1" applyAlignment="1">
      <alignment horizontal="left" vertical="center" wrapText="1"/>
    </xf>
    <xf numFmtId="0" fontId="50" fillId="0" borderId="21" xfId="0" applyFont="1" applyBorder="1" applyAlignment="1">
      <alignment horizontal="left" vertical="center" wrapText="1"/>
    </xf>
    <xf numFmtId="0" fontId="50" fillId="0" borderId="18" xfId="0" applyFont="1" applyBorder="1" applyAlignment="1">
      <alignment horizontal="left" vertical="center"/>
    </xf>
    <xf numFmtId="0" fontId="50" fillId="0" borderId="19" xfId="0" applyFont="1" applyBorder="1" applyAlignment="1">
      <alignment horizontal="left" vertical="center"/>
    </xf>
    <xf numFmtId="0" fontId="50" fillId="0" borderId="21" xfId="0" applyFont="1" applyBorder="1" applyAlignment="1">
      <alignment horizontal="left" vertical="center"/>
    </xf>
    <xf numFmtId="0" fontId="0" fillId="0" borderId="73" xfId="0" applyBorder="1" applyAlignment="1">
      <alignment horizontal="left"/>
    </xf>
    <xf numFmtId="0" fontId="0" fillId="0" borderId="19" xfId="0" applyBorder="1" applyAlignment="1">
      <alignment horizontal="left"/>
    </xf>
    <xf numFmtId="0" fontId="0" fillId="0" borderId="21" xfId="0" applyBorder="1" applyAlignment="1">
      <alignment horizontal="left"/>
    </xf>
    <xf numFmtId="0" fontId="0" fillId="0" borderId="70" xfId="0" applyBorder="1" applyAlignment="1">
      <alignment horizontal="left"/>
    </xf>
    <xf numFmtId="0" fontId="0" fillId="0" borderId="37" xfId="0" applyBorder="1" applyAlignment="1">
      <alignment horizontal="left"/>
    </xf>
    <xf numFmtId="0" fontId="0" fillId="0" borderId="38" xfId="0" applyBorder="1" applyAlignment="1">
      <alignment horizontal="left"/>
    </xf>
    <xf numFmtId="0" fontId="27" fillId="0" borderId="18" xfId="0" applyFont="1" applyBorder="1" applyAlignment="1">
      <alignment horizontal="left" vertical="center" wrapText="1"/>
    </xf>
    <xf numFmtId="0" fontId="27" fillId="0" borderId="19" xfId="0" applyFont="1" applyBorder="1" applyAlignment="1">
      <alignment horizontal="left" vertical="center" wrapText="1"/>
    </xf>
    <xf numFmtId="0" fontId="27" fillId="0" borderId="21" xfId="0" applyFont="1" applyBorder="1" applyAlignment="1">
      <alignment horizontal="left" vertical="center" wrapText="1"/>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21" xfId="0" applyFont="1" applyBorder="1" applyAlignment="1">
      <alignment horizontal="left" vertical="center" wrapText="1"/>
    </xf>
    <xf numFmtId="0" fontId="6" fillId="43" borderId="2" xfId="0" applyFont="1" applyFill="1" applyBorder="1" applyAlignment="1">
      <alignment horizontal="center" vertical="center"/>
    </xf>
    <xf numFmtId="0" fontId="6" fillId="43" borderId="3" xfId="0" applyFont="1" applyFill="1" applyBorder="1" applyAlignment="1">
      <alignment horizontal="center" vertical="center"/>
    </xf>
    <xf numFmtId="0" fontId="6" fillId="43" borderId="4" xfId="0" applyFont="1" applyFill="1" applyBorder="1" applyAlignment="1">
      <alignment horizontal="center" vertical="center"/>
    </xf>
    <xf numFmtId="0" fontId="6" fillId="43" borderId="5" xfId="0" applyFont="1" applyFill="1" applyBorder="1" applyAlignment="1">
      <alignment horizontal="center" vertical="center"/>
    </xf>
    <xf numFmtId="0" fontId="6" fillId="43" borderId="0" xfId="0" applyFont="1" applyFill="1" applyAlignment="1">
      <alignment horizontal="center" vertical="center"/>
    </xf>
    <xf numFmtId="0" fontId="6" fillId="43" borderId="7" xfId="0" applyFont="1" applyFill="1" applyBorder="1" applyAlignment="1">
      <alignment horizontal="center" vertical="center"/>
    </xf>
    <xf numFmtId="0" fontId="6" fillId="43" borderId="8" xfId="0" applyFont="1" applyFill="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0" xfId="0" applyFont="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6" fillId="22" borderId="2" xfId="0" applyFont="1" applyFill="1" applyBorder="1" applyAlignment="1">
      <alignment horizontal="center" vertical="center"/>
    </xf>
    <xf numFmtId="0" fontId="6" fillId="22" borderId="3" xfId="0" applyFont="1" applyFill="1" applyBorder="1" applyAlignment="1">
      <alignment horizontal="center" vertical="center"/>
    </xf>
    <xf numFmtId="0" fontId="6" fillId="22" borderId="5" xfId="0" applyFont="1" applyFill="1" applyBorder="1" applyAlignment="1">
      <alignment horizontal="center" vertical="center"/>
    </xf>
    <xf numFmtId="0" fontId="6" fillId="22" borderId="0" xfId="0" applyFont="1" applyFill="1" applyAlignment="1">
      <alignment horizontal="center" vertical="center"/>
    </xf>
    <xf numFmtId="0" fontId="6" fillId="22" borderId="7" xfId="0" applyFont="1" applyFill="1" applyBorder="1" applyAlignment="1">
      <alignment horizontal="center" vertical="center"/>
    </xf>
    <xf numFmtId="0" fontId="6" fillId="22" borderId="8" xfId="0" applyFont="1" applyFill="1" applyBorder="1" applyAlignment="1">
      <alignment horizontal="center" vertical="center"/>
    </xf>
    <xf numFmtId="0" fontId="5" fillId="30" borderId="2" xfId="0" applyFont="1" applyFill="1" applyBorder="1" applyAlignment="1">
      <alignment horizontal="center" vertical="center"/>
    </xf>
    <xf numFmtId="0" fontId="5" fillId="30" borderId="3" xfId="0" applyFont="1" applyFill="1" applyBorder="1" applyAlignment="1">
      <alignment horizontal="center" vertical="center"/>
    </xf>
    <xf numFmtId="0" fontId="5" fillId="30" borderId="4" xfId="0" applyFont="1" applyFill="1" applyBorder="1" applyAlignment="1">
      <alignment horizontal="center" vertical="center"/>
    </xf>
    <xf numFmtId="0" fontId="5" fillId="30" borderId="5" xfId="0" applyFont="1" applyFill="1" applyBorder="1" applyAlignment="1">
      <alignment horizontal="center" vertical="center"/>
    </xf>
    <xf numFmtId="0" fontId="5" fillId="30" borderId="0" xfId="0" applyFont="1" applyFill="1" applyAlignment="1">
      <alignment horizontal="center" vertical="center"/>
    </xf>
    <xf numFmtId="0" fontId="5" fillId="30" borderId="7" xfId="0" applyFont="1" applyFill="1" applyBorder="1" applyAlignment="1">
      <alignment horizontal="center" vertical="center"/>
    </xf>
    <xf numFmtId="0" fontId="5" fillId="30" borderId="8" xfId="0" applyFont="1" applyFill="1" applyBorder="1" applyAlignment="1">
      <alignment horizontal="center" vertical="center"/>
    </xf>
    <xf numFmtId="17" fontId="5" fillId="34" borderId="2" xfId="0" applyNumberFormat="1" applyFont="1" applyFill="1" applyBorder="1" applyAlignment="1">
      <alignment horizontal="center" vertical="center" wrapText="1"/>
    </xf>
    <xf numFmtId="17" fontId="5" fillId="34" borderId="3" xfId="0" applyNumberFormat="1" applyFont="1" applyFill="1" applyBorder="1" applyAlignment="1">
      <alignment horizontal="center" vertical="center" wrapText="1"/>
    </xf>
    <xf numFmtId="17" fontId="5" fillId="34" borderId="4" xfId="0" applyNumberFormat="1" applyFont="1" applyFill="1" applyBorder="1" applyAlignment="1">
      <alignment horizontal="center" vertical="center" wrapText="1"/>
    </xf>
    <xf numFmtId="17" fontId="5" fillId="34" borderId="5" xfId="0" applyNumberFormat="1" applyFont="1" applyFill="1" applyBorder="1" applyAlignment="1">
      <alignment horizontal="center" vertical="center" wrapText="1"/>
    </xf>
    <xf numFmtId="17" fontId="5" fillId="34" borderId="0" xfId="0" applyNumberFormat="1" applyFont="1" applyFill="1" applyAlignment="1">
      <alignment horizontal="center" vertical="center" wrapText="1"/>
    </xf>
    <xf numFmtId="17" fontId="5" fillId="34" borderId="6" xfId="0" applyNumberFormat="1" applyFont="1" applyFill="1" applyBorder="1" applyAlignment="1">
      <alignment horizontal="center" vertical="center" wrapText="1"/>
    </xf>
    <xf numFmtId="17" fontId="5" fillId="34" borderId="7" xfId="0" applyNumberFormat="1" applyFont="1" applyFill="1" applyBorder="1" applyAlignment="1">
      <alignment horizontal="center" vertical="center" wrapText="1"/>
    </xf>
    <xf numFmtId="17" fontId="5" fillId="34" borderId="8" xfId="0" applyNumberFormat="1" applyFont="1" applyFill="1" applyBorder="1" applyAlignment="1">
      <alignment horizontal="center" vertical="center" wrapText="1"/>
    </xf>
    <xf numFmtId="0" fontId="5" fillId="17" borderId="2" xfId="0" applyFont="1" applyFill="1" applyBorder="1" applyAlignment="1">
      <alignment horizontal="center" vertical="center"/>
    </xf>
    <xf numFmtId="0" fontId="5" fillId="17" borderId="3" xfId="0" applyFont="1" applyFill="1" applyBorder="1" applyAlignment="1">
      <alignment horizontal="center" vertical="center"/>
    </xf>
    <xf numFmtId="0" fontId="5" fillId="17" borderId="4" xfId="0" applyFont="1" applyFill="1" applyBorder="1" applyAlignment="1">
      <alignment horizontal="center" vertical="center"/>
    </xf>
    <xf numFmtId="0" fontId="5" fillId="17" borderId="5" xfId="0" applyFont="1" applyFill="1" applyBorder="1" applyAlignment="1">
      <alignment horizontal="center" vertical="center"/>
    </xf>
    <xf numFmtId="0" fontId="5" fillId="17" borderId="0" xfId="0" applyFont="1" applyFill="1" applyAlignment="1">
      <alignment horizontal="center" vertical="center"/>
    </xf>
    <xf numFmtId="0" fontId="5" fillId="17" borderId="6" xfId="0" applyFont="1" applyFill="1" applyBorder="1" applyAlignment="1">
      <alignment horizontal="center" vertical="center"/>
    </xf>
    <xf numFmtId="0" fontId="5" fillId="17" borderId="7" xfId="0" applyFont="1" applyFill="1" applyBorder="1" applyAlignment="1">
      <alignment horizontal="center" vertical="center"/>
    </xf>
    <xf numFmtId="0" fontId="5" fillId="17" borderId="8" xfId="0" applyFont="1" applyFill="1" applyBorder="1" applyAlignment="1">
      <alignment horizontal="center" vertical="center"/>
    </xf>
    <xf numFmtId="0" fontId="5" fillId="22" borderId="2" xfId="0" applyFont="1" applyFill="1" applyBorder="1" applyAlignment="1">
      <alignment horizontal="center" vertical="center"/>
    </xf>
    <xf numFmtId="0" fontId="5" fillId="22" borderId="3" xfId="0" applyFont="1" applyFill="1" applyBorder="1" applyAlignment="1">
      <alignment horizontal="center" vertical="center"/>
    </xf>
    <xf numFmtId="0" fontId="5" fillId="22" borderId="4" xfId="0" applyFont="1" applyFill="1" applyBorder="1" applyAlignment="1">
      <alignment horizontal="center" vertical="center"/>
    </xf>
    <xf numFmtId="0" fontId="5" fillId="22" borderId="5" xfId="0" applyFont="1" applyFill="1" applyBorder="1" applyAlignment="1">
      <alignment horizontal="center" vertical="center"/>
    </xf>
    <xf numFmtId="0" fontId="5" fillId="22" borderId="0" xfId="0" applyFont="1" applyFill="1" applyAlignment="1">
      <alignment horizontal="center" vertical="center"/>
    </xf>
    <xf numFmtId="0" fontId="5" fillId="22" borderId="6" xfId="0" applyFont="1" applyFill="1" applyBorder="1" applyAlignment="1">
      <alignment horizontal="center" vertical="center"/>
    </xf>
    <xf numFmtId="0" fontId="5" fillId="42" borderId="10" xfId="0" applyFont="1" applyFill="1" applyBorder="1" applyAlignment="1">
      <alignment horizontal="center" vertical="center"/>
    </xf>
    <xf numFmtId="0" fontId="5" fillId="42" borderId="11" xfId="0" applyFont="1" applyFill="1" applyBorder="1" applyAlignment="1">
      <alignment horizontal="center" vertical="center"/>
    </xf>
    <xf numFmtId="0" fontId="5" fillId="42" borderId="12" xfId="0" applyFont="1" applyFill="1" applyBorder="1" applyAlignment="1">
      <alignment horizontal="center" vertical="center"/>
    </xf>
    <xf numFmtId="0" fontId="5" fillId="42" borderId="13" xfId="0" applyFont="1" applyFill="1" applyBorder="1" applyAlignment="1">
      <alignment horizontal="center" vertical="center"/>
    </xf>
    <xf numFmtId="0" fontId="5" fillId="42" borderId="1" xfId="0" applyFont="1" applyFill="1" applyBorder="1" applyAlignment="1">
      <alignment horizontal="center" vertical="center"/>
    </xf>
    <xf numFmtId="0" fontId="5" fillId="42" borderId="14" xfId="0" applyFont="1" applyFill="1" applyBorder="1" applyAlignment="1">
      <alignment horizontal="center" vertical="center"/>
    </xf>
    <xf numFmtId="0" fontId="5" fillId="42" borderId="15" xfId="0" applyFont="1" applyFill="1" applyBorder="1" applyAlignment="1">
      <alignment horizontal="center" vertical="center"/>
    </xf>
    <xf numFmtId="0" fontId="5" fillId="42" borderId="16" xfId="0" applyFont="1" applyFill="1" applyBorder="1" applyAlignment="1">
      <alignment horizontal="center" vertical="center"/>
    </xf>
    <xf numFmtId="0" fontId="5" fillId="42" borderId="17"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0" xfId="0" applyFont="1" applyFill="1" applyAlignment="1">
      <alignment horizontal="center"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7" fontId="5" fillId="41" borderId="2" xfId="0" applyNumberFormat="1" applyFont="1" applyFill="1" applyBorder="1" applyAlignment="1">
      <alignment horizontal="center" vertical="center"/>
    </xf>
    <xf numFmtId="17" fontId="5" fillId="41" borderId="3" xfId="0" applyNumberFormat="1" applyFont="1" applyFill="1" applyBorder="1" applyAlignment="1">
      <alignment horizontal="center" vertical="center"/>
    </xf>
    <xf numFmtId="17" fontId="5" fillId="41" borderId="4" xfId="0" applyNumberFormat="1" applyFont="1" applyFill="1" applyBorder="1" applyAlignment="1">
      <alignment horizontal="center" vertical="center"/>
    </xf>
    <xf numFmtId="17" fontId="5" fillId="41" borderId="5" xfId="0" applyNumberFormat="1" applyFont="1" applyFill="1" applyBorder="1" applyAlignment="1">
      <alignment horizontal="center" vertical="center"/>
    </xf>
    <xf numFmtId="17" fontId="5" fillId="41" borderId="0" xfId="0" applyNumberFormat="1" applyFont="1" applyFill="1" applyAlignment="1">
      <alignment horizontal="center" vertical="center"/>
    </xf>
    <xf numFmtId="17" fontId="5" fillId="41" borderId="6" xfId="0" applyNumberFormat="1" applyFont="1" applyFill="1" applyBorder="1" applyAlignment="1">
      <alignment horizontal="center" vertical="center"/>
    </xf>
    <xf numFmtId="17" fontId="5" fillId="41" borderId="7" xfId="0" applyNumberFormat="1" applyFont="1" applyFill="1" applyBorder="1" applyAlignment="1">
      <alignment horizontal="center" vertical="center"/>
    </xf>
    <xf numFmtId="17" fontId="5" fillId="41" borderId="8" xfId="0" applyNumberFormat="1" applyFont="1" applyFill="1" applyBorder="1" applyAlignment="1">
      <alignment horizontal="center" vertical="center"/>
    </xf>
    <xf numFmtId="17" fontId="59" fillId="0" borderId="41" xfId="0" applyNumberFormat="1" applyFont="1" applyBorder="1" applyAlignment="1">
      <alignment horizontal="center" vertical="center" wrapText="1"/>
    </xf>
    <xf numFmtId="17" fontId="59" fillId="0" borderId="27" xfId="0" applyNumberFormat="1" applyFont="1" applyBorder="1" applyAlignment="1">
      <alignment horizontal="center" vertical="center" wrapText="1"/>
    </xf>
    <xf numFmtId="17" fontId="59" fillId="0" borderId="42" xfId="0" applyNumberFormat="1" applyFont="1" applyBorder="1" applyAlignment="1">
      <alignment horizontal="center" vertical="center" wrapText="1"/>
    </xf>
    <xf numFmtId="0" fontId="48" fillId="0" borderId="27" xfId="0" applyFont="1" applyBorder="1" applyAlignment="1">
      <alignment horizontal="center" vertical="center"/>
    </xf>
    <xf numFmtId="0" fontId="48" fillId="0" borderId="42" xfId="0" applyFont="1" applyBorder="1" applyAlignment="1">
      <alignment horizontal="center" vertical="center"/>
    </xf>
    <xf numFmtId="0" fontId="5" fillId="38" borderId="3" xfId="0" applyFont="1" applyFill="1" applyBorder="1" applyAlignment="1">
      <alignment horizontal="center" vertical="center" wrapText="1"/>
    </xf>
    <xf numFmtId="0" fontId="5" fillId="38" borderId="4" xfId="0" applyFont="1" applyFill="1" applyBorder="1" applyAlignment="1">
      <alignment horizontal="center" vertical="center" wrapText="1"/>
    </xf>
    <xf numFmtId="0" fontId="5" fillId="38" borderId="0" xfId="0" applyFont="1" applyFill="1" applyAlignment="1">
      <alignment horizontal="center" vertical="center" wrapText="1"/>
    </xf>
    <xf numFmtId="0" fontId="5" fillId="38" borderId="6" xfId="0" applyFont="1" applyFill="1" applyBorder="1" applyAlignment="1">
      <alignment horizontal="center" vertical="center" wrapText="1"/>
    </xf>
    <xf numFmtId="17" fontId="5" fillId="39" borderId="2" xfId="0" applyNumberFormat="1" applyFont="1" applyFill="1" applyBorder="1" applyAlignment="1">
      <alignment horizontal="center" vertical="center" wrapText="1"/>
    </xf>
    <xf numFmtId="17" fontId="5" fillId="39" borderId="3" xfId="0" applyNumberFormat="1" applyFont="1" applyFill="1" applyBorder="1" applyAlignment="1">
      <alignment horizontal="center" vertical="center" wrapText="1"/>
    </xf>
    <xf numFmtId="17" fontId="5" fillId="39" borderId="4" xfId="0" applyNumberFormat="1" applyFont="1" applyFill="1" applyBorder="1" applyAlignment="1">
      <alignment horizontal="center" vertical="center" wrapText="1"/>
    </xf>
    <xf numFmtId="17" fontId="5" fillId="39" borderId="5" xfId="0" applyNumberFormat="1" applyFont="1" applyFill="1" applyBorder="1" applyAlignment="1">
      <alignment horizontal="center" vertical="center" wrapText="1"/>
    </xf>
    <xf numFmtId="17" fontId="5" fillId="39" borderId="0" xfId="0" applyNumberFormat="1" applyFont="1" applyFill="1" applyAlignment="1">
      <alignment horizontal="center" vertical="center" wrapText="1"/>
    </xf>
    <xf numFmtId="17" fontId="5" fillId="39" borderId="6" xfId="0" applyNumberFormat="1" applyFont="1" applyFill="1" applyBorder="1" applyAlignment="1">
      <alignment horizontal="center" vertical="center" wrapText="1"/>
    </xf>
    <xf numFmtId="17" fontId="5" fillId="39" borderId="7" xfId="0" applyNumberFormat="1" applyFont="1" applyFill="1" applyBorder="1" applyAlignment="1">
      <alignment horizontal="center" vertical="center" wrapText="1"/>
    </xf>
    <xf numFmtId="17" fontId="5" fillId="39" borderId="8" xfId="0" applyNumberFormat="1" applyFont="1" applyFill="1" applyBorder="1" applyAlignment="1">
      <alignment horizontal="center" vertical="center" wrapText="1"/>
    </xf>
    <xf numFmtId="0" fontId="5" fillId="40" borderId="2" xfId="0" applyFont="1" applyFill="1" applyBorder="1" applyAlignment="1">
      <alignment horizontal="center" vertical="center"/>
    </xf>
    <xf numFmtId="0" fontId="5" fillId="40" borderId="3" xfId="0" applyFont="1" applyFill="1" applyBorder="1" applyAlignment="1">
      <alignment horizontal="center" vertical="center"/>
    </xf>
    <xf numFmtId="0" fontId="5" fillId="40" borderId="4" xfId="0" applyFont="1" applyFill="1" applyBorder="1" applyAlignment="1">
      <alignment horizontal="center" vertical="center"/>
    </xf>
    <xf numFmtId="0" fontId="5" fillId="40" borderId="5" xfId="0" applyFont="1" applyFill="1" applyBorder="1" applyAlignment="1">
      <alignment horizontal="center" vertical="center"/>
    </xf>
    <xf numFmtId="0" fontId="5" fillId="40" borderId="0" xfId="0" applyFont="1" applyFill="1" applyAlignment="1">
      <alignment horizontal="center" vertical="center"/>
    </xf>
    <xf numFmtId="0" fontId="5" fillId="40" borderId="6" xfId="0" applyFont="1" applyFill="1" applyBorder="1" applyAlignment="1">
      <alignment horizontal="center" vertical="center"/>
    </xf>
    <xf numFmtId="0" fontId="5" fillId="40" borderId="7" xfId="0" applyFont="1" applyFill="1" applyBorder="1" applyAlignment="1">
      <alignment horizontal="center" vertical="center"/>
    </xf>
    <xf numFmtId="0" fontId="5" fillId="40" borderId="8" xfId="0" applyFont="1" applyFill="1" applyBorder="1" applyAlignment="1">
      <alignment horizontal="center" vertical="center"/>
    </xf>
    <xf numFmtId="0" fontId="50" fillId="0" borderId="0" xfId="0" applyFont="1" applyAlignment="1">
      <alignment horizontal="center" vertical="center"/>
    </xf>
    <xf numFmtId="0" fontId="52" fillId="0" borderId="8" xfId="0" applyFont="1" applyBorder="1" applyAlignment="1">
      <alignment horizontal="center"/>
    </xf>
    <xf numFmtId="0" fontId="52" fillId="0" borderId="3" xfId="0" applyFont="1" applyBorder="1" applyAlignment="1">
      <alignment horizontal="center"/>
    </xf>
    <xf numFmtId="0" fontId="50" fillId="0" borderId="6" xfId="0" applyFont="1" applyBorder="1" applyAlignment="1">
      <alignment horizontal="center" vertical="center"/>
    </xf>
    <xf numFmtId="1" fontId="31" fillId="26" borderId="18" xfId="0" applyNumberFormat="1" applyFont="1" applyFill="1" applyBorder="1" applyAlignment="1" applyProtection="1">
      <alignment horizontal="center"/>
      <protection locked="0"/>
    </xf>
    <xf numFmtId="1" fontId="31" fillId="26" borderId="21" xfId="0" applyNumberFormat="1" applyFont="1" applyFill="1" applyBorder="1" applyAlignment="1" applyProtection="1">
      <alignment horizontal="center"/>
      <protection locked="0"/>
    </xf>
    <xf numFmtId="0" fontId="5" fillId="5" borderId="47" xfId="0" applyFont="1" applyFill="1" applyBorder="1" applyAlignment="1">
      <alignment horizontal="center"/>
    </xf>
    <xf numFmtId="0" fontId="5" fillId="5" borderId="48" xfId="0" applyFont="1" applyFill="1" applyBorder="1" applyAlignment="1">
      <alignment horizontal="center"/>
    </xf>
    <xf numFmtId="0" fontId="31" fillId="0" borderId="0" xfId="0" applyFont="1" applyAlignment="1" applyProtection="1">
      <alignment horizontal="left" wrapText="1"/>
      <protection locked="0"/>
    </xf>
    <xf numFmtId="0" fontId="31" fillId="0" borderId="0" xfId="0" applyFont="1" applyAlignment="1">
      <alignment horizontal="left" wrapText="1"/>
    </xf>
    <xf numFmtId="0" fontId="5" fillId="0" borderId="8" xfId="0" applyFont="1" applyBorder="1" applyAlignment="1" applyProtection="1">
      <alignment horizontal="center" wrapText="1"/>
      <protection locked="0"/>
    </xf>
    <xf numFmtId="0" fontId="0" fillId="0" borderId="8" xfId="0" applyBorder="1" applyAlignment="1">
      <alignment horizontal="center" wrapText="1"/>
    </xf>
    <xf numFmtId="0" fontId="28" fillId="27" borderId="58" xfId="0" applyFont="1" applyFill="1" applyBorder="1" applyAlignment="1" applyProtection="1">
      <alignment horizontal="center" wrapText="1"/>
      <protection locked="0"/>
    </xf>
    <xf numFmtId="0" fontId="28" fillId="27" borderId="53" xfId="0" applyFont="1" applyFill="1" applyBorder="1" applyAlignment="1" applyProtection="1">
      <alignment horizontal="center" wrapText="1"/>
      <protection locked="0"/>
    </xf>
    <xf numFmtId="0" fontId="28" fillId="27" borderId="59" xfId="0" applyFont="1" applyFill="1" applyBorder="1" applyAlignment="1" applyProtection="1">
      <alignment horizontal="center" wrapText="1"/>
      <protection locked="0"/>
    </xf>
    <xf numFmtId="0" fontId="28" fillId="27" borderId="56" xfId="0" applyFont="1" applyFill="1" applyBorder="1" applyAlignment="1" applyProtection="1">
      <alignment horizontal="center" wrapText="1"/>
      <protection locked="0"/>
    </xf>
    <xf numFmtId="0" fontId="31" fillId="26" borderId="33" xfId="0" applyFont="1" applyFill="1" applyBorder="1" applyAlignment="1" applyProtection="1">
      <alignment horizontal="center"/>
      <protection locked="0"/>
    </xf>
    <xf numFmtId="0" fontId="31" fillId="26" borderId="35" xfId="0" applyFont="1" applyFill="1" applyBorder="1" applyAlignment="1" applyProtection="1">
      <alignment horizontal="center"/>
      <protection locked="0"/>
    </xf>
    <xf numFmtId="0" fontId="28" fillId="27" borderId="54" xfId="0" applyFont="1" applyFill="1" applyBorder="1" applyAlignment="1" applyProtection="1">
      <alignment horizontal="center" wrapText="1"/>
      <protection locked="0"/>
    </xf>
    <xf numFmtId="0" fontId="28" fillId="27" borderId="45" xfId="0" applyFont="1" applyFill="1" applyBorder="1" applyAlignment="1" applyProtection="1">
      <alignment horizontal="center" wrapText="1"/>
      <protection locked="0"/>
    </xf>
    <xf numFmtId="0" fontId="30" fillId="0" borderId="0" xfId="0" applyFont="1" applyAlignment="1" applyProtection="1">
      <alignment horizontal="center" wrapText="1"/>
      <protection locked="0"/>
    </xf>
    <xf numFmtId="0" fontId="0" fillId="0" borderId="0" xfId="0" applyAlignment="1">
      <alignment wrapText="1"/>
    </xf>
    <xf numFmtId="0" fontId="37" fillId="0" borderId="0" xfId="0" applyFont="1" applyAlignment="1" applyProtection="1">
      <alignment horizontal="center" wrapText="1"/>
      <protection locked="0"/>
    </xf>
    <xf numFmtId="3" fontId="31" fillId="26" borderId="8" xfId="60" applyNumberFormat="1" applyFont="1" applyFill="1" applyBorder="1" applyAlignment="1" applyProtection="1">
      <alignment horizontal="center" wrapText="1"/>
      <protection locked="0"/>
    </xf>
    <xf numFmtId="170" fontId="5" fillId="0" borderId="8" xfId="0" applyNumberFormat="1" applyFont="1" applyBorder="1" applyAlignment="1" applyProtection="1">
      <alignment horizontal="center"/>
      <protection locked="0"/>
    </xf>
    <xf numFmtId="0" fontId="27" fillId="0" borderId="0" xfId="0" applyFont="1" applyAlignment="1" applyProtection="1">
      <alignment horizontal="center" wrapText="1"/>
      <protection locked="0"/>
    </xf>
    <xf numFmtId="0" fontId="6" fillId="0" borderId="0" xfId="0" applyFont="1" applyAlignment="1">
      <alignment horizontal="center"/>
    </xf>
    <xf numFmtId="0" fontId="2" fillId="0" borderId="0" xfId="0" applyFont="1" applyAlignment="1">
      <alignment horizontal="center"/>
    </xf>
    <xf numFmtId="0" fontId="29" fillId="0" borderId="2" xfId="0" applyFont="1" applyBorder="1" applyAlignment="1">
      <alignment horizontal="center"/>
    </xf>
    <xf numFmtId="0" fontId="29" fillId="0" borderId="3" xfId="0" applyFont="1" applyBorder="1" applyAlignment="1">
      <alignment horizontal="center"/>
    </xf>
    <xf numFmtId="0" fontId="64" fillId="0" borderId="2" xfId="0" applyFont="1" applyBorder="1" applyAlignment="1">
      <alignment horizontal="center"/>
    </xf>
    <xf numFmtId="0" fontId="64" fillId="0" borderId="3" xfId="0" applyFont="1" applyBorder="1" applyAlignment="1">
      <alignment horizontal="center"/>
    </xf>
    <xf numFmtId="0" fontId="0" fillId="0" borderId="0" xfId="0" applyAlignment="1">
      <alignment horizontal="center"/>
    </xf>
  </cellXfs>
  <cellStyles count="63">
    <cellStyle name="20% - Accent1 2" xfId="6" xr:uid="{00000000-0005-0000-0000-000000000000}"/>
    <cellStyle name="20% - Accent2 2" xfId="7" xr:uid="{00000000-0005-0000-0000-000001000000}"/>
    <cellStyle name="20% - Accent3 2" xfId="8" xr:uid="{00000000-0005-0000-0000-000002000000}"/>
    <cellStyle name="20% - Accent4 2" xfId="9" xr:uid="{00000000-0005-0000-0000-000003000000}"/>
    <cellStyle name="20% - Accent5 2" xfId="10" xr:uid="{00000000-0005-0000-0000-000004000000}"/>
    <cellStyle name="20% - Accent6 2" xfId="11" xr:uid="{00000000-0005-0000-0000-000005000000}"/>
    <cellStyle name="40% - Accent1 2" xfId="12" xr:uid="{00000000-0005-0000-0000-000006000000}"/>
    <cellStyle name="40% - Accent2 2" xfId="13" xr:uid="{00000000-0005-0000-0000-000007000000}"/>
    <cellStyle name="40% - Accent3 2" xfId="14" xr:uid="{00000000-0005-0000-0000-000008000000}"/>
    <cellStyle name="40% - Accent4 2" xfId="15" xr:uid="{00000000-0005-0000-0000-000009000000}"/>
    <cellStyle name="40% - Accent5 2" xfId="16" xr:uid="{00000000-0005-0000-0000-00000A000000}"/>
    <cellStyle name="40% - Accent6 2" xfId="17" xr:uid="{00000000-0005-0000-0000-00000B000000}"/>
    <cellStyle name="Comma" xfId="60" builtinId="3"/>
    <cellStyle name="Comma 2" xfId="18" xr:uid="{00000000-0005-0000-0000-00000D000000}"/>
    <cellStyle name="Comma 2 2" xfId="56" xr:uid="{00000000-0005-0000-0000-00000E000000}"/>
    <cellStyle name="Comma 3" xfId="19" xr:uid="{00000000-0005-0000-0000-00000F000000}"/>
    <cellStyle name="Comma 4" xfId="51" xr:uid="{00000000-0005-0000-0000-000010000000}"/>
    <cellStyle name="Currency 10" xfId="50" xr:uid="{00000000-0005-0000-0000-000011000000}"/>
    <cellStyle name="Currency 10 2" xfId="55" xr:uid="{00000000-0005-0000-0000-000012000000}"/>
    <cellStyle name="Currency 2" xfId="5" xr:uid="{00000000-0005-0000-0000-000013000000}"/>
    <cellStyle name="Currency 3" xfId="20" xr:uid="{00000000-0005-0000-0000-000014000000}"/>
    <cellStyle name="Currency 4" xfId="21" xr:uid="{00000000-0005-0000-0000-000015000000}"/>
    <cellStyle name="Currency 5" xfId="22" xr:uid="{00000000-0005-0000-0000-000016000000}"/>
    <cellStyle name="Euro" xfId="23" xr:uid="{00000000-0005-0000-0000-000017000000}"/>
    <cellStyle name="Grey" xfId="24" xr:uid="{00000000-0005-0000-0000-000018000000}"/>
    <cellStyle name="Header1" xfId="25" xr:uid="{00000000-0005-0000-0000-000019000000}"/>
    <cellStyle name="Header2" xfId="26" xr:uid="{00000000-0005-0000-0000-00001A000000}"/>
    <cellStyle name="Hyperlink 2" xfId="27" xr:uid="{00000000-0005-0000-0000-00001B000000}"/>
    <cellStyle name="Input [yellow]" xfId="28" xr:uid="{00000000-0005-0000-0000-00001C000000}"/>
    <cellStyle name="Migliaia_Marbett Kpi bowler" xfId="29" xr:uid="{00000000-0005-0000-0000-00001D000000}"/>
    <cellStyle name="Milliers_Supplementary Data-V4" xfId="30" xr:uid="{00000000-0005-0000-0000-00001E000000}"/>
    <cellStyle name="Moeda [0]_laroux" xfId="31" xr:uid="{00000000-0005-0000-0000-00001F000000}"/>
    <cellStyle name="Moeda_laroux" xfId="32" xr:uid="{00000000-0005-0000-0000-000020000000}"/>
    <cellStyle name="Monétaire [0]_External PPM.xls Graphique 1" xfId="33" xr:uid="{00000000-0005-0000-0000-000021000000}"/>
    <cellStyle name="Monétaire_External PPM.xls Graphique 1" xfId="34" xr:uid="{00000000-0005-0000-0000-000022000000}"/>
    <cellStyle name="no dec" xfId="35" xr:uid="{00000000-0005-0000-0000-000023000000}"/>
    <cellStyle name="Normal" xfId="0" builtinId="0"/>
    <cellStyle name="Normal - Style1" xfId="36" xr:uid="{00000000-0005-0000-0000-000025000000}"/>
    <cellStyle name="Normal 10 2" xfId="53" xr:uid="{00000000-0005-0000-0000-000026000000}"/>
    <cellStyle name="Normal 2" xfId="2" xr:uid="{00000000-0005-0000-0000-000027000000}"/>
    <cellStyle name="Normal 2 2" xfId="3" xr:uid="{00000000-0005-0000-0000-000028000000}"/>
    <cellStyle name="Normal 3" xfId="37" xr:uid="{00000000-0005-0000-0000-000029000000}"/>
    <cellStyle name="Normal 4" xfId="38" xr:uid="{00000000-0005-0000-0000-00002A000000}"/>
    <cellStyle name="Normal 4 2" xfId="57" xr:uid="{00000000-0005-0000-0000-00002B000000}"/>
    <cellStyle name="Normal 5" xfId="1" xr:uid="{00000000-0005-0000-0000-00002C000000}"/>
    <cellStyle name="Normal 6" xfId="58" xr:uid="{00000000-0005-0000-0000-00002D000000}"/>
    <cellStyle name="Normal 7" xfId="62" xr:uid="{00000000-0005-0000-0000-00002E000000}"/>
    <cellStyle name="Normal_master operations L3 PD" xfId="4" xr:uid="{00000000-0005-0000-0000-00002F000000}"/>
    <cellStyle name="Percent" xfId="61" builtinId="5"/>
    <cellStyle name="Percent [2]" xfId="39" xr:uid="{00000000-0005-0000-0000-000031000000}"/>
    <cellStyle name="Percent 10 4" xfId="54" xr:uid="{00000000-0005-0000-0000-000032000000}"/>
    <cellStyle name="Percent 2" xfId="40" xr:uid="{00000000-0005-0000-0000-000033000000}"/>
    <cellStyle name="Percent 3" xfId="41" xr:uid="{00000000-0005-0000-0000-000034000000}"/>
    <cellStyle name="Percent 4" xfId="52" xr:uid="{00000000-0005-0000-0000-000035000000}"/>
    <cellStyle name="Percent 5" xfId="59" xr:uid="{00000000-0005-0000-0000-000036000000}"/>
    <cellStyle name="Questions" xfId="42" xr:uid="{00000000-0005-0000-0000-000037000000}"/>
    <cellStyle name="Standaard_CDB_Accountlist-Huib" xfId="43" xr:uid="{00000000-0005-0000-0000-000038000000}"/>
    <cellStyle name="Standard_2006 VB-Nord Detailplanung, e. NL" xfId="44" xr:uid="{00000000-0005-0000-0000-000039000000}"/>
    <cellStyle name="Subhead01" xfId="45" xr:uid="{00000000-0005-0000-0000-00003A000000}"/>
    <cellStyle name="Subhead02" xfId="46" xr:uid="{00000000-0005-0000-0000-00003B000000}"/>
    <cellStyle name="Valuta_CM KPI-John" xfId="47" xr:uid="{00000000-0005-0000-0000-00003C000000}"/>
    <cellStyle name="Währung_050810-Europe Savings Bowler" xfId="48" xr:uid="{00000000-0005-0000-0000-00003D000000}"/>
    <cellStyle name="常规_Falconer in time shipping" xfId="49" xr:uid="{00000000-0005-0000-0000-00003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solidFill>
                  <a:srgbClr val="FF0000"/>
                </a:solidFill>
              </a:rPr>
              <a:t>(Insert</a:t>
            </a:r>
            <a:r>
              <a:rPr lang="en-US" baseline="0">
                <a:solidFill>
                  <a:srgbClr val="FF0000"/>
                </a:solidFill>
              </a:rPr>
              <a:t> Site Name)</a:t>
            </a:r>
            <a:r>
              <a:rPr lang="en-US">
                <a:solidFill>
                  <a:srgbClr val="FF0000"/>
                </a:solidFill>
              </a:rPr>
              <a:t> </a:t>
            </a:r>
            <a:r>
              <a:rPr lang="en-US"/>
              <a:t>Incident Data</a:t>
            </a:r>
          </a:p>
        </c:rich>
      </c:tx>
      <c:layout>
        <c:manualLayout>
          <c:xMode val="edge"/>
          <c:yMode val="edge"/>
          <c:x val="0.4276028772887534"/>
          <c:y val="2.9241206800721866E-2"/>
        </c:manualLayout>
      </c:layout>
      <c:overlay val="0"/>
    </c:title>
    <c:autoTitleDeleted val="0"/>
    <c:plotArea>
      <c:layout>
        <c:manualLayout>
          <c:layoutTarget val="inner"/>
          <c:xMode val="edge"/>
          <c:yMode val="edge"/>
          <c:x val="0.10866268732986627"/>
          <c:y val="0.15200247007611462"/>
          <c:w val="0.84544549039789541"/>
          <c:h val="0.59106678829780723"/>
        </c:manualLayout>
      </c:layout>
      <c:barChart>
        <c:barDir val="col"/>
        <c:grouping val="clustered"/>
        <c:varyColors val="0"/>
        <c:ser>
          <c:idx val="0"/>
          <c:order val="0"/>
          <c:tx>
            <c:strRef>
              <c:f>Data!$A$5</c:f>
              <c:strCache>
                <c:ptCount val="1"/>
                <c:pt idx="0">
                  <c:v>Recordable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Data!$B$27:$E$27</c:f>
              <c:strCache>
                <c:ptCount val="4"/>
                <c:pt idx="0">
                  <c:v>3 years ago</c:v>
                </c:pt>
                <c:pt idx="1">
                  <c:v>2 years ago</c:v>
                </c:pt>
                <c:pt idx="3">
                  <c:v>YTD</c:v>
                </c:pt>
              </c:strCache>
            </c:strRef>
          </c:cat>
          <c:val>
            <c:numRef>
              <c:f>(Data!$H$29,Data!$J$29,Data!$L$29,Data!$N$29)</c:f>
              <c:numCache>
                <c:formatCode>General</c:formatCode>
                <c:ptCount val="4"/>
                <c:pt idx="3" formatCode="#,##0">
                  <c:v>0</c:v>
                </c:pt>
              </c:numCache>
            </c:numRef>
          </c:val>
          <c:extLst>
            <c:ext xmlns:c16="http://schemas.microsoft.com/office/drawing/2014/chart" uri="{C3380CC4-5D6E-409C-BE32-E72D297353CC}">
              <c16:uniqueId val="{00000000-3D43-459A-ADCF-92A4B32C46D2}"/>
            </c:ext>
          </c:extLst>
        </c:ser>
        <c:ser>
          <c:idx val="1"/>
          <c:order val="1"/>
          <c:tx>
            <c:strRef>
              <c:f>Data!$A$6</c:f>
              <c:strCache>
                <c:ptCount val="1"/>
                <c:pt idx="0">
                  <c:v>Lost Time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Data!$B$27:$E$27</c:f>
              <c:strCache>
                <c:ptCount val="4"/>
                <c:pt idx="0">
                  <c:v>3 years ago</c:v>
                </c:pt>
                <c:pt idx="1">
                  <c:v>2 years ago</c:v>
                </c:pt>
                <c:pt idx="3">
                  <c:v>YTD</c:v>
                </c:pt>
              </c:strCache>
            </c:strRef>
          </c:cat>
          <c:val>
            <c:numRef>
              <c:f>(Data!$I$29,Data!$K$29,Data!$M$29,Data!$O$29)</c:f>
              <c:numCache>
                <c:formatCode>General</c:formatCode>
                <c:ptCount val="4"/>
                <c:pt idx="3" formatCode="#,##0">
                  <c:v>0</c:v>
                </c:pt>
              </c:numCache>
            </c:numRef>
          </c:val>
          <c:extLst>
            <c:ext xmlns:c16="http://schemas.microsoft.com/office/drawing/2014/chart" uri="{C3380CC4-5D6E-409C-BE32-E72D297353CC}">
              <c16:uniqueId val="{00000001-3D43-459A-ADCF-92A4B32C46D2}"/>
            </c:ext>
          </c:extLst>
        </c:ser>
        <c:dLbls>
          <c:showLegendKey val="0"/>
          <c:showVal val="0"/>
          <c:showCatName val="0"/>
          <c:showSerName val="0"/>
          <c:showPercent val="0"/>
          <c:showBubbleSize val="0"/>
        </c:dLbls>
        <c:gapWidth val="150"/>
        <c:axId val="237530112"/>
        <c:axId val="237529720"/>
      </c:barChart>
      <c:lineChart>
        <c:grouping val="stacked"/>
        <c:varyColors val="0"/>
        <c:ser>
          <c:idx val="2"/>
          <c:order val="2"/>
          <c:tx>
            <c:strRef>
              <c:f>Data!$A$26</c:f>
              <c:strCache>
                <c:ptCount val="1"/>
                <c:pt idx="0">
                  <c:v>TRIR</c:v>
                </c:pt>
              </c:strCache>
            </c:strRef>
          </c:tx>
          <c:dLbls>
            <c:dLbl>
              <c:idx val="0"/>
              <c:layout>
                <c:manualLayout>
                  <c:x val="-9.2461483798580817E-3"/>
                  <c:y val="-4.41615901322208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43-459A-ADCF-92A4B32C46D2}"/>
                </c:ext>
              </c:extLst>
            </c:dLbl>
            <c:dLbl>
              <c:idx val="2"/>
              <c:layout>
                <c:manualLayout>
                  <c:x val="6.1348851809484906E-4"/>
                  <c:y val="-2.9977993113810923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43-459A-ADCF-92A4B32C46D2}"/>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Data!$B$27:$E$27</c:f>
              <c:strCache>
                <c:ptCount val="4"/>
                <c:pt idx="0">
                  <c:v>3 years ago</c:v>
                </c:pt>
                <c:pt idx="1">
                  <c:v>2 years ago</c:v>
                </c:pt>
                <c:pt idx="3">
                  <c:v>YTD</c:v>
                </c:pt>
              </c:strCache>
            </c:strRef>
          </c:cat>
          <c:val>
            <c:numRef>
              <c:f>Data!$B$28:$E$28</c:f>
              <c:numCache>
                <c:formatCode>0.00</c:formatCode>
                <c:ptCount val="4"/>
                <c:pt idx="3">
                  <c:v>0</c:v>
                </c:pt>
              </c:numCache>
            </c:numRef>
          </c:val>
          <c:smooth val="0"/>
          <c:extLst>
            <c:ext xmlns:c16="http://schemas.microsoft.com/office/drawing/2014/chart" uri="{C3380CC4-5D6E-409C-BE32-E72D297353CC}">
              <c16:uniqueId val="{00000004-3D43-459A-ADCF-92A4B32C46D2}"/>
            </c:ext>
          </c:extLst>
        </c:ser>
        <c:dLbls>
          <c:showLegendKey val="0"/>
          <c:showVal val="0"/>
          <c:showCatName val="0"/>
          <c:showSerName val="0"/>
          <c:showPercent val="0"/>
          <c:showBubbleSize val="0"/>
        </c:dLbls>
        <c:marker val="1"/>
        <c:smooth val="0"/>
        <c:axId val="237530112"/>
        <c:axId val="237529720"/>
      </c:lineChart>
      <c:catAx>
        <c:axId val="237530112"/>
        <c:scaling>
          <c:orientation val="minMax"/>
        </c:scaling>
        <c:delete val="0"/>
        <c:axPos val="b"/>
        <c:numFmt formatCode="General" sourceLinked="1"/>
        <c:majorTickMark val="none"/>
        <c:minorTickMark val="none"/>
        <c:tickLblPos val="nextTo"/>
        <c:crossAx val="237529720"/>
        <c:crosses val="autoZero"/>
        <c:auto val="1"/>
        <c:lblAlgn val="ctr"/>
        <c:lblOffset val="100"/>
        <c:noMultiLvlLbl val="0"/>
      </c:catAx>
      <c:valAx>
        <c:axId val="237529720"/>
        <c:scaling>
          <c:orientation val="minMax"/>
          <c:max val="10"/>
        </c:scaling>
        <c:delete val="0"/>
        <c:axPos val="l"/>
        <c:majorGridlines/>
        <c:title>
          <c:tx>
            <c:rich>
              <a:bodyPr/>
              <a:lstStyle/>
              <a:p>
                <a:pPr>
                  <a:defRPr/>
                </a:pPr>
                <a:r>
                  <a:rPr lang="en-US"/>
                  <a:t>Incident Rate (TRIR)</a:t>
                </a:r>
              </a:p>
            </c:rich>
          </c:tx>
          <c:overlay val="0"/>
        </c:title>
        <c:numFmt formatCode="General" sourceLinked="1"/>
        <c:majorTickMark val="none"/>
        <c:minorTickMark val="none"/>
        <c:tickLblPos val="nextTo"/>
        <c:crossAx val="237530112"/>
        <c:crosses val="autoZero"/>
        <c:crossBetween val="between"/>
        <c:majorUnit val="2"/>
      </c:valAx>
      <c:dTable>
        <c:showHorzBorder val="1"/>
        <c:showVertBorder val="1"/>
        <c:showOutline val="1"/>
        <c:showKeys val="1"/>
      </c:dTable>
    </c:plotArea>
    <c:plotVisOnly val="1"/>
    <c:dispBlanksAs val="gap"/>
    <c:showDLblsOverMax val="0"/>
  </c:chart>
  <c:spPr>
    <a:ln>
      <a:solidFill>
        <a:srgbClr val="002060"/>
      </a:solidFill>
    </a:ln>
  </c:spPr>
  <c:txPr>
    <a:bodyPr/>
    <a:lstStyle/>
    <a:p>
      <a:pPr>
        <a:defRPr b="1"/>
      </a:pPr>
      <a:endParaRPr lang="en-US"/>
    </a:p>
  </c:txPr>
  <c:printSettings>
    <c:headerFooter/>
    <c:pageMargins b="0.75000000000001199" l="0.70000000000000062" r="0.70000000000000062" t="0.750000000000011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solidFill>
                  <a:srgbClr val="FF0000"/>
                </a:solidFill>
              </a:rPr>
              <a:t>(INSERT SITE NAME) </a:t>
            </a:r>
            <a:r>
              <a:rPr lang="en-US" baseline="0"/>
              <a:t>Incident Rate</a:t>
            </a:r>
            <a:endParaRPr lang="en-US"/>
          </a:p>
          <a:p>
            <a:pPr>
              <a:defRPr/>
            </a:pPr>
            <a:endParaRPr lang="en-US"/>
          </a:p>
        </c:rich>
      </c:tx>
      <c:layout>
        <c:manualLayout>
          <c:xMode val="edge"/>
          <c:yMode val="edge"/>
          <c:x val="0.41561411813832244"/>
          <c:y val="1.168699310415184E-2"/>
        </c:manualLayout>
      </c:layout>
      <c:overlay val="0"/>
    </c:title>
    <c:autoTitleDeleted val="0"/>
    <c:plotArea>
      <c:layout>
        <c:manualLayout>
          <c:layoutTarget val="inner"/>
          <c:xMode val="edge"/>
          <c:yMode val="edge"/>
          <c:x val="9.8120579103144728E-2"/>
          <c:y val="0.16843309849019147"/>
          <c:w val="0.86097568762808763"/>
          <c:h val="0.48544696115589897"/>
        </c:manualLayout>
      </c:layout>
      <c:lineChart>
        <c:grouping val="standard"/>
        <c:varyColors val="0"/>
        <c:ser>
          <c:idx val="0"/>
          <c:order val="0"/>
          <c:tx>
            <c:strRef>
              <c:f>Data!$B$93</c:f>
              <c:strCache>
                <c:ptCount val="1"/>
                <c:pt idx="0">
                  <c:v>Last year</c:v>
                </c:pt>
              </c:strCache>
            </c:strRef>
          </c:tx>
          <c:marker>
            <c:symbol val="none"/>
          </c:marker>
          <c:cat>
            <c:strRef>
              <c:f>(Data!$A$95:$A$106,Data!$A$108)</c:f>
              <c:strCache>
                <c:ptCount val="13"/>
                <c:pt idx="0">
                  <c:v>April</c:v>
                </c:pt>
                <c:pt idx="1">
                  <c:v>May</c:v>
                </c:pt>
                <c:pt idx="2">
                  <c:v>June</c:v>
                </c:pt>
                <c:pt idx="3">
                  <c:v>July</c:v>
                </c:pt>
                <c:pt idx="4">
                  <c:v>August</c:v>
                </c:pt>
                <c:pt idx="5">
                  <c:v>September</c:v>
                </c:pt>
                <c:pt idx="6">
                  <c:v>October</c:v>
                </c:pt>
                <c:pt idx="7">
                  <c:v>November</c:v>
                </c:pt>
                <c:pt idx="8">
                  <c:v>December</c:v>
                </c:pt>
                <c:pt idx="9">
                  <c:v>January</c:v>
                </c:pt>
                <c:pt idx="10">
                  <c:v>February</c:v>
                </c:pt>
                <c:pt idx="11">
                  <c:v>March</c:v>
                </c:pt>
                <c:pt idx="12">
                  <c:v>YTD</c:v>
                </c:pt>
              </c:strCache>
            </c:strRef>
          </c:cat>
          <c:val>
            <c:numRef>
              <c:f>(Data!$B$95:$B$106,Data!$B$108)</c:f>
              <c:numCache>
                <c:formatCode>0.00</c:formatCode>
                <c:ptCount val="13"/>
              </c:numCache>
            </c:numRef>
          </c:val>
          <c:smooth val="0"/>
          <c:extLst>
            <c:ext xmlns:c16="http://schemas.microsoft.com/office/drawing/2014/chart" uri="{C3380CC4-5D6E-409C-BE32-E72D297353CC}">
              <c16:uniqueId val="{00000000-2F06-4E03-8CDD-5B3B28DDD17D}"/>
            </c:ext>
          </c:extLst>
        </c:ser>
        <c:ser>
          <c:idx val="1"/>
          <c:order val="1"/>
          <c:tx>
            <c:strRef>
              <c:f>Data!$C$93</c:f>
              <c:strCache>
                <c:ptCount val="1"/>
                <c:pt idx="0">
                  <c:v>YTD</c:v>
                </c:pt>
              </c:strCache>
            </c:strRef>
          </c:tx>
          <c:marker>
            <c:symbol val="none"/>
          </c:marker>
          <c:val>
            <c:numRef>
              <c:f>(Data!$C$95:$C$106,Data!$C$108)</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formatCode="#,##0.00_);\(#,##0.00\)">
                  <c:v>0</c:v>
                </c:pt>
              </c:numCache>
            </c:numRef>
          </c:val>
          <c:smooth val="0"/>
          <c:extLst>
            <c:ext xmlns:c16="http://schemas.microsoft.com/office/drawing/2014/chart" uri="{C3380CC4-5D6E-409C-BE32-E72D297353CC}">
              <c16:uniqueId val="{00000001-2F06-4E03-8CDD-5B3B28DDD17D}"/>
            </c:ext>
          </c:extLst>
        </c:ser>
        <c:ser>
          <c:idx val="2"/>
          <c:order val="2"/>
          <c:tx>
            <c:strRef>
              <c:f>'KPI Bowler'!$E$5</c:f>
              <c:strCache>
                <c:ptCount val="1"/>
                <c:pt idx="0">
                  <c:v>SD 50% Target</c:v>
                </c:pt>
              </c:strCache>
            </c:strRef>
          </c:tx>
          <c:marker>
            <c:symbol val="none"/>
          </c:marker>
          <c:val>
            <c:numRef>
              <c:f>('KPI Bowler'!$G$5:$R$5,'KPI Bowler'!$S$5)</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2-2F06-4E03-8CDD-5B3B28DDD17D}"/>
            </c:ext>
          </c:extLst>
        </c:ser>
        <c:dLbls>
          <c:showLegendKey val="0"/>
          <c:showVal val="0"/>
          <c:showCatName val="0"/>
          <c:showSerName val="0"/>
          <c:showPercent val="0"/>
          <c:showBubbleSize val="0"/>
        </c:dLbls>
        <c:smooth val="0"/>
        <c:axId val="237525800"/>
        <c:axId val="237526192"/>
      </c:lineChart>
      <c:catAx>
        <c:axId val="237525800"/>
        <c:scaling>
          <c:orientation val="minMax"/>
        </c:scaling>
        <c:delete val="0"/>
        <c:axPos val="b"/>
        <c:numFmt formatCode="General" sourceLinked="1"/>
        <c:majorTickMark val="none"/>
        <c:minorTickMark val="none"/>
        <c:tickLblPos val="nextTo"/>
        <c:crossAx val="237526192"/>
        <c:crosses val="autoZero"/>
        <c:auto val="1"/>
        <c:lblAlgn val="ctr"/>
        <c:lblOffset val="100"/>
        <c:noMultiLvlLbl val="0"/>
      </c:catAx>
      <c:valAx>
        <c:axId val="237526192"/>
        <c:scaling>
          <c:orientation val="minMax"/>
        </c:scaling>
        <c:delete val="0"/>
        <c:axPos val="l"/>
        <c:majorGridlines/>
        <c:title>
          <c:tx>
            <c:rich>
              <a:bodyPr/>
              <a:lstStyle/>
              <a:p>
                <a:pPr>
                  <a:defRPr/>
                </a:pPr>
                <a:r>
                  <a:rPr lang="en-US"/>
                  <a:t>RATE</a:t>
                </a:r>
                <a:r>
                  <a:rPr lang="en-US" baseline="0"/>
                  <a:t> </a:t>
                </a:r>
              </a:p>
              <a:p>
                <a:pPr>
                  <a:defRPr/>
                </a:pPr>
                <a:endParaRPr lang="en-US"/>
              </a:p>
            </c:rich>
          </c:tx>
          <c:overlay val="0"/>
        </c:title>
        <c:numFmt formatCode="0.00" sourceLinked="1"/>
        <c:majorTickMark val="none"/>
        <c:minorTickMark val="none"/>
        <c:tickLblPos val="nextTo"/>
        <c:crossAx val="237525800"/>
        <c:crosses val="autoZero"/>
        <c:crossBetween val="between"/>
      </c:valAx>
      <c:dTable>
        <c:showHorzBorder val="1"/>
        <c:showVertBorder val="1"/>
        <c:showOutline val="1"/>
        <c:showKeys val="1"/>
      </c:dTable>
    </c:plotArea>
    <c:plotVisOnly val="1"/>
    <c:dispBlanksAs val="gap"/>
    <c:showDLblsOverMax val="0"/>
  </c:chart>
  <c:spPr>
    <a:ln>
      <a:solidFill>
        <a:srgbClr val="002060"/>
      </a:solidFill>
    </a:ln>
  </c:spPr>
  <c:printSettings>
    <c:headerFooter/>
    <c:pageMargins b="0.75000000000001166" l="0.70000000000000062" r="0.70000000000000062" t="0.750000000000011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 FY 17 Recordables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Data!$A$112</c:f>
              <c:strCache>
                <c:ptCount val="1"/>
                <c:pt idx="0">
                  <c:v>Recordables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Data!$A$115:$A$124</c:f>
              <c:strCache>
                <c:ptCount val="10"/>
                <c:pt idx="0">
                  <c:v>Amputation</c:v>
                </c:pt>
                <c:pt idx="1">
                  <c:v>Strains / Sprains</c:v>
                </c:pt>
                <c:pt idx="2">
                  <c:v>Lacerations</c:v>
                </c:pt>
                <c:pt idx="3">
                  <c:v>Contusions</c:v>
                </c:pt>
                <c:pt idx="4">
                  <c:v>Fracture</c:v>
                </c:pt>
                <c:pt idx="5">
                  <c:v>Foreign Body</c:v>
                </c:pt>
                <c:pt idx="6">
                  <c:v>Burn</c:v>
                </c:pt>
                <c:pt idx="7">
                  <c:v>Repetitive Motion</c:v>
                </c:pt>
                <c:pt idx="8">
                  <c:v>Dermatitis</c:v>
                </c:pt>
                <c:pt idx="9">
                  <c:v>Other</c:v>
                </c:pt>
              </c:strCache>
            </c:strRef>
          </c:cat>
          <c:val>
            <c:numRef>
              <c:f>Data!$B$115:$B$124</c:f>
              <c:numCache>
                <c:formatCode>General</c:formatCode>
                <c:ptCount val="10"/>
              </c:numCache>
            </c:numRef>
          </c:val>
          <c:extLst>
            <c:ext xmlns:c16="http://schemas.microsoft.com/office/drawing/2014/chart" uri="{C3380CC4-5D6E-409C-BE32-E72D297353CC}">
              <c16:uniqueId val="{00000000-8768-4A7E-A5D3-479F7CC301EC}"/>
            </c:ext>
          </c:extLst>
        </c:ser>
        <c:dLbls>
          <c:dLblPos val="inEnd"/>
          <c:showLegendKey val="0"/>
          <c:showVal val="1"/>
          <c:showCatName val="0"/>
          <c:showSerName val="0"/>
          <c:showPercent val="0"/>
          <c:showBubbleSize val="0"/>
        </c:dLbls>
        <c:gapWidth val="100"/>
        <c:overlap val="-24"/>
        <c:axId val="237527368"/>
        <c:axId val="237527760"/>
      </c:barChart>
      <c:catAx>
        <c:axId val="237527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crossAx val="237527760"/>
        <c:crosses val="autoZero"/>
        <c:auto val="1"/>
        <c:lblAlgn val="ctr"/>
        <c:lblOffset val="100"/>
        <c:noMultiLvlLbl val="0"/>
      </c:catAx>
      <c:valAx>
        <c:axId val="237527760"/>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37527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FY 18 Recordables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Data!$A$112</c:f>
              <c:strCache>
                <c:ptCount val="1"/>
                <c:pt idx="0">
                  <c:v>Recordables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Data!$A$115:$A$124</c:f>
              <c:strCache>
                <c:ptCount val="10"/>
                <c:pt idx="0">
                  <c:v>Amputation</c:v>
                </c:pt>
                <c:pt idx="1">
                  <c:v>Strains / Sprains</c:v>
                </c:pt>
                <c:pt idx="2">
                  <c:v>Lacerations</c:v>
                </c:pt>
                <c:pt idx="3">
                  <c:v>Contusions</c:v>
                </c:pt>
                <c:pt idx="4">
                  <c:v>Fracture</c:v>
                </c:pt>
                <c:pt idx="5">
                  <c:v>Foreign Body</c:v>
                </c:pt>
                <c:pt idx="6">
                  <c:v>Burn</c:v>
                </c:pt>
                <c:pt idx="7">
                  <c:v>Repetitive Motion</c:v>
                </c:pt>
                <c:pt idx="8">
                  <c:v>Dermatitis</c:v>
                </c:pt>
                <c:pt idx="9">
                  <c:v>Other</c:v>
                </c:pt>
              </c:strCache>
            </c:strRef>
          </c:cat>
          <c:val>
            <c:numRef>
              <c:f>Data!$C$115:$C$124</c:f>
              <c:numCache>
                <c:formatCode>0</c:formatCode>
                <c:ptCount val="10"/>
                <c:pt idx="0" formatCode="General">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55B2-4287-A7CC-2BB320F67129}"/>
            </c:ext>
          </c:extLst>
        </c:ser>
        <c:dLbls>
          <c:dLblPos val="inEnd"/>
          <c:showLegendKey val="0"/>
          <c:showVal val="1"/>
          <c:showCatName val="0"/>
          <c:showSerName val="0"/>
          <c:showPercent val="0"/>
          <c:showBubbleSize val="0"/>
        </c:dLbls>
        <c:gapWidth val="100"/>
        <c:overlap val="-24"/>
        <c:axId val="592583248"/>
        <c:axId val="592579720"/>
      </c:barChart>
      <c:catAx>
        <c:axId val="59258324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592579720"/>
        <c:crosses val="autoZero"/>
        <c:auto val="1"/>
        <c:lblAlgn val="ctr"/>
        <c:lblOffset val="100"/>
        <c:noMultiLvlLbl val="0"/>
      </c:catAx>
      <c:valAx>
        <c:axId val="592579720"/>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925832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B055A00-6B27-4E21-B1B3-48B72A00276D}" type="doc">
      <dgm:prSet loTypeId="urn:microsoft.com/office/officeart/2005/8/layout/radial4" loCatId="relationship" qsTypeId="urn:microsoft.com/office/officeart/2005/8/quickstyle/simple3" qsCatId="simple" csTypeId="urn:microsoft.com/office/officeart/2005/8/colors/accent1_2" csCatId="accent1" phldr="1"/>
      <dgm:spPr/>
      <dgm:t>
        <a:bodyPr/>
        <a:lstStyle/>
        <a:p>
          <a:endParaRPr lang="en-US"/>
        </a:p>
      </dgm:t>
    </dgm:pt>
    <dgm:pt modelId="{822B5369-A6A2-4D02-850A-050D49010475}">
      <dgm:prSet phldrT="[Text]"/>
      <dgm:spPr/>
      <dgm:t>
        <a:bodyPr/>
        <a:lstStyle/>
        <a:p>
          <a:r>
            <a:rPr lang="en-US" b="1"/>
            <a:t>ZERO Incident Workplace</a:t>
          </a:r>
        </a:p>
      </dgm:t>
    </dgm:pt>
    <dgm:pt modelId="{1624140B-1581-4900-AA86-272C8F9B3C60}" type="parTrans" cxnId="{17E62407-913E-4CB6-81A7-E55F622BF334}">
      <dgm:prSet/>
      <dgm:spPr/>
      <dgm:t>
        <a:bodyPr/>
        <a:lstStyle/>
        <a:p>
          <a:endParaRPr lang="en-US"/>
        </a:p>
      </dgm:t>
    </dgm:pt>
    <dgm:pt modelId="{90036DD2-760C-4219-9444-2B6448BEFF14}" type="sibTrans" cxnId="{17E62407-913E-4CB6-81A7-E55F622BF334}">
      <dgm:prSet/>
      <dgm:spPr/>
      <dgm:t>
        <a:bodyPr/>
        <a:lstStyle/>
        <a:p>
          <a:endParaRPr lang="en-US"/>
        </a:p>
      </dgm:t>
    </dgm:pt>
    <dgm:pt modelId="{1618AB15-51E4-4C59-858F-8436FD6F0264}">
      <dgm:prSet phldrT="[Text]"/>
      <dgm:spPr/>
      <dgm:t>
        <a:bodyPr/>
        <a:lstStyle/>
        <a:p>
          <a:r>
            <a:rPr lang="en-US"/>
            <a:t>EHS Tools</a:t>
          </a:r>
        </a:p>
      </dgm:t>
    </dgm:pt>
    <dgm:pt modelId="{B32EBFA2-3C77-460E-B2D2-A1CDAE37947D}" type="parTrans" cxnId="{47161857-D8DA-4965-A3AF-1DDDF0D362C8}">
      <dgm:prSet/>
      <dgm:spPr/>
      <dgm:t>
        <a:bodyPr/>
        <a:lstStyle/>
        <a:p>
          <a:endParaRPr lang="en-US"/>
        </a:p>
      </dgm:t>
    </dgm:pt>
    <dgm:pt modelId="{989BDF63-A9EB-4502-ADCB-D89A87237A1D}" type="sibTrans" cxnId="{47161857-D8DA-4965-A3AF-1DDDF0D362C8}">
      <dgm:prSet/>
      <dgm:spPr/>
      <dgm:t>
        <a:bodyPr/>
        <a:lstStyle/>
        <a:p>
          <a:endParaRPr lang="en-US"/>
        </a:p>
      </dgm:t>
    </dgm:pt>
    <dgm:pt modelId="{0C90CF2D-1493-45B2-9808-14F46ED06CCD}">
      <dgm:prSet phldrT="[Text]"/>
      <dgm:spPr/>
      <dgm:t>
        <a:bodyPr/>
        <a:lstStyle/>
        <a:p>
          <a:r>
            <a:rPr lang="en-US"/>
            <a:t>Sustainable Processes</a:t>
          </a:r>
        </a:p>
      </dgm:t>
    </dgm:pt>
    <dgm:pt modelId="{DCB8BD26-A4E0-440C-B01F-860E8642F774}" type="parTrans" cxnId="{53D722AD-D278-43C2-9883-888E74DDDAF4}">
      <dgm:prSet/>
      <dgm:spPr/>
      <dgm:t>
        <a:bodyPr/>
        <a:lstStyle/>
        <a:p>
          <a:endParaRPr lang="en-US"/>
        </a:p>
      </dgm:t>
    </dgm:pt>
    <dgm:pt modelId="{E7891788-6DBA-45EF-8F74-2E984B3C776B}" type="sibTrans" cxnId="{53D722AD-D278-43C2-9883-888E74DDDAF4}">
      <dgm:prSet/>
      <dgm:spPr/>
      <dgm:t>
        <a:bodyPr/>
        <a:lstStyle/>
        <a:p>
          <a:endParaRPr lang="en-US"/>
        </a:p>
      </dgm:t>
    </dgm:pt>
    <dgm:pt modelId="{15892B97-CD3C-410B-84D4-DF2249088CC4}">
      <dgm:prSet phldrT="[Text]"/>
      <dgm:spPr/>
      <dgm:t>
        <a:bodyPr/>
        <a:lstStyle/>
        <a:p>
          <a:r>
            <a:rPr lang="en-US"/>
            <a:t>Audit</a:t>
          </a:r>
        </a:p>
      </dgm:t>
    </dgm:pt>
    <dgm:pt modelId="{32BFDF36-CF02-4ED4-ADCC-A6EBC02BF092}" type="parTrans" cxnId="{89142987-B8D6-4D0D-8797-14CCE2310AD7}">
      <dgm:prSet/>
      <dgm:spPr/>
      <dgm:t>
        <a:bodyPr/>
        <a:lstStyle/>
        <a:p>
          <a:endParaRPr lang="en-US"/>
        </a:p>
      </dgm:t>
    </dgm:pt>
    <dgm:pt modelId="{73C1168A-8682-4B20-9B93-EDA958A3EDCE}" type="sibTrans" cxnId="{89142987-B8D6-4D0D-8797-14CCE2310AD7}">
      <dgm:prSet/>
      <dgm:spPr/>
      <dgm:t>
        <a:bodyPr/>
        <a:lstStyle/>
        <a:p>
          <a:endParaRPr lang="en-US"/>
        </a:p>
      </dgm:t>
    </dgm:pt>
    <dgm:pt modelId="{33862BF8-E3F9-4032-85D3-61D8D4EF3F51}">
      <dgm:prSet/>
      <dgm:spPr/>
      <dgm:t>
        <a:bodyPr/>
        <a:lstStyle/>
        <a:p>
          <a:r>
            <a:rPr lang="en-US"/>
            <a:t>EHS Playbook</a:t>
          </a:r>
        </a:p>
      </dgm:t>
    </dgm:pt>
    <dgm:pt modelId="{69471844-4370-41E5-9C44-1E243F54FE25}" type="parTrans" cxnId="{DF5E1577-BF0B-4541-A3FB-3B24FFFA7753}">
      <dgm:prSet/>
      <dgm:spPr/>
      <dgm:t>
        <a:bodyPr/>
        <a:lstStyle/>
        <a:p>
          <a:endParaRPr lang="en-US"/>
        </a:p>
      </dgm:t>
    </dgm:pt>
    <dgm:pt modelId="{9C76B1D5-E7A6-4D2A-9EB0-AB3AE1A949FD}" type="sibTrans" cxnId="{DF5E1577-BF0B-4541-A3FB-3B24FFFA7753}">
      <dgm:prSet/>
      <dgm:spPr/>
      <dgm:t>
        <a:bodyPr/>
        <a:lstStyle/>
        <a:p>
          <a:endParaRPr lang="en-US"/>
        </a:p>
      </dgm:t>
    </dgm:pt>
    <dgm:pt modelId="{3FF58511-38C8-47F6-938C-7D47921AF93A}" type="pres">
      <dgm:prSet presAssocID="{FB055A00-6B27-4E21-B1B3-48B72A00276D}" presName="cycle" presStyleCnt="0">
        <dgm:presLayoutVars>
          <dgm:chMax val="1"/>
          <dgm:dir/>
          <dgm:animLvl val="ctr"/>
          <dgm:resizeHandles val="exact"/>
        </dgm:presLayoutVars>
      </dgm:prSet>
      <dgm:spPr/>
    </dgm:pt>
    <dgm:pt modelId="{C9EF63AC-81A1-4781-B12C-E3F0D0818A8C}" type="pres">
      <dgm:prSet presAssocID="{822B5369-A6A2-4D02-850A-050D49010475}" presName="centerShape" presStyleLbl="node0" presStyleIdx="0" presStyleCnt="1"/>
      <dgm:spPr/>
    </dgm:pt>
    <dgm:pt modelId="{342AAC00-D1FE-4F2C-918A-CC547A2CBF0C}" type="pres">
      <dgm:prSet presAssocID="{69471844-4370-41E5-9C44-1E243F54FE25}" presName="parTrans" presStyleLbl="bgSibTrans2D1" presStyleIdx="0" presStyleCnt="4"/>
      <dgm:spPr/>
    </dgm:pt>
    <dgm:pt modelId="{8F170EC1-A620-465B-BAC7-C7F1B66BDA1B}" type="pres">
      <dgm:prSet presAssocID="{33862BF8-E3F9-4032-85D3-61D8D4EF3F51}" presName="node" presStyleLbl="node1" presStyleIdx="0" presStyleCnt="4">
        <dgm:presLayoutVars>
          <dgm:bulletEnabled val="1"/>
        </dgm:presLayoutVars>
      </dgm:prSet>
      <dgm:spPr/>
    </dgm:pt>
    <dgm:pt modelId="{2D28664B-2FBE-4A7D-8844-614C01B3D92F}" type="pres">
      <dgm:prSet presAssocID="{B32EBFA2-3C77-460E-B2D2-A1CDAE37947D}" presName="parTrans" presStyleLbl="bgSibTrans2D1" presStyleIdx="1" presStyleCnt="4"/>
      <dgm:spPr/>
    </dgm:pt>
    <dgm:pt modelId="{DE759681-F0D4-4579-81A0-4E816E81B3B5}" type="pres">
      <dgm:prSet presAssocID="{1618AB15-51E4-4C59-858F-8436FD6F0264}" presName="node" presStyleLbl="node1" presStyleIdx="1" presStyleCnt="4">
        <dgm:presLayoutVars>
          <dgm:bulletEnabled val="1"/>
        </dgm:presLayoutVars>
      </dgm:prSet>
      <dgm:spPr/>
    </dgm:pt>
    <dgm:pt modelId="{05FF48D3-1692-45EA-87B6-0EB9F627DBD2}" type="pres">
      <dgm:prSet presAssocID="{DCB8BD26-A4E0-440C-B01F-860E8642F774}" presName="parTrans" presStyleLbl="bgSibTrans2D1" presStyleIdx="2" presStyleCnt="4"/>
      <dgm:spPr/>
    </dgm:pt>
    <dgm:pt modelId="{714B5C27-CE5F-4089-8FE0-3CFA42DE641E}" type="pres">
      <dgm:prSet presAssocID="{0C90CF2D-1493-45B2-9808-14F46ED06CCD}" presName="node" presStyleLbl="node1" presStyleIdx="2" presStyleCnt="4">
        <dgm:presLayoutVars>
          <dgm:bulletEnabled val="1"/>
        </dgm:presLayoutVars>
      </dgm:prSet>
      <dgm:spPr/>
    </dgm:pt>
    <dgm:pt modelId="{695B91FB-BAA8-4D48-9069-C8D23674270E}" type="pres">
      <dgm:prSet presAssocID="{32BFDF36-CF02-4ED4-ADCC-A6EBC02BF092}" presName="parTrans" presStyleLbl="bgSibTrans2D1" presStyleIdx="3" presStyleCnt="4"/>
      <dgm:spPr/>
    </dgm:pt>
    <dgm:pt modelId="{95950F7F-5D0C-49B4-9DFB-0DBE49A567EC}" type="pres">
      <dgm:prSet presAssocID="{15892B97-CD3C-410B-84D4-DF2249088CC4}" presName="node" presStyleLbl="node1" presStyleIdx="3" presStyleCnt="4">
        <dgm:presLayoutVars>
          <dgm:bulletEnabled val="1"/>
        </dgm:presLayoutVars>
      </dgm:prSet>
      <dgm:spPr/>
    </dgm:pt>
  </dgm:ptLst>
  <dgm:cxnLst>
    <dgm:cxn modelId="{17E62407-913E-4CB6-81A7-E55F622BF334}" srcId="{FB055A00-6B27-4E21-B1B3-48B72A00276D}" destId="{822B5369-A6A2-4D02-850A-050D49010475}" srcOrd="0" destOrd="0" parTransId="{1624140B-1581-4900-AA86-272C8F9B3C60}" sibTransId="{90036DD2-760C-4219-9444-2B6448BEFF14}"/>
    <dgm:cxn modelId="{80F1C90C-D33C-4314-892C-80E8CE1FF5C0}" type="presOf" srcId="{822B5369-A6A2-4D02-850A-050D49010475}" destId="{C9EF63AC-81A1-4781-B12C-E3F0D0818A8C}" srcOrd="0" destOrd="0" presId="urn:microsoft.com/office/officeart/2005/8/layout/radial4"/>
    <dgm:cxn modelId="{C44E180E-7BDB-483C-8F6A-81E85CA05080}" type="presOf" srcId="{15892B97-CD3C-410B-84D4-DF2249088CC4}" destId="{95950F7F-5D0C-49B4-9DFB-0DBE49A567EC}" srcOrd="0" destOrd="0" presId="urn:microsoft.com/office/officeart/2005/8/layout/radial4"/>
    <dgm:cxn modelId="{9D089625-B8E0-439E-821D-4534619579E2}" type="presOf" srcId="{33862BF8-E3F9-4032-85D3-61D8D4EF3F51}" destId="{8F170EC1-A620-465B-BAC7-C7F1B66BDA1B}" srcOrd="0" destOrd="0" presId="urn:microsoft.com/office/officeart/2005/8/layout/radial4"/>
    <dgm:cxn modelId="{FFD7EE5E-D1F0-4D8E-9C76-6855C2D8138C}" type="presOf" srcId="{DCB8BD26-A4E0-440C-B01F-860E8642F774}" destId="{05FF48D3-1692-45EA-87B6-0EB9F627DBD2}" srcOrd="0" destOrd="0" presId="urn:microsoft.com/office/officeart/2005/8/layout/radial4"/>
    <dgm:cxn modelId="{0995BF44-B535-4279-AED6-9EEDBB47F35B}" type="presOf" srcId="{32BFDF36-CF02-4ED4-ADCC-A6EBC02BF092}" destId="{695B91FB-BAA8-4D48-9069-C8D23674270E}" srcOrd="0" destOrd="0" presId="urn:microsoft.com/office/officeart/2005/8/layout/radial4"/>
    <dgm:cxn modelId="{8E8AFB4B-3E37-4A0F-9C69-EA887A24938A}" type="presOf" srcId="{0C90CF2D-1493-45B2-9808-14F46ED06CCD}" destId="{714B5C27-CE5F-4089-8FE0-3CFA42DE641E}" srcOrd="0" destOrd="0" presId="urn:microsoft.com/office/officeart/2005/8/layout/radial4"/>
    <dgm:cxn modelId="{050EE372-2834-47CA-A4EF-F0ED47BECDE9}" type="presOf" srcId="{FB055A00-6B27-4E21-B1B3-48B72A00276D}" destId="{3FF58511-38C8-47F6-938C-7D47921AF93A}" srcOrd="0" destOrd="0" presId="urn:microsoft.com/office/officeart/2005/8/layout/radial4"/>
    <dgm:cxn modelId="{DF5E1577-BF0B-4541-A3FB-3B24FFFA7753}" srcId="{822B5369-A6A2-4D02-850A-050D49010475}" destId="{33862BF8-E3F9-4032-85D3-61D8D4EF3F51}" srcOrd="0" destOrd="0" parTransId="{69471844-4370-41E5-9C44-1E243F54FE25}" sibTransId="{9C76B1D5-E7A6-4D2A-9EB0-AB3AE1A949FD}"/>
    <dgm:cxn modelId="{47161857-D8DA-4965-A3AF-1DDDF0D362C8}" srcId="{822B5369-A6A2-4D02-850A-050D49010475}" destId="{1618AB15-51E4-4C59-858F-8436FD6F0264}" srcOrd="1" destOrd="0" parTransId="{B32EBFA2-3C77-460E-B2D2-A1CDAE37947D}" sibTransId="{989BDF63-A9EB-4502-ADCB-D89A87237A1D}"/>
    <dgm:cxn modelId="{89142987-B8D6-4D0D-8797-14CCE2310AD7}" srcId="{822B5369-A6A2-4D02-850A-050D49010475}" destId="{15892B97-CD3C-410B-84D4-DF2249088CC4}" srcOrd="3" destOrd="0" parTransId="{32BFDF36-CF02-4ED4-ADCC-A6EBC02BF092}" sibTransId="{73C1168A-8682-4B20-9B93-EDA958A3EDCE}"/>
    <dgm:cxn modelId="{9E89C88A-B15C-4D9F-8BAC-1B7C7810B0A7}" type="presOf" srcId="{B32EBFA2-3C77-460E-B2D2-A1CDAE37947D}" destId="{2D28664B-2FBE-4A7D-8844-614C01B3D92F}" srcOrd="0" destOrd="0" presId="urn:microsoft.com/office/officeart/2005/8/layout/radial4"/>
    <dgm:cxn modelId="{53D722AD-D278-43C2-9883-888E74DDDAF4}" srcId="{822B5369-A6A2-4D02-850A-050D49010475}" destId="{0C90CF2D-1493-45B2-9808-14F46ED06CCD}" srcOrd="2" destOrd="0" parTransId="{DCB8BD26-A4E0-440C-B01F-860E8642F774}" sibTransId="{E7891788-6DBA-45EF-8F74-2E984B3C776B}"/>
    <dgm:cxn modelId="{21DA93DB-1573-46FE-B404-F756B948E551}" type="presOf" srcId="{69471844-4370-41E5-9C44-1E243F54FE25}" destId="{342AAC00-D1FE-4F2C-918A-CC547A2CBF0C}" srcOrd="0" destOrd="0" presId="urn:microsoft.com/office/officeart/2005/8/layout/radial4"/>
    <dgm:cxn modelId="{E0F538F0-3A7F-4244-940D-9E6A8F725873}" type="presOf" srcId="{1618AB15-51E4-4C59-858F-8436FD6F0264}" destId="{DE759681-F0D4-4579-81A0-4E816E81B3B5}" srcOrd="0" destOrd="0" presId="urn:microsoft.com/office/officeart/2005/8/layout/radial4"/>
    <dgm:cxn modelId="{5969BF25-0340-487A-B752-76F14467F569}" type="presParOf" srcId="{3FF58511-38C8-47F6-938C-7D47921AF93A}" destId="{C9EF63AC-81A1-4781-B12C-E3F0D0818A8C}" srcOrd="0" destOrd="0" presId="urn:microsoft.com/office/officeart/2005/8/layout/radial4"/>
    <dgm:cxn modelId="{5B4CBC4E-D2C6-45A7-AF70-58A291A5C012}" type="presParOf" srcId="{3FF58511-38C8-47F6-938C-7D47921AF93A}" destId="{342AAC00-D1FE-4F2C-918A-CC547A2CBF0C}" srcOrd="1" destOrd="0" presId="urn:microsoft.com/office/officeart/2005/8/layout/radial4"/>
    <dgm:cxn modelId="{FAACA975-E6B6-4056-92BF-8D086CD259FC}" type="presParOf" srcId="{3FF58511-38C8-47F6-938C-7D47921AF93A}" destId="{8F170EC1-A620-465B-BAC7-C7F1B66BDA1B}" srcOrd="2" destOrd="0" presId="urn:microsoft.com/office/officeart/2005/8/layout/radial4"/>
    <dgm:cxn modelId="{65D2F152-CE72-40D3-92DB-70D97874CEDA}" type="presParOf" srcId="{3FF58511-38C8-47F6-938C-7D47921AF93A}" destId="{2D28664B-2FBE-4A7D-8844-614C01B3D92F}" srcOrd="3" destOrd="0" presId="urn:microsoft.com/office/officeart/2005/8/layout/radial4"/>
    <dgm:cxn modelId="{428A10C3-1DD4-4527-83F1-304AB197F4D8}" type="presParOf" srcId="{3FF58511-38C8-47F6-938C-7D47921AF93A}" destId="{DE759681-F0D4-4579-81A0-4E816E81B3B5}" srcOrd="4" destOrd="0" presId="urn:microsoft.com/office/officeart/2005/8/layout/radial4"/>
    <dgm:cxn modelId="{6CCD258C-87A4-4CA1-9D7D-6819FEA22E1C}" type="presParOf" srcId="{3FF58511-38C8-47F6-938C-7D47921AF93A}" destId="{05FF48D3-1692-45EA-87B6-0EB9F627DBD2}" srcOrd="5" destOrd="0" presId="urn:microsoft.com/office/officeart/2005/8/layout/radial4"/>
    <dgm:cxn modelId="{77944E91-F3F5-423C-A87D-4D457232F7A5}" type="presParOf" srcId="{3FF58511-38C8-47F6-938C-7D47921AF93A}" destId="{714B5C27-CE5F-4089-8FE0-3CFA42DE641E}" srcOrd="6" destOrd="0" presId="urn:microsoft.com/office/officeart/2005/8/layout/radial4"/>
    <dgm:cxn modelId="{462A84A3-4BA2-40CE-96DB-4925DA853598}" type="presParOf" srcId="{3FF58511-38C8-47F6-938C-7D47921AF93A}" destId="{695B91FB-BAA8-4D48-9069-C8D23674270E}" srcOrd="7" destOrd="0" presId="urn:microsoft.com/office/officeart/2005/8/layout/radial4"/>
    <dgm:cxn modelId="{304C1E69-8CAF-4BCF-903C-9DFC74F08BD8}" type="presParOf" srcId="{3FF58511-38C8-47F6-938C-7D47921AF93A}" destId="{95950F7F-5D0C-49B4-9DFB-0DBE49A567EC}" srcOrd="8"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2C04301-47FC-4872-AE26-F611079FB807}" type="doc">
      <dgm:prSet loTypeId="urn:microsoft.com/office/officeart/2005/8/layout/vList5" loCatId="list" qsTypeId="urn:microsoft.com/office/officeart/2005/8/quickstyle/simple3" qsCatId="simple" csTypeId="urn:microsoft.com/office/officeart/2005/8/colors/accent1_2" csCatId="accent1" phldr="1"/>
      <dgm:spPr/>
      <dgm:t>
        <a:bodyPr/>
        <a:lstStyle/>
        <a:p>
          <a:endParaRPr lang="en-US"/>
        </a:p>
      </dgm:t>
    </dgm:pt>
    <dgm:pt modelId="{2391F430-AE45-4EB0-80EB-84D6887309C3}">
      <dgm:prSet phldrT="[Text]"/>
      <dgm:spPr/>
      <dgm:t>
        <a:bodyPr/>
        <a:lstStyle/>
        <a:p>
          <a:r>
            <a:rPr lang="en-US"/>
            <a:t> Environmental </a:t>
          </a:r>
        </a:p>
      </dgm:t>
    </dgm:pt>
    <dgm:pt modelId="{B67CAA98-6DAA-4622-95FF-A7D7A81E0C1B}" type="parTrans" cxnId="{34FE90B4-D61B-4142-9DCE-2ABD1AB43777}">
      <dgm:prSet/>
      <dgm:spPr/>
      <dgm:t>
        <a:bodyPr/>
        <a:lstStyle/>
        <a:p>
          <a:endParaRPr lang="en-US"/>
        </a:p>
      </dgm:t>
    </dgm:pt>
    <dgm:pt modelId="{60EBAE69-6486-4989-9349-C589103B0D2D}" type="sibTrans" cxnId="{34FE90B4-D61B-4142-9DCE-2ABD1AB43777}">
      <dgm:prSet/>
      <dgm:spPr/>
      <dgm:t>
        <a:bodyPr/>
        <a:lstStyle/>
        <a:p>
          <a:endParaRPr lang="en-US"/>
        </a:p>
      </dgm:t>
    </dgm:pt>
    <dgm:pt modelId="{801E0025-5BF2-4624-BE26-4D68B8899969}">
      <dgm:prSet phldrT="[Text]"/>
      <dgm:spPr/>
      <dgm:t>
        <a:bodyPr/>
        <a:lstStyle/>
        <a:p>
          <a:r>
            <a:rPr lang="en-US"/>
            <a:t>Property</a:t>
          </a:r>
        </a:p>
      </dgm:t>
    </dgm:pt>
    <dgm:pt modelId="{081EF93F-D536-4DCE-A56A-9409F8A333F3}" type="parTrans" cxnId="{AF7ABC24-9611-47EC-B307-32E831A2C4AE}">
      <dgm:prSet/>
      <dgm:spPr/>
      <dgm:t>
        <a:bodyPr/>
        <a:lstStyle/>
        <a:p>
          <a:endParaRPr lang="en-US"/>
        </a:p>
      </dgm:t>
    </dgm:pt>
    <dgm:pt modelId="{6F77B126-5EE4-43EB-9CFE-781ED27D4CEB}" type="sibTrans" cxnId="{AF7ABC24-9611-47EC-B307-32E831A2C4AE}">
      <dgm:prSet/>
      <dgm:spPr/>
      <dgm:t>
        <a:bodyPr/>
        <a:lstStyle/>
        <a:p>
          <a:endParaRPr lang="en-US"/>
        </a:p>
      </dgm:t>
    </dgm:pt>
    <dgm:pt modelId="{6186ED80-6C02-4A2B-8ACF-B1BEEE63D04B}">
      <dgm:prSet phldrT="[Text]" custT="1"/>
      <dgm:spPr/>
      <dgm:t>
        <a:bodyPr/>
        <a:lstStyle/>
        <a:p>
          <a:r>
            <a:rPr lang="en-US" sz="1800"/>
            <a:t>Top Objective 1</a:t>
          </a:r>
        </a:p>
      </dgm:t>
    </dgm:pt>
    <dgm:pt modelId="{96D63131-59A0-49E3-A966-EFAFB0D3A479}" type="parTrans" cxnId="{F21181C9-E0C3-4BAF-944D-21F8D226BE80}">
      <dgm:prSet/>
      <dgm:spPr/>
      <dgm:t>
        <a:bodyPr/>
        <a:lstStyle/>
        <a:p>
          <a:endParaRPr lang="en-US"/>
        </a:p>
      </dgm:t>
    </dgm:pt>
    <dgm:pt modelId="{C22F06F9-921A-4785-814F-C897DC1E9CDB}" type="sibTrans" cxnId="{F21181C9-E0C3-4BAF-944D-21F8D226BE80}">
      <dgm:prSet/>
      <dgm:spPr/>
      <dgm:t>
        <a:bodyPr/>
        <a:lstStyle/>
        <a:p>
          <a:endParaRPr lang="en-US"/>
        </a:p>
      </dgm:t>
    </dgm:pt>
    <dgm:pt modelId="{17E3AF7A-024C-437A-BB4E-422AF110EDB6}">
      <dgm:prSet phldrT="[Text]"/>
      <dgm:spPr/>
      <dgm:t>
        <a:bodyPr/>
        <a:lstStyle/>
        <a:p>
          <a:r>
            <a:rPr lang="en-US"/>
            <a:t>Safety </a:t>
          </a:r>
        </a:p>
      </dgm:t>
    </dgm:pt>
    <dgm:pt modelId="{765ABEEB-3C86-4860-98FD-17CD81AEE720}" type="parTrans" cxnId="{E7F881EC-845B-418B-A35F-39A79FD872A1}">
      <dgm:prSet/>
      <dgm:spPr/>
      <dgm:t>
        <a:bodyPr/>
        <a:lstStyle/>
        <a:p>
          <a:endParaRPr lang="en-US"/>
        </a:p>
      </dgm:t>
    </dgm:pt>
    <dgm:pt modelId="{3990399C-8EC9-4268-8D19-1FD8296AB05A}" type="sibTrans" cxnId="{E7F881EC-845B-418B-A35F-39A79FD872A1}">
      <dgm:prSet/>
      <dgm:spPr/>
      <dgm:t>
        <a:bodyPr/>
        <a:lstStyle/>
        <a:p>
          <a:endParaRPr lang="en-US"/>
        </a:p>
      </dgm:t>
    </dgm:pt>
    <dgm:pt modelId="{85E8CE47-143B-495E-A229-E78B5B0F159C}">
      <dgm:prSet phldrT="[Text]" custT="1"/>
      <dgm:spPr/>
      <dgm:t>
        <a:bodyPr anchor="ctr"/>
        <a:lstStyle/>
        <a:p>
          <a:pPr algn="l"/>
          <a:r>
            <a:rPr lang="en-US" sz="1800"/>
            <a:t>Top Objective 1</a:t>
          </a:r>
        </a:p>
      </dgm:t>
    </dgm:pt>
    <dgm:pt modelId="{FF77B55F-24E7-4B60-A017-C7290328276E}" type="parTrans" cxnId="{8424126A-E4DB-4E75-986E-B0666CA28AE3}">
      <dgm:prSet/>
      <dgm:spPr/>
      <dgm:t>
        <a:bodyPr/>
        <a:lstStyle/>
        <a:p>
          <a:endParaRPr lang="en-US"/>
        </a:p>
      </dgm:t>
    </dgm:pt>
    <dgm:pt modelId="{C5D64DC2-1792-4C4B-9354-F4A7BF35818D}" type="sibTrans" cxnId="{8424126A-E4DB-4E75-986E-B0666CA28AE3}">
      <dgm:prSet/>
      <dgm:spPr/>
      <dgm:t>
        <a:bodyPr/>
        <a:lstStyle/>
        <a:p>
          <a:endParaRPr lang="en-US"/>
        </a:p>
      </dgm:t>
    </dgm:pt>
    <dgm:pt modelId="{1ADB392F-9114-410E-B7C0-40A005A9E9A0}">
      <dgm:prSet phldrT="[Text]" custT="1"/>
      <dgm:spPr/>
      <dgm:t>
        <a:bodyPr/>
        <a:lstStyle/>
        <a:p>
          <a:r>
            <a:rPr lang="en-US" sz="1800"/>
            <a:t>Top Objective 1</a:t>
          </a:r>
        </a:p>
      </dgm:t>
    </dgm:pt>
    <dgm:pt modelId="{E1DBFCC1-2AEF-47D0-9950-9EF3CB900434}" type="parTrans" cxnId="{D3FC53CE-A8FB-428B-811C-B5D0AD5EA97A}">
      <dgm:prSet/>
      <dgm:spPr/>
      <dgm:t>
        <a:bodyPr/>
        <a:lstStyle/>
        <a:p>
          <a:endParaRPr lang="en-US"/>
        </a:p>
      </dgm:t>
    </dgm:pt>
    <dgm:pt modelId="{54EB9672-4264-4890-A9D4-7F5B870859B0}" type="sibTrans" cxnId="{D3FC53CE-A8FB-428B-811C-B5D0AD5EA97A}">
      <dgm:prSet/>
      <dgm:spPr/>
      <dgm:t>
        <a:bodyPr/>
        <a:lstStyle/>
        <a:p>
          <a:endParaRPr lang="en-US"/>
        </a:p>
      </dgm:t>
    </dgm:pt>
    <dgm:pt modelId="{002BB664-19B9-4E64-BF8C-23E562C5F25D}">
      <dgm:prSet phldrT="[Text]" custT="1"/>
      <dgm:spPr/>
      <dgm:t>
        <a:bodyPr anchor="ctr"/>
        <a:lstStyle/>
        <a:p>
          <a:pPr algn="l"/>
          <a:r>
            <a:rPr lang="en-US" sz="1800"/>
            <a:t>Top Objective 2</a:t>
          </a:r>
        </a:p>
      </dgm:t>
    </dgm:pt>
    <dgm:pt modelId="{706B9D37-A3BE-40BE-9DCC-09F37C723218}" type="parTrans" cxnId="{6ED8B607-98FB-4B9E-85DB-31CC31EFDF1E}">
      <dgm:prSet/>
      <dgm:spPr/>
      <dgm:t>
        <a:bodyPr/>
        <a:lstStyle/>
        <a:p>
          <a:endParaRPr lang="en-US"/>
        </a:p>
      </dgm:t>
    </dgm:pt>
    <dgm:pt modelId="{45E70D15-2175-4B99-AEA1-156FE998112F}" type="sibTrans" cxnId="{6ED8B607-98FB-4B9E-85DB-31CC31EFDF1E}">
      <dgm:prSet/>
      <dgm:spPr/>
      <dgm:t>
        <a:bodyPr/>
        <a:lstStyle/>
        <a:p>
          <a:endParaRPr lang="en-US"/>
        </a:p>
      </dgm:t>
    </dgm:pt>
    <dgm:pt modelId="{34CAD649-F41F-4252-BBB0-291B459EF258}">
      <dgm:prSet phldrT="[Text]"/>
      <dgm:spPr/>
      <dgm:t>
        <a:bodyPr anchor="ctr"/>
        <a:lstStyle/>
        <a:p>
          <a:pPr algn="l"/>
          <a:endParaRPr lang="en-US" sz="1300"/>
        </a:p>
      </dgm:t>
    </dgm:pt>
    <dgm:pt modelId="{0FD22217-239A-49E0-B936-6DF32FBA09C3}" type="sibTrans" cxnId="{AFB0E4D5-C1E9-4FA6-B2DB-B8786E5615BB}">
      <dgm:prSet/>
      <dgm:spPr/>
      <dgm:t>
        <a:bodyPr/>
        <a:lstStyle/>
        <a:p>
          <a:endParaRPr lang="en-US"/>
        </a:p>
      </dgm:t>
    </dgm:pt>
    <dgm:pt modelId="{693D5D64-8229-421F-8757-041D99AB1087}" type="parTrans" cxnId="{AFB0E4D5-C1E9-4FA6-B2DB-B8786E5615BB}">
      <dgm:prSet/>
      <dgm:spPr/>
      <dgm:t>
        <a:bodyPr/>
        <a:lstStyle/>
        <a:p>
          <a:endParaRPr lang="en-US"/>
        </a:p>
      </dgm:t>
    </dgm:pt>
    <dgm:pt modelId="{7099A84B-25D1-45E3-B729-739CCF417788}">
      <dgm:prSet phldrT="[Text]" custT="1"/>
      <dgm:spPr/>
      <dgm:t>
        <a:bodyPr anchor="ctr"/>
        <a:lstStyle/>
        <a:p>
          <a:pPr algn="l"/>
          <a:r>
            <a:rPr lang="en-US" sz="1800"/>
            <a:t>Top Objective 3</a:t>
          </a:r>
        </a:p>
      </dgm:t>
    </dgm:pt>
    <dgm:pt modelId="{9DB5297D-75D3-4CA8-8F98-2D69122B714A}" type="parTrans" cxnId="{2C8A3117-EB03-42AA-9BD7-5CD078DE9744}">
      <dgm:prSet/>
      <dgm:spPr/>
      <dgm:t>
        <a:bodyPr/>
        <a:lstStyle/>
        <a:p>
          <a:endParaRPr lang="en-US"/>
        </a:p>
      </dgm:t>
    </dgm:pt>
    <dgm:pt modelId="{F31E4592-BA34-4915-A459-BF29FF46C56F}" type="sibTrans" cxnId="{2C8A3117-EB03-42AA-9BD7-5CD078DE9744}">
      <dgm:prSet/>
      <dgm:spPr/>
      <dgm:t>
        <a:bodyPr/>
        <a:lstStyle/>
        <a:p>
          <a:endParaRPr lang="en-US"/>
        </a:p>
      </dgm:t>
    </dgm:pt>
    <dgm:pt modelId="{65CA9819-8986-4BBD-808C-CA650A330A0C}">
      <dgm:prSet custT="1"/>
      <dgm:spPr/>
      <dgm:t>
        <a:bodyPr/>
        <a:lstStyle/>
        <a:p>
          <a:r>
            <a:rPr lang="en-US" sz="1800"/>
            <a:t>Top Objective 2</a:t>
          </a:r>
        </a:p>
      </dgm:t>
    </dgm:pt>
    <dgm:pt modelId="{BB69D506-A2E9-498D-943F-19B57F1A9790}" type="parTrans" cxnId="{D338633C-1427-4E2E-B95A-1538F1319508}">
      <dgm:prSet/>
      <dgm:spPr/>
      <dgm:t>
        <a:bodyPr/>
        <a:lstStyle/>
        <a:p>
          <a:endParaRPr lang="en-US"/>
        </a:p>
      </dgm:t>
    </dgm:pt>
    <dgm:pt modelId="{5621A107-78B1-444A-A433-FF2E5E69E221}" type="sibTrans" cxnId="{D338633C-1427-4E2E-B95A-1538F1319508}">
      <dgm:prSet/>
      <dgm:spPr/>
      <dgm:t>
        <a:bodyPr/>
        <a:lstStyle/>
        <a:p>
          <a:endParaRPr lang="en-US"/>
        </a:p>
      </dgm:t>
    </dgm:pt>
    <dgm:pt modelId="{6ACE7C6F-57F8-4F4A-AAD3-597777BC1E7B}">
      <dgm:prSet custT="1"/>
      <dgm:spPr/>
      <dgm:t>
        <a:bodyPr/>
        <a:lstStyle/>
        <a:p>
          <a:r>
            <a:rPr lang="en-US" sz="1800"/>
            <a:t>Top Objective 3</a:t>
          </a:r>
        </a:p>
      </dgm:t>
    </dgm:pt>
    <dgm:pt modelId="{EF9D110E-CBD9-4E72-A4EC-83E08E9D3262}" type="parTrans" cxnId="{18A845BE-B5CA-4224-A801-7898DC434DCA}">
      <dgm:prSet/>
      <dgm:spPr/>
      <dgm:t>
        <a:bodyPr/>
        <a:lstStyle/>
        <a:p>
          <a:endParaRPr lang="en-US"/>
        </a:p>
      </dgm:t>
    </dgm:pt>
    <dgm:pt modelId="{62FC494E-1887-4E08-90D3-644163A8EC11}" type="sibTrans" cxnId="{18A845BE-B5CA-4224-A801-7898DC434DCA}">
      <dgm:prSet/>
      <dgm:spPr/>
      <dgm:t>
        <a:bodyPr/>
        <a:lstStyle/>
        <a:p>
          <a:endParaRPr lang="en-US"/>
        </a:p>
      </dgm:t>
    </dgm:pt>
    <dgm:pt modelId="{F626C4DD-D8F9-4961-BC96-648B9A78170F}">
      <dgm:prSet custT="1"/>
      <dgm:spPr/>
      <dgm:t>
        <a:bodyPr/>
        <a:lstStyle/>
        <a:p>
          <a:r>
            <a:rPr lang="en-US" sz="1800"/>
            <a:t>Top Objective 2</a:t>
          </a:r>
        </a:p>
      </dgm:t>
    </dgm:pt>
    <dgm:pt modelId="{63182D0E-8F65-4FC5-A6FE-0D2F5F9CCFC5}" type="parTrans" cxnId="{8E1F1CB2-7F59-4188-AE5A-1A77AECB9D7B}">
      <dgm:prSet/>
      <dgm:spPr/>
      <dgm:t>
        <a:bodyPr/>
        <a:lstStyle/>
        <a:p>
          <a:endParaRPr lang="en-US"/>
        </a:p>
      </dgm:t>
    </dgm:pt>
    <dgm:pt modelId="{7A700996-584D-4732-B50D-16FF652AAC63}" type="sibTrans" cxnId="{8E1F1CB2-7F59-4188-AE5A-1A77AECB9D7B}">
      <dgm:prSet/>
      <dgm:spPr/>
      <dgm:t>
        <a:bodyPr/>
        <a:lstStyle/>
        <a:p>
          <a:endParaRPr lang="en-US"/>
        </a:p>
      </dgm:t>
    </dgm:pt>
    <dgm:pt modelId="{137BD879-1650-463B-BFC8-0E0B54B6B70A}">
      <dgm:prSet custT="1"/>
      <dgm:spPr/>
      <dgm:t>
        <a:bodyPr/>
        <a:lstStyle/>
        <a:p>
          <a:r>
            <a:rPr lang="en-US" sz="1800"/>
            <a:t>Top Objective 3</a:t>
          </a:r>
        </a:p>
      </dgm:t>
    </dgm:pt>
    <dgm:pt modelId="{5F372214-E2A4-4711-8F9B-97775E417402}" type="parTrans" cxnId="{7E8AEFB6-0F0F-46BA-B4E2-9AA36DE9E6DD}">
      <dgm:prSet/>
      <dgm:spPr/>
      <dgm:t>
        <a:bodyPr/>
        <a:lstStyle/>
        <a:p>
          <a:endParaRPr lang="en-US"/>
        </a:p>
      </dgm:t>
    </dgm:pt>
    <dgm:pt modelId="{6DDD505C-0D32-41B8-911F-005BB1B9F8D5}" type="sibTrans" cxnId="{7E8AEFB6-0F0F-46BA-B4E2-9AA36DE9E6DD}">
      <dgm:prSet/>
      <dgm:spPr/>
      <dgm:t>
        <a:bodyPr/>
        <a:lstStyle/>
        <a:p>
          <a:endParaRPr lang="en-US"/>
        </a:p>
      </dgm:t>
    </dgm:pt>
    <dgm:pt modelId="{FB3A849A-59A3-41EB-8D3C-95010B7AE957}" type="pres">
      <dgm:prSet presAssocID="{32C04301-47FC-4872-AE26-F611079FB807}" presName="Name0" presStyleCnt="0">
        <dgm:presLayoutVars>
          <dgm:dir/>
          <dgm:animLvl val="lvl"/>
          <dgm:resizeHandles val="exact"/>
        </dgm:presLayoutVars>
      </dgm:prSet>
      <dgm:spPr/>
    </dgm:pt>
    <dgm:pt modelId="{30F87F20-CB77-4123-B65C-3AF5157FDF86}" type="pres">
      <dgm:prSet presAssocID="{2391F430-AE45-4EB0-80EB-84D6887309C3}" presName="linNode" presStyleCnt="0"/>
      <dgm:spPr/>
    </dgm:pt>
    <dgm:pt modelId="{8E35E538-3B78-4329-89E9-EF6DAFA21D7F}" type="pres">
      <dgm:prSet presAssocID="{2391F430-AE45-4EB0-80EB-84D6887309C3}" presName="parentText" presStyleLbl="node1" presStyleIdx="0" presStyleCnt="3" custScaleX="76552" custScaleY="98914" custLinFactNeighborY="2957">
        <dgm:presLayoutVars>
          <dgm:chMax val="1"/>
          <dgm:bulletEnabled val="1"/>
        </dgm:presLayoutVars>
      </dgm:prSet>
      <dgm:spPr/>
    </dgm:pt>
    <dgm:pt modelId="{35B5EA2F-232B-4D14-A6C8-C78948C064DA}" type="pres">
      <dgm:prSet presAssocID="{2391F430-AE45-4EB0-80EB-84D6887309C3}" presName="descendantText" presStyleLbl="alignAccFollowNode1" presStyleIdx="0" presStyleCnt="3" custScaleX="102073" custScaleY="111478" custLinFactNeighborX="2391" custLinFactNeighborY="-1050">
        <dgm:presLayoutVars>
          <dgm:bulletEnabled val="1"/>
        </dgm:presLayoutVars>
      </dgm:prSet>
      <dgm:spPr/>
    </dgm:pt>
    <dgm:pt modelId="{4682BA3C-D300-4C1B-A9EF-5CC327AEA092}" type="pres">
      <dgm:prSet presAssocID="{60EBAE69-6486-4989-9349-C589103B0D2D}" presName="sp" presStyleCnt="0"/>
      <dgm:spPr/>
    </dgm:pt>
    <dgm:pt modelId="{12A01F20-9EE4-4BF5-BBFB-504C98F13ECD}" type="pres">
      <dgm:prSet presAssocID="{17E3AF7A-024C-437A-BB4E-422AF110EDB6}" presName="linNode" presStyleCnt="0"/>
      <dgm:spPr/>
    </dgm:pt>
    <dgm:pt modelId="{F625DB08-26B2-43F6-9F44-DCCA24CC8630}" type="pres">
      <dgm:prSet presAssocID="{17E3AF7A-024C-437A-BB4E-422AF110EDB6}" presName="parentText" presStyleLbl="node1" presStyleIdx="1" presStyleCnt="3" custScaleX="76764" custScaleY="87486">
        <dgm:presLayoutVars>
          <dgm:chMax val="1"/>
          <dgm:bulletEnabled val="1"/>
        </dgm:presLayoutVars>
      </dgm:prSet>
      <dgm:spPr/>
    </dgm:pt>
    <dgm:pt modelId="{39DE915B-1C87-4B83-A20F-1E9AFEB2A350}" type="pres">
      <dgm:prSet presAssocID="{17E3AF7A-024C-437A-BB4E-422AF110EDB6}" presName="descendantText" presStyleLbl="alignAccFollowNode1" presStyleIdx="1" presStyleCnt="3" custScaleX="103441" custScaleY="108870" custLinFactNeighborX="1902">
        <dgm:presLayoutVars>
          <dgm:bulletEnabled val="1"/>
        </dgm:presLayoutVars>
      </dgm:prSet>
      <dgm:spPr/>
    </dgm:pt>
    <dgm:pt modelId="{76259EB7-CEEB-4C28-8F99-D8B2511CD4F3}" type="pres">
      <dgm:prSet presAssocID="{3990399C-8EC9-4268-8D19-1FD8296AB05A}" presName="sp" presStyleCnt="0"/>
      <dgm:spPr/>
    </dgm:pt>
    <dgm:pt modelId="{07F8D7FF-D6D0-4877-9F0C-5D555BCD4CE9}" type="pres">
      <dgm:prSet presAssocID="{801E0025-5BF2-4624-BE26-4D68B8899969}" presName="linNode" presStyleCnt="0"/>
      <dgm:spPr/>
    </dgm:pt>
    <dgm:pt modelId="{B7B4C709-53B4-47E5-A043-4B96E7DE6243}" type="pres">
      <dgm:prSet presAssocID="{801E0025-5BF2-4624-BE26-4D68B8899969}" presName="parentText" presStyleLbl="node1" presStyleIdx="2" presStyleCnt="3" custScaleX="76416" custScaleY="69376">
        <dgm:presLayoutVars>
          <dgm:chMax val="1"/>
          <dgm:bulletEnabled val="1"/>
        </dgm:presLayoutVars>
      </dgm:prSet>
      <dgm:spPr/>
    </dgm:pt>
    <dgm:pt modelId="{6F5AFDE7-F034-4AE8-ABD3-FD8F6480D0AA}" type="pres">
      <dgm:prSet presAssocID="{801E0025-5BF2-4624-BE26-4D68B8899969}" presName="descendantText" presStyleLbl="alignAccFollowNode1" presStyleIdx="2" presStyleCnt="3" custScaleX="102822" custScaleY="88112" custLinFactNeighborX="2391">
        <dgm:presLayoutVars>
          <dgm:bulletEnabled val="1"/>
        </dgm:presLayoutVars>
      </dgm:prSet>
      <dgm:spPr/>
    </dgm:pt>
  </dgm:ptLst>
  <dgm:cxnLst>
    <dgm:cxn modelId="{4B4EDA01-40E9-4565-9988-05F5361822BD}" type="presOf" srcId="{801E0025-5BF2-4624-BE26-4D68B8899969}" destId="{B7B4C709-53B4-47E5-A043-4B96E7DE6243}" srcOrd="0" destOrd="0" presId="urn:microsoft.com/office/officeart/2005/8/layout/vList5"/>
    <dgm:cxn modelId="{6ED8B607-98FB-4B9E-85DB-31CC31EFDF1E}" srcId="{2391F430-AE45-4EB0-80EB-84D6887309C3}" destId="{002BB664-19B9-4E64-BF8C-23E562C5F25D}" srcOrd="1" destOrd="0" parTransId="{706B9D37-A3BE-40BE-9DCC-09F37C723218}" sibTransId="{45E70D15-2175-4B99-AEA1-156FE998112F}"/>
    <dgm:cxn modelId="{09171909-E5CC-49CB-8B31-19CF4E000A58}" type="presOf" srcId="{32C04301-47FC-4872-AE26-F611079FB807}" destId="{FB3A849A-59A3-41EB-8D3C-95010B7AE957}" srcOrd="0" destOrd="0" presId="urn:microsoft.com/office/officeart/2005/8/layout/vList5"/>
    <dgm:cxn modelId="{D3E3210A-B5F1-4A5A-9F52-00835B8F5DA2}" type="presOf" srcId="{1ADB392F-9114-410E-B7C0-40A005A9E9A0}" destId="{39DE915B-1C87-4B83-A20F-1E9AFEB2A350}" srcOrd="0" destOrd="0" presId="urn:microsoft.com/office/officeart/2005/8/layout/vList5"/>
    <dgm:cxn modelId="{2C8A3117-EB03-42AA-9BD7-5CD078DE9744}" srcId="{2391F430-AE45-4EB0-80EB-84D6887309C3}" destId="{7099A84B-25D1-45E3-B729-739CCF417788}" srcOrd="2" destOrd="0" parTransId="{9DB5297D-75D3-4CA8-8F98-2D69122B714A}" sibTransId="{F31E4592-BA34-4915-A459-BF29FF46C56F}"/>
    <dgm:cxn modelId="{AF7ABC24-9611-47EC-B307-32E831A2C4AE}" srcId="{32C04301-47FC-4872-AE26-F611079FB807}" destId="{801E0025-5BF2-4624-BE26-4D68B8899969}" srcOrd="2" destOrd="0" parTransId="{081EF93F-D536-4DCE-A56A-9409F8A333F3}" sibTransId="{6F77B126-5EE4-43EB-9CFE-781ED27D4CEB}"/>
    <dgm:cxn modelId="{61B04A30-10D1-42AB-8CEF-2032C578ED5F}" type="presOf" srcId="{6186ED80-6C02-4A2B-8ACF-B1BEEE63D04B}" destId="{6F5AFDE7-F034-4AE8-ABD3-FD8F6480D0AA}" srcOrd="0" destOrd="0" presId="urn:microsoft.com/office/officeart/2005/8/layout/vList5"/>
    <dgm:cxn modelId="{D338633C-1427-4E2E-B95A-1538F1319508}" srcId="{17E3AF7A-024C-437A-BB4E-422AF110EDB6}" destId="{65CA9819-8986-4BBD-808C-CA650A330A0C}" srcOrd="1" destOrd="0" parTransId="{BB69D506-A2E9-498D-943F-19B57F1A9790}" sibTransId="{5621A107-78B1-444A-A433-FF2E5E69E221}"/>
    <dgm:cxn modelId="{8424126A-E4DB-4E75-986E-B0666CA28AE3}" srcId="{2391F430-AE45-4EB0-80EB-84D6887309C3}" destId="{85E8CE47-143B-495E-A229-E78B5B0F159C}" srcOrd="0" destOrd="0" parTransId="{FF77B55F-24E7-4B60-A017-C7290328276E}" sibTransId="{C5D64DC2-1792-4C4B-9354-F4A7BF35818D}"/>
    <dgm:cxn modelId="{97E7ED92-CFDF-4818-9BF7-13E1BE20265D}" type="presOf" srcId="{85E8CE47-143B-495E-A229-E78B5B0F159C}" destId="{35B5EA2F-232B-4D14-A6C8-C78948C064DA}" srcOrd="0" destOrd="0" presId="urn:microsoft.com/office/officeart/2005/8/layout/vList5"/>
    <dgm:cxn modelId="{4E3BECA1-A46C-40DF-9563-A66D99E319E1}" type="presOf" srcId="{6ACE7C6F-57F8-4F4A-AAD3-597777BC1E7B}" destId="{39DE915B-1C87-4B83-A20F-1E9AFEB2A350}" srcOrd="0" destOrd="2" presId="urn:microsoft.com/office/officeart/2005/8/layout/vList5"/>
    <dgm:cxn modelId="{83A363AC-7E00-4DAD-88BE-7E825981144B}" type="presOf" srcId="{F626C4DD-D8F9-4961-BC96-648B9A78170F}" destId="{6F5AFDE7-F034-4AE8-ABD3-FD8F6480D0AA}" srcOrd="0" destOrd="1" presId="urn:microsoft.com/office/officeart/2005/8/layout/vList5"/>
    <dgm:cxn modelId="{86CD24AF-29CC-49A2-8CB9-6F216DDBB934}" type="presOf" srcId="{2391F430-AE45-4EB0-80EB-84D6887309C3}" destId="{8E35E538-3B78-4329-89E9-EF6DAFA21D7F}" srcOrd="0" destOrd="0" presId="urn:microsoft.com/office/officeart/2005/8/layout/vList5"/>
    <dgm:cxn modelId="{8E1F1CB2-7F59-4188-AE5A-1A77AECB9D7B}" srcId="{801E0025-5BF2-4624-BE26-4D68B8899969}" destId="{F626C4DD-D8F9-4961-BC96-648B9A78170F}" srcOrd="1" destOrd="0" parTransId="{63182D0E-8F65-4FC5-A6FE-0D2F5F9CCFC5}" sibTransId="{7A700996-584D-4732-B50D-16FF652AAC63}"/>
    <dgm:cxn modelId="{34FE90B4-D61B-4142-9DCE-2ABD1AB43777}" srcId="{32C04301-47FC-4872-AE26-F611079FB807}" destId="{2391F430-AE45-4EB0-80EB-84D6887309C3}" srcOrd="0" destOrd="0" parTransId="{B67CAA98-6DAA-4622-95FF-A7D7A81E0C1B}" sibTransId="{60EBAE69-6486-4989-9349-C589103B0D2D}"/>
    <dgm:cxn modelId="{7E8AEFB6-0F0F-46BA-B4E2-9AA36DE9E6DD}" srcId="{801E0025-5BF2-4624-BE26-4D68B8899969}" destId="{137BD879-1650-463B-BFC8-0E0B54B6B70A}" srcOrd="2" destOrd="0" parTransId="{5F372214-E2A4-4711-8F9B-97775E417402}" sibTransId="{6DDD505C-0D32-41B8-911F-005BB1B9F8D5}"/>
    <dgm:cxn modelId="{58FBDEBD-0A15-4895-B22A-3D2D8426504F}" type="presOf" srcId="{002BB664-19B9-4E64-BF8C-23E562C5F25D}" destId="{35B5EA2F-232B-4D14-A6C8-C78948C064DA}" srcOrd="0" destOrd="1" presId="urn:microsoft.com/office/officeart/2005/8/layout/vList5"/>
    <dgm:cxn modelId="{18A845BE-B5CA-4224-A801-7898DC434DCA}" srcId="{17E3AF7A-024C-437A-BB4E-422AF110EDB6}" destId="{6ACE7C6F-57F8-4F4A-AAD3-597777BC1E7B}" srcOrd="2" destOrd="0" parTransId="{EF9D110E-CBD9-4E72-A4EC-83E08E9D3262}" sibTransId="{62FC494E-1887-4E08-90D3-644163A8EC11}"/>
    <dgm:cxn modelId="{64E1CFC7-42C4-447E-AED9-409EBAAD7A2E}" type="presOf" srcId="{7099A84B-25D1-45E3-B729-739CCF417788}" destId="{35B5EA2F-232B-4D14-A6C8-C78948C064DA}" srcOrd="0" destOrd="2" presId="urn:microsoft.com/office/officeart/2005/8/layout/vList5"/>
    <dgm:cxn modelId="{F21181C9-E0C3-4BAF-944D-21F8D226BE80}" srcId="{801E0025-5BF2-4624-BE26-4D68B8899969}" destId="{6186ED80-6C02-4A2B-8ACF-B1BEEE63D04B}" srcOrd="0" destOrd="0" parTransId="{96D63131-59A0-49E3-A966-EFAFB0D3A479}" sibTransId="{C22F06F9-921A-4785-814F-C897DC1E9CDB}"/>
    <dgm:cxn modelId="{D3FC53CE-A8FB-428B-811C-B5D0AD5EA97A}" srcId="{17E3AF7A-024C-437A-BB4E-422AF110EDB6}" destId="{1ADB392F-9114-410E-B7C0-40A005A9E9A0}" srcOrd="0" destOrd="0" parTransId="{E1DBFCC1-2AEF-47D0-9950-9EF3CB900434}" sibTransId="{54EB9672-4264-4890-A9D4-7F5B870859B0}"/>
    <dgm:cxn modelId="{7CEABBCE-1199-427A-A428-0E1089BB23C1}" type="presOf" srcId="{34CAD649-F41F-4252-BBB0-291B459EF258}" destId="{35B5EA2F-232B-4D14-A6C8-C78948C064DA}" srcOrd="0" destOrd="3" presId="urn:microsoft.com/office/officeart/2005/8/layout/vList5"/>
    <dgm:cxn modelId="{AFB0E4D5-C1E9-4FA6-B2DB-B8786E5615BB}" srcId="{2391F430-AE45-4EB0-80EB-84D6887309C3}" destId="{34CAD649-F41F-4252-BBB0-291B459EF258}" srcOrd="3" destOrd="0" parTransId="{693D5D64-8229-421F-8757-041D99AB1087}" sibTransId="{0FD22217-239A-49E0-B936-6DF32FBA09C3}"/>
    <dgm:cxn modelId="{9B166BD7-4ACB-4542-A715-9DD3D384CAD2}" type="presOf" srcId="{65CA9819-8986-4BBD-808C-CA650A330A0C}" destId="{39DE915B-1C87-4B83-A20F-1E9AFEB2A350}" srcOrd="0" destOrd="1" presId="urn:microsoft.com/office/officeart/2005/8/layout/vList5"/>
    <dgm:cxn modelId="{161DDFE6-503D-44D5-96DB-0D9CF653B840}" type="presOf" srcId="{17E3AF7A-024C-437A-BB4E-422AF110EDB6}" destId="{F625DB08-26B2-43F6-9F44-DCCA24CC8630}" srcOrd="0" destOrd="0" presId="urn:microsoft.com/office/officeart/2005/8/layout/vList5"/>
    <dgm:cxn modelId="{E7F881EC-845B-418B-A35F-39A79FD872A1}" srcId="{32C04301-47FC-4872-AE26-F611079FB807}" destId="{17E3AF7A-024C-437A-BB4E-422AF110EDB6}" srcOrd="1" destOrd="0" parTransId="{765ABEEB-3C86-4860-98FD-17CD81AEE720}" sibTransId="{3990399C-8EC9-4268-8D19-1FD8296AB05A}"/>
    <dgm:cxn modelId="{D94EE2F0-B9CF-449E-BE3D-2C7D1B78404F}" type="presOf" srcId="{137BD879-1650-463B-BFC8-0E0B54B6B70A}" destId="{6F5AFDE7-F034-4AE8-ABD3-FD8F6480D0AA}" srcOrd="0" destOrd="2" presId="urn:microsoft.com/office/officeart/2005/8/layout/vList5"/>
    <dgm:cxn modelId="{D20D1029-21E5-45CB-A383-EA989FC72BE5}" type="presParOf" srcId="{FB3A849A-59A3-41EB-8D3C-95010B7AE957}" destId="{30F87F20-CB77-4123-B65C-3AF5157FDF86}" srcOrd="0" destOrd="0" presId="urn:microsoft.com/office/officeart/2005/8/layout/vList5"/>
    <dgm:cxn modelId="{F2BA5BDC-AD03-498D-8A44-3BB3141592E2}" type="presParOf" srcId="{30F87F20-CB77-4123-B65C-3AF5157FDF86}" destId="{8E35E538-3B78-4329-89E9-EF6DAFA21D7F}" srcOrd="0" destOrd="0" presId="urn:microsoft.com/office/officeart/2005/8/layout/vList5"/>
    <dgm:cxn modelId="{94A59B8B-5805-4175-9177-4DBE5647B9C5}" type="presParOf" srcId="{30F87F20-CB77-4123-B65C-3AF5157FDF86}" destId="{35B5EA2F-232B-4D14-A6C8-C78948C064DA}" srcOrd="1" destOrd="0" presId="urn:microsoft.com/office/officeart/2005/8/layout/vList5"/>
    <dgm:cxn modelId="{84AF5CB0-D515-45C1-9887-A44D0E2BD0F0}" type="presParOf" srcId="{FB3A849A-59A3-41EB-8D3C-95010B7AE957}" destId="{4682BA3C-D300-4C1B-A9EF-5CC327AEA092}" srcOrd="1" destOrd="0" presId="urn:microsoft.com/office/officeart/2005/8/layout/vList5"/>
    <dgm:cxn modelId="{9304AE24-1CAC-4293-8D0C-6A342BB6FF5F}" type="presParOf" srcId="{FB3A849A-59A3-41EB-8D3C-95010B7AE957}" destId="{12A01F20-9EE4-4BF5-BBFB-504C98F13ECD}" srcOrd="2" destOrd="0" presId="urn:microsoft.com/office/officeart/2005/8/layout/vList5"/>
    <dgm:cxn modelId="{9532C476-CDC4-4F9C-82F7-858A82F719FF}" type="presParOf" srcId="{12A01F20-9EE4-4BF5-BBFB-504C98F13ECD}" destId="{F625DB08-26B2-43F6-9F44-DCCA24CC8630}" srcOrd="0" destOrd="0" presId="urn:microsoft.com/office/officeart/2005/8/layout/vList5"/>
    <dgm:cxn modelId="{F1B093CF-37AB-4C6B-A7EE-6C4713CE6A73}" type="presParOf" srcId="{12A01F20-9EE4-4BF5-BBFB-504C98F13ECD}" destId="{39DE915B-1C87-4B83-A20F-1E9AFEB2A350}" srcOrd="1" destOrd="0" presId="urn:microsoft.com/office/officeart/2005/8/layout/vList5"/>
    <dgm:cxn modelId="{8808FF0E-52E4-45A9-9CAB-0713BFBB6847}" type="presParOf" srcId="{FB3A849A-59A3-41EB-8D3C-95010B7AE957}" destId="{76259EB7-CEEB-4C28-8F99-D8B2511CD4F3}" srcOrd="3" destOrd="0" presId="urn:microsoft.com/office/officeart/2005/8/layout/vList5"/>
    <dgm:cxn modelId="{B6AC792F-13DA-4100-B953-F07BE923792C}" type="presParOf" srcId="{FB3A849A-59A3-41EB-8D3C-95010B7AE957}" destId="{07F8D7FF-D6D0-4877-9F0C-5D555BCD4CE9}" srcOrd="4" destOrd="0" presId="urn:microsoft.com/office/officeart/2005/8/layout/vList5"/>
    <dgm:cxn modelId="{EE9D70BC-F000-4378-98B5-2089772786B0}" type="presParOf" srcId="{07F8D7FF-D6D0-4877-9F0C-5D555BCD4CE9}" destId="{B7B4C709-53B4-47E5-A043-4B96E7DE6243}" srcOrd="0" destOrd="0" presId="urn:microsoft.com/office/officeart/2005/8/layout/vList5"/>
    <dgm:cxn modelId="{F96AD34C-7C95-4C4B-8AF7-B6B15B239C67}" type="presParOf" srcId="{07F8D7FF-D6D0-4877-9F0C-5D555BCD4CE9}" destId="{6F5AFDE7-F034-4AE8-ABD3-FD8F6480D0AA}" srcOrd="1" destOrd="0" presId="urn:microsoft.com/office/officeart/2005/8/layout/vList5"/>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9EF63AC-81A1-4781-B12C-E3F0D0818A8C}">
      <dsp:nvSpPr>
        <dsp:cNvPr id="0" name=""/>
        <dsp:cNvSpPr/>
      </dsp:nvSpPr>
      <dsp:spPr>
        <a:xfrm>
          <a:off x="1724562" y="1120195"/>
          <a:ext cx="1070034" cy="1070034"/>
        </a:xfrm>
        <a:prstGeom prst="ellipse">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8255" tIns="8255" rIns="8255" bIns="8255" numCol="1" spcCol="1270" anchor="ctr" anchorCtr="0">
          <a:noAutofit/>
        </a:bodyPr>
        <a:lstStyle/>
        <a:p>
          <a:pPr marL="0" lvl="0" indent="0" algn="ctr" defTabSz="577850">
            <a:lnSpc>
              <a:spcPct val="90000"/>
            </a:lnSpc>
            <a:spcBef>
              <a:spcPct val="0"/>
            </a:spcBef>
            <a:spcAft>
              <a:spcPct val="35000"/>
            </a:spcAft>
            <a:buNone/>
          </a:pPr>
          <a:r>
            <a:rPr lang="en-US" sz="1300" b="1" kern="1200"/>
            <a:t>ZERO Incident Workplace</a:t>
          </a:r>
        </a:p>
      </dsp:txBody>
      <dsp:txXfrm>
        <a:off x="1881265" y="1276898"/>
        <a:ext cx="756628" cy="756628"/>
      </dsp:txXfrm>
    </dsp:sp>
    <dsp:sp modelId="{342AAC00-D1FE-4F2C-918A-CC547A2CBF0C}">
      <dsp:nvSpPr>
        <dsp:cNvPr id="0" name=""/>
        <dsp:cNvSpPr/>
      </dsp:nvSpPr>
      <dsp:spPr>
        <a:xfrm rot="11700000">
          <a:off x="915841" y="1249292"/>
          <a:ext cx="795772" cy="304959"/>
        </a:xfrm>
        <a:prstGeom prst="leftArrow">
          <a:avLst>
            <a:gd name="adj1" fmla="val 60000"/>
            <a:gd name="adj2" fmla="val 50000"/>
          </a:avLst>
        </a:prstGeom>
        <a:gradFill rotWithShape="0">
          <a:gsLst>
            <a:gs pos="0">
              <a:schemeClr val="accent1">
                <a:tint val="60000"/>
                <a:hueOff val="0"/>
                <a:satOff val="0"/>
                <a:lumOff val="0"/>
                <a:alphaOff val="0"/>
                <a:tint val="50000"/>
                <a:satMod val="300000"/>
              </a:schemeClr>
            </a:gs>
            <a:gs pos="35000">
              <a:schemeClr val="accent1">
                <a:tint val="60000"/>
                <a:hueOff val="0"/>
                <a:satOff val="0"/>
                <a:lumOff val="0"/>
                <a:alphaOff val="0"/>
                <a:tint val="37000"/>
                <a:satMod val="300000"/>
              </a:schemeClr>
            </a:gs>
            <a:gs pos="100000">
              <a:schemeClr val="accent1">
                <a:tint val="60000"/>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dsp:spPr>
      <dsp:style>
        <a:lnRef idx="0">
          <a:scrgbClr r="0" g="0" b="0"/>
        </a:lnRef>
        <a:fillRef idx="2">
          <a:scrgbClr r="0" g="0" b="0"/>
        </a:fillRef>
        <a:effectRef idx="1">
          <a:scrgbClr r="0" g="0" b="0"/>
        </a:effectRef>
        <a:fontRef idx="minor">
          <a:schemeClr val="dk1"/>
        </a:fontRef>
      </dsp:style>
    </dsp:sp>
    <dsp:sp modelId="{8F170EC1-A620-465B-BAC7-C7F1B66BDA1B}">
      <dsp:nvSpPr>
        <dsp:cNvPr id="0" name=""/>
        <dsp:cNvSpPr/>
      </dsp:nvSpPr>
      <dsp:spPr>
        <a:xfrm>
          <a:off x="421132" y="892179"/>
          <a:ext cx="1016532" cy="813226"/>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28575" tIns="28575" rIns="28575" bIns="28575" numCol="1" spcCol="1270" anchor="ctr" anchorCtr="0">
          <a:noAutofit/>
        </a:bodyPr>
        <a:lstStyle/>
        <a:p>
          <a:pPr marL="0" lvl="0" indent="0" algn="ctr" defTabSz="666750">
            <a:lnSpc>
              <a:spcPct val="90000"/>
            </a:lnSpc>
            <a:spcBef>
              <a:spcPct val="0"/>
            </a:spcBef>
            <a:spcAft>
              <a:spcPct val="35000"/>
            </a:spcAft>
            <a:buNone/>
          </a:pPr>
          <a:r>
            <a:rPr lang="en-US" sz="1500" kern="1200"/>
            <a:t>EHS Playbook</a:t>
          </a:r>
        </a:p>
      </dsp:txBody>
      <dsp:txXfrm>
        <a:off x="444951" y="915998"/>
        <a:ext cx="968894" cy="765588"/>
      </dsp:txXfrm>
    </dsp:sp>
    <dsp:sp modelId="{2D28664B-2FBE-4A7D-8844-614C01B3D92F}">
      <dsp:nvSpPr>
        <dsp:cNvPr id="0" name=""/>
        <dsp:cNvSpPr/>
      </dsp:nvSpPr>
      <dsp:spPr>
        <a:xfrm rot="14700000">
          <a:off x="1447857" y="615260"/>
          <a:ext cx="795772" cy="304959"/>
        </a:xfrm>
        <a:prstGeom prst="leftArrow">
          <a:avLst>
            <a:gd name="adj1" fmla="val 60000"/>
            <a:gd name="adj2" fmla="val 50000"/>
          </a:avLst>
        </a:prstGeom>
        <a:gradFill rotWithShape="0">
          <a:gsLst>
            <a:gs pos="0">
              <a:schemeClr val="accent1">
                <a:tint val="60000"/>
                <a:hueOff val="0"/>
                <a:satOff val="0"/>
                <a:lumOff val="0"/>
                <a:alphaOff val="0"/>
                <a:tint val="50000"/>
                <a:satMod val="300000"/>
              </a:schemeClr>
            </a:gs>
            <a:gs pos="35000">
              <a:schemeClr val="accent1">
                <a:tint val="60000"/>
                <a:hueOff val="0"/>
                <a:satOff val="0"/>
                <a:lumOff val="0"/>
                <a:alphaOff val="0"/>
                <a:tint val="37000"/>
                <a:satMod val="300000"/>
              </a:schemeClr>
            </a:gs>
            <a:gs pos="100000">
              <a:schemeClr val="accent1">
                <a:tint val="60000"/>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dsp:spPr>
      <dsp:style>
        <a:lnRef idx="0">
          <a:scrgbClr r="0" g="0" b="0"/>
        </a:lnRef>
        <a:fillRef idx="2">
          <a:scrgbClr r="0" g="0" b="0"/>
        </a:fillRef>
        <a:effectRef idx="1">
          <a:scrgbClr r="0" g="0" b="0"/>
        </a:effectRef>
        <a:fontRef idx="minor">
          <a:schemeClr val="dk1"/>
        </a:fontRef>
      </dsp:style>
    </dsp:sp>
    <dsp:sp modelId="{DE759681-F0D4-4579-81A0-4E816E81B3B5}">
      <dsp:nvSpPr>
        <dsp:cNvPr id="0" name=""/>
        <dsp:cNvSpPr/>
      </dsp:nvSpPr>
      <dsp:spPr>
        <a:xfrm>
          <a:off x="1169323" y="519"/>
          <a:ext cx="1016532" cy="813226"/>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28575" tIns="28575" rIns="28575" bIns="28575" numCol="1" spcCol="1270" anchor="ctr" anchorCtr="0">
          <a:noAutofit/>
        </a:bodyPr>
        <a:lstStyle/>
        <a:p>
          <a:pPr marL="0" lvl="0" indent="0" algn="ctr" defTabSz="666750">
            <a:lnSpc>
              <a:spcPct val="90000"/>
            </a:lnSpc>
            <a:spcBef>
              <a:spcPct val="0"/>
            </a:spcBef>
            <a:spcAft>
              <a:spcPct val="35000"/>
            </a:spcAft>
            <a:buNone/>
          </a:pPr>
          <a:r>
            <a:rPr lang="en-US" sz="1500" kern="1200"/>
            <a:t>EHS Tools</a:t>
          </a:r>
        </a:p>
      </dsp:txBody>
      <dsp:txXfrm>
        <a:off x="1193142" y="24338"/>
        <a:ext cx="968894" cy="765588"/>
      </dsp:txXfrm>
    </dsp:sp>
    <dsp:sp modelId="{05FF48D3-1692-45EA-87B6-0EB9F627DBD2}">
      <dsp:nvSpPr>
        <dsp:cNvPr id="0" name=""/>
        <dsp:cNvSpPr/>
      </dsp:nvSpPr>
      <dsp:spPr>
        <a:xfrm rot="17700000">
          <a:off x="2275528" y="615260"/>
          <a:ext cx="795772" cy="304959"/>
        </a:xfrm>
        <a:prstGeom prst="leftArrow">
          <a:avLst>
            <a:gd name="adj1" fmla="val 60000"/>
            <a:gd name="adj2" fmla="val 50000"/>
          </a:avLst>
        </a:prstGeom>
        <a:gradFill rotWithShape="0">
          <a:gsLst>
            <a:gs pos="0">
              <a:schemeClr val="accent1">
                <a:tint val="60000"/>
                <a:hueOff val="0"/>
                <a:satOff val="0"/>
                <a:lumOff val="0"/>
                <a:alphaOff val="0"/>
                <a:tint val="50000"/>
                <a:satMod val="300000"/>
              </a:schemeClr>
            </a:gs>
            <a:gs pos="35000">
              <a:schemeClr val="accent1">
                <a:tint val="60000"/>
                <a:hueOff val="0"/>
                <a:satOff val="0"/>
                <a:lumOff val="0"/>
                <a:alphaOff val="0"/>
                <a:tint val="37000"/>
                <a:satMod val="300000"/>
              </a:schemeClr>
            </a:gs>
            <a:gs pos="100000">
              <a:schemeClr val="accent1">
                <a:tint val="60000"/>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dsp:spPr>
      <dsp:style>
        <a:lnRef idx="0">
          <a:scrgbClr r="0" g="0" b="0"/>
        </a:lnRef>
        <a:fillRef idx="2">
          <a:scrgbClr r="0" g="0" b="0"/>
        </a:fillRef>
        <a:effectRef idx="1">
          <a:scrgbClr r="0" g="0" b="0"/>
        </a:effectRef>
        <a:fontRef idx="minor">
          <a:schemeClr val="dk1"/>
        </a:fontRef>
      </dsp:style>
    </dsp:sp>
    <dsp:sp modelId="{714B5C27-CE5F-4089-8FE0-3CFA42DE641E}">
      <dsp:nvSpPr>
        <dsp:cNvPr id="0" name=""/>
        <dsp:cNvSpPr/>
      </dsp:nvSpPr>
      <dsp:spPr>
        <a:xfrm>
          <a:off x="2333302" y="519"/>
          <a:ext cx="1016532" cy="813226"/>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28575" tIns="28575" rIns="28575" bIns="28575" numCol="1" spcCol="1270" anchor="ctr" anchorCtr="0">
          <a:noAutofit/>
        </a:bodyPr>
        <a:lstStyle/>
        <a:p>
          <a:pPr marL="0" lvl="0" indent="0" algn="ctr" defTabSz="666750">
            <a:lnSpc>
              <a:spcPct val="90000"/>
            </a:lnSpc>
            <a:spcBef>
              <a:spcPct val="0"/>
            </a:spcBef>
            <a:spcAft>
              <a:spcPct val="35000"/>
            </a:spcAft>
            <a:buNone/>
          </a:pPr>
          <a:r>
            <a:rPr lang="en-US" sz="1500" kern="1200"/>
            <a:t>Sustainable Processes</a:t>
          </a:r>
        </a:p>
      </dsp:txBody>
      <dsp:txXfrm>
        <a:off x="2357121" y="24338"/>
        <a:ext cx="968894" cy="765588"/>
      </dsp:txXfrm>
    </dsp:sp>
    <dsp:sp modelId="{695B91FB-BAA8-4D48-9069-C8D23674270E}">
      <dsp:nvSpPr>
        <dsp:cNvPr id="0" name=""/>
        <dsp:cNvSpPr/>
      </dsp:nvSpPr>
      <dsp:spPr>
        <a:xfrm rot="20700000">
          <a:off x="2807545" y="1249292"/>
          <a:ext cx="795772" cy="304959"/>
        </a:xfrm>
        <a:prstGeom prst="leftArrow">
          <a:avLst>
            <a:gd name="adj1" fmla="val 60000"/>
            <a:gd name="adj2" fmla="val 50000"/>
          </a:avLst>
        </a:prstGeom>
        <a:gradFill rotWithShape="0">
          <a:gsLst>
            <a:gs pos="0">
              <a:schemeClr val="accent1">
                <a:tint val="60000"/>
                <a:hueOff val="0"/>
                <a:satOff val="0"/>
                <a:lumOff val="0"/>
                <a:alphaOff val="0"/>
                <a:tint val="50000"/>
                <a:satMod val="300000"/>
              </a:schemeClr>
            </a:gs>
            <a:gs pos="35000">
              <a:schemeClr val="accent1">
                <a:tint val="60000"/>
                <a:hueOff val="0"/>
                <a:satOff val="0"/>
                <a:lumOff val="0"/>
                <a:alphaOff val="0"/>
                <a:tint val="37000"/>
                <a:satMod val="300000"/>
              </a:schemeClr>
            </a:gs>
            <a:gs pos="100000">
              <a:schemeClr val="accent1">
                <a:tint val="60000"/>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dsp:spPr>
      <dsp:style>
        <a:lnRef idx="0">
          <a:scrgbClr r="0" g="0" b="0"/>
        </a:lnRef>
        <a:fillRef idx="2">
          <a:scrgbClr r="0" g="0" b="0"/>
        </a:fillRef>
        <a:effectRef idx="1">
          <a:scrgbClr r="0" g="0" b="0"/>
        </a:effectRef>
        <a:fontRef idx="minor">
          <a:schemeClr val="dk1"/>
        </a:fontRef>
      </dsp:style>
    </dsp:sp>
    <dsp:sp modelId="{95950F7F-5D0C-49B4-9DFB-0DBE49A567EC}">
      <dsp:nvSpPr>
        <dsp:cNvPr id="0" name=""/>
        <dsp:cNvSpPr/>
      </dsp:nvSpPr>
      <dsp:spPr>
        <a:xfrm>
          <a:off x="3081493" y="892179"/>
          <a:ext cx="1016532" cy="813226"/>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28575" tIns="28575" rIns="28575" bIns="28575" numCol="1" spcCol="1270" anchor="ctr" anchorCtr="0">
          <a:noAutofit/>
        </a:bodyPr>
        <a:lstStyle/>
        <a:p>
          <a:pPr marL="0" lvl="0" indent="0" algn="ctr" defTabSz="666750">
            <a:lnSpc>
              <a:spcPct val="90000"/>
            </a:lnSpc>
            <a:spcBef>
              <a:spcPct val="0"/>
            </a:spcBef>
            <a:spcAft>
              <a:spcPct val="35000"/>
            </a:spcAft>
            <a:buNone/>
          </a:pPr>
          <a:r>
            <a:rPr lang="en-US" sz="1500" kern="1200"/>
            <a:t>Audit</a:t>
          </a:r>
        </a:p>
      </dsp:txBody>
      <dsp:txXfrm>
        <a:off x="3105312" y="915998"/>
        <a:ext cx="968894" cy="765588"/>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5B5EA2F-232B-4D14-A6C8-C78948C064DA}">
      <dsp:nvSpPr>
        <dsp:cNvPr id="0" name=""/>
        <dsp:cNvSpPr/>
      </dsp:nvSpPr>
      <dsp:spPr>
        <a:xfrm rot="5400000">
          <a:off x="3947291" y="-1714165"/>
          <a:ext cx="1013482" cy="4534730"/>
        </a:xfrm>
        <a:prstGeom prst="round2SameRect">
          <a:avLst/>
        </a:prstGeom>
        <a:solidFill>
          <a:schemeClr val="accent1">
            <a:alpha val="90000"/>
            <a:tint val="40000"/>
            <a:hueOff val="0"/>
            <a:satOff val="0"/>
            <a:lumOff val="0"/>
            <a:alphaOff val="0"/>
          </a:schemeClr>
        </a:solidFill>
        <a:ln w="9525" cap="flat" cmpd="sng" algn="ctr">
          <a:solidFill>
            <a:schemeClr val="accent1">
              <a:alpha val="90000"/>
              <a:tint val="40000"/>
              <a:hueOff val="0"/>
              <a:satOff val="0"/>
              <a:lumOff val="0"/>
              <a:alphaOff val="0"/>
            </a:schemeClr>
          </a:solidFill>
          <a:prstDash val="solid"/>
        </a:ln>
        <a:effectLst/>
      </dsp:spPr>
      <dsp:style>
        <a:lnRef idx="1">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71450" lvl="1" indent="-171450" algn="l" defTabSz="800100">
            <a:lnSpc>
              <a:spcPct val="90000"/>
            </a:lnSpc>
            <a:spcBef>
              <a:spcPct val="0"/>
            </a:spcBef>
            <a:spcAft>
              <a:spcPct val="15000"/>
            </a:spcAft>
            <a:buChar char="•"/>
          </a:pPr>
          <a:r>
            <a:rPr lang="en-US" sz="1800" kern="1200"/>
            <a:t>Top Objective 1</a:t>
          </a:r>
        </a:p>
        <a:p>
          <a:pPr marL="171450" lvl="1" indent="-171450" algn="l" defTabSz="800100">
            <a:lnSpc>
              <a:spcPct val="90000"/>
            </a:lnSpc>
            <a:spcBef>
              <a:spcPct val="0"/>
            </a:spcBef>
            <a:spcAft>
              <a:spcPct val="15000"/>
            </a:spcAft>
            <a:buChar char="•"/>
          </a:pPr>
          <a:r>
            <a:rPr lang="en-US" sz="1800" kern="1200"/>
            <a:t>Top Objective 2</a:t>
          </a:r>
        </a:p>
        <a:p>
          <a:pPr marL="171450" lvl="1" indent="-171450" algn="l" defTabSz="800100">
            <a:lnSpc>
              <a:spcPct val="90000"/>
            </a:lnSpc>
            <a:spcBef>
              <a:spcPct val="0"/>
            </a:spcBef>
            <a:spcAft>
              <a:spcPct val="15000"/>
            </a:spcAft>
            <a:buChar char="•"/>
          </a:pPr>
          <a:r>
            <a:rPr lang="en-US" sz="1800" kern="1200"/>
            <a:t>Top Objective 3</a:t>
          </a:r>
        </a:p>
        <a:p>
          <a:pPr marL="114300" lvl="1" indent="-114300" algn="l" defTabSz="577850">
            <a:lnSpc>
              <a:spcPct val="90000"/>
            </a:lnSpc>
            <a:spcBef>
              <a:spcPct val="0"/>
            </a:spcBef>
            <a:spcAft>
              <a:spcPct val="15000"/>
            </a:spcAft>
            <a:buChar char="•"/>
          </a:pPr>
          <a:endParaRPr lang="en-US" sz="1300" kern="1200"/>
        </a:p>
      </dsp:txBody>
      <dsp:txXfrm rot="-5400000">
        <a:off x="2186667" y="95933"/>
        <a:ext cx="4485256" cy="914534"/>
      </dsp:txXfrm>
    </dsp:sp>
    <dsp:sp modelId="{8E35E538-3B78-4329-89E9-EF6DAFA21D7F}">
      <dsp:nvSpPr>
        <dsp:cNvPr id="0" name=""/>
        <dsp:cNvSpPr/>
      </dsp:nvSpPr>
      <dsp:spPr>
        <a:xfrm>
          <a:off x="213896" y="34312"/>
          <a:ext cx="1913020" cy="1124073"/>
        </a:xfrm>
        <a:prstGeom prst="round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0" tIns="38100" rIns="76200" bIns="38100" numCol="1" spcCol="1270" anchor="ctr" anchorCtr="0">
          <a:noAutofit/>
        </a:bodyPr>
        <a:lstStyle/>
        <a:p>
          <a:pPr marL="0" lvl="0" indent="0" algn="ctr" defTabSz="889000">
            <a:lnSpc>
              <a:spcPct val="90000"/>
            </a:lnSpc>
            <a:spcBef>
              <a:spcPct val="0"/>
            </a:spcBef>
            <a:spcAft>
              <a:spcPct val="35000"/>
            </a:spcAft>
            <a:buNone/>
          </a:pPr>
          <a:r>
            <a:rPr lang="en-US" sz="2000" kern="1200"/>
            <a:t> Environmental </a:t>
          </a:r>
        </a:p>
      </dsp:txBody>
      <dsp:txXfrm>
        <a:off x="268769" y="89185"/>
        <a:ext cx="1803274" cy="1014327"/>
      </dsp:txXfrm>
    </dsp:sp>
    <dsp:sp modelId="{39DE915B-1C87-4B83-A20F-1E9AFEB2A350}">
      <dsp:nvSpPr>
        <dsp:cNvPr id="0" name=""/>
        <dsp:cNvSpPr/>
      </dsp:nvSpPr>
      <dsp:spPr>
        <a:xfrm rot="5400000">
          <a:off x="3982611" y="-619047"/>
          <a:ext cx="989772" cy="4595505"/>
        </a:xfrm>
        <a:prstGeom prst="round2SameRect">
          <a:avLst/>
        </a:prstGeom>
        <a:solidFill>
          <a:schemeClr val="accent1">
            <a:alpha val="90000"/>
            <a:tint val="40000"/>
            <a:hueOff val="0"/>
            <a:satOff val="0"/>
            <a:lumOff val="0"/>
            <a:alphaOff val="0"/>
          </a:schemeClr>
        </a:solidFill>
        <a:ln w="9525" cap="flat" cmpd="sng" algn="ctr">
          <a:solidFill>
            <a:schemeClr val="accent1">
              <a:alpha val="90000"/>
              <a:tint val="40000"/>
              <a:hueOff val="0"/>
              <a:satOff val="0"/>
              <a:lumOff val="0"/>
              <a:alphaOff val="0"/>
            </a:schemeClr>
          </a:solidFill>
          <a:prstDash val="solid"/>
        </a:ln>
        <a:effectLst/>
      </dsp:spPr>
      <dsp:style>
        <a:lnRef idx="1">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71450" lvl="1" indent="-171450" algn="l" defTabSz="800100">
            <a:lnSpc>
              <a:spcPct val="90000"/>
            </a:lnSpc>
            <a:spcBef>
              <a:spcPct val="0"/>
            </a:spcBef>
            <a:spcAft>
              <a:spcPct val="15000"/>
            </a:spcAft>
            <a:buChar char="•"/>
          </a:pPr>
          <a:r>
            <a:rPr lang="en-US" sz="1800" kern="1200"/>
            <a:t>Top Objective 1</a:t>
          </a:r>
        </a:p>
        <a:p>
          <a:pPr marL="171450" lvl="1" indent="-171450" algn="l" defTabSz="800100">
            <a:lnSpc>
              <a:spcPct val="90000"/>
            </a:lnSpc>
            <a:spcBef>
              <a:spcPct val="0"/>
            </a:spcBef>
            <a:spcAft>
              <a:spcPct val="15000"/>
            </a:spcAft>
            <a:buChar char="•"/>
          </a:pPr>
          <a:r>
            <a:rPr lang="en-US" sz="1800" kern="1200"/>
            <a:t>Top Objective 2</a:t>
          </a:r>
        </a:p>
        <a:p>
          <a:pPr marL="171450" lvl="1" indent="-171450" algn="l" defTabSz="800100">
            <a:lnSpc>
              <a:spcPct val="90000"/>
            </a:lnSpc>
            <a:spcBef>
              <a:spcPct val="0"/>
            </a:spcBef>
            <a:spcAft>
              <a:spcPct val="15000"/>
            </a:spcAft>
            <a:buChar char="•"/>
          </a:pPr>
          <a:r>
            <a:rPr lang="en-US" sz="1800" kern="1200"/>
            <a:t>Top Objective 3</a:t>
          </a:r>
        </a:p>
      </dsp:txBody>
      <dsp:txXfrm rot="-5400000">
        <a:off x="2179745" y="1232136"/>
        <a:ext cx="4547188" cy="893138"/>
      </dsp:txXfrm>
    </dsp:sp>
    <dsp:sp modelId="{F625DB08-26B2-43F6-9F44-DCCA24CC8630}">
      <dsp:nvSpPr>
        <dsp:cNvPr id="0" name=""/>
        <dsp:cNvSpPr/>
      </dsp:nvSpPr>
      <dsp:spPr>
        <a:xfrm>
          <a:off x="213896" y="1181603"/>
          <a:ext cx="1918318" cy="994204"/>
        </a:xfrm>
        <a:prstGeom prst="round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0" tIns="38100" rIns="76200" bIns="38100" numCol="1" spcCol="1270" anchor="ctr" anchorCtr="0">
          <a:noAutofit/>
        </a:bodyPr>
        <a:lstStyle/>
        <a:p>
          <a:pPr marL="0" lvl="0" indent="0" algn="ctr" defTabSz="889000">
            <a:lnSpc>
              <a:spcPct val="90000"/>
            </a:lnSpc>
            <a:spcBef>
              <a:spcPct val="0"/>
            </a:spcBef>
            <a:spcAft>
              <a:spcPct val="35000"/>
            </a:spcAft>
            <a:buNone/>
          </a:pPr>
          <a:r>
            <a:rPr lang="en-US" sz="2000" kern="1200"/>
            <a:t>Safety </a:t>
          </a:r>
        </a:p>
      </dsp:txBody>
      <dsp:txXfrm>
        <a:off x="262429" y="1230136"/>
        <a:ext cx="1821252" cy="897138"/>
      </dsp:txXfrm>
    </dsp:sp>
    <dsp:sp modelId="{6F5AFDE7-F034-4AE8-ABD3-FD8F6480D0AA}">
      <dsp:nvSpPr>
        <dsp:cNvPr id="0" name=""/>
        <dsp:cNvSpPr/>
      </dsp:nvSpPr>
      <dsp:spPr>
        <a:xfrm rot="5400000">
          <a:off x="4066744" y="349153"/>
          <a:ext cx="801054" cy="4568005"/>
        </a:xfrm>
        <a:prstGeom prst="round2SameRect">
          <a:avLst/>
        </a:prstGeom>
        <a:solidFill>
          <a:schemeClr val="accent1">
            <a:alpha val="90000"/>
            <a:tint val="40000"/>
            <a:hueOff val="0"/>
            <a:satOff val="0"/>
            <a:lumOff val="0"/>
            <a:alphaOff val="0"/>
          </a:schemeClr>
        </a:solidFill>
        <a:ln w="9525" cap="flat" cmpd="sng" algn="ctr">
          <a:solidFill>
            <a:schemeClr val="accent1">
              <a:alpha val="90000"/>
              <a:tint val="40000"/>
              <a:hueOff val="0"/>
              <a:satOff val="0"/>
              <a:lumOff val="0"/>
              <a:alphaOff val="0"/>
            </a:schemeClr>
          </a:solidFill>
          <a:prstDash val="solid"/>
        </a:ln>
        <a:effectLst/>
      </dsp:spPr>
      <dsp:style>
        <a:lnRef idx="1">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171450" lvl="1" indent="-171450" algn="l" defTabSz="800100">
            <a:lnSpc>
              <a:spcPct val="90000"/>
            </a:lnSpc>
            <a:spcBef>
              <a:spcPct val="0"/>
            </a:spcBef>
            <a:spcAft>
              <a:spcPct val="15000"/>
            </a:spcAft>
            <a:buChar char="•"/>
          </a:pPr>
          <a:r>
            <a:rPr lang="en-US" sz="1800" kern="1200"/>
            <a:t>Top Objective 1</a:t>
          </a:r>
        </a:p>
        <a:p>
          <a:pPr marL="171450" lvl="1" indent="-171450" algn="l" defTabSz="800100">
            <a:lnSpc>
              <a:spcPct val="90000"/>
            </a:lnSpc>
            <a:spcBef>
              <a:spcPct val="0"/>
            </a:spcBef>
            <a:spcAft>
              <a:spcPct val="15000"/>
            </a:spcAft>
            <a:buChar char="•"/>
          </a:pPr>
          <a:r>
            <a:rPr lang="en-US" sz="1800" kern="1200"/>
            <a:t>Top Objective 2</a:t>
          </a:r>
        </a:p>
        <a:p>
          <a:pPr marL="171450" lvl="1" indent="-171450" algn="l" defTabSz="800100">
            <a:lnSpc>
              <a:spcPct val="90000"/>
            </a:lnSpc>
            <a:spcBef>
              <a:spcPct val="0"/>
            </a:spcBef>
            <a:spcAft>
              <a:spcPct val="15000"/>
            </a:spcAft>
            <a:buChar char="•"/>
          </a:pPr>
          <a:r>
            <a:rPr lang="en-US" sz="1800" kern="1200"/>
            <a:t>Top Objective 3</a:t>
          </a:r>
        </a:p>
      </dsp:txBody>
      <dsp:txXfrm rot="-5400000">
        <a:off x="2183269" y="2271732"/>
        <a:ext cx="4528901" cy="722846"/>
      </dsp:txXfrm>
    </dsp:sp>
    <dsp:sp modelId="{B7B4C709-53B4-47E5-A043-4B96E7DE6243}">
      <dsp:nvSpPr>
        <dsp:cNvPr id="0" name=""/>
        <dsp:cNvSpPr/>
      </dsp:nvSpPr>
      <dsp:spPr>
        <a:xfrm>
          <a:off x="213896" y="2238956"/>
          <a:ext cx="1909621" cy="788399"/>
        </a:xfrm>
        <a:prstGeom prst="roundRect">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0" tIns="38100" rIns="76200" bIns="38100" numCol="1" spcCol="1270" anchor="ctr" anchorCtr="0">
          <a:noAutofit/>
        </a:bodyPr>
        <a:lstStyle/>
        <a:p>
          <a:pPr marL="0" lvl="0" indent="0" algn="ctr" defTabSz="889000">
            <a:lnSpc>
              <a:spcPct val="90000"/>
            </a:lnSpc>
            <a:spcBef>
              <a:spcPct val="0"/>
            </a:spcBef>
            <a:spcAft>
              <a:spcPct val="35000"/>
            </a:spcAft>
            <a:buNone/>
          </a:pPr>
          <a:r>
            <a:rPr lang="en-US" sz="2000" kern="1200"/>
            <a:t>Property</a:t>
          </a:r>
        </a:p>
      </dsp:txBody>
      <dsp:txXfrm>
        <a:off x="252382" y="2277442"/>
        <a:ext cx="1832649" cy="711427"/>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vList5">
  <dgm:title val=""/>
  <dgm:desc val=""/>
  <dgm:catLst>
    <dgm:cat type="list" pri="15000"/>
    <dgm:cat type="convert" pri="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T"/>
          <dgm:param type="nodeHorzAlign" val="l"/>
        </dgm:alg>
      </dgm:if>
      <dgm:else name="Name3">
        <dgm:alg type="lin">
          <dgm:param type="linDir" val="fromT"/>
          <dgm:param type="nodeHorzAlign" val="r"/>
        </dgm:alg>
      </dgm:else>
    </dgm:choose>
    <dgm:shape xmlns:r="http://schemas.openxmlformats.org/officeDocument/2006/relationships" r:blip="">
      <dgm:adjLst/>
    </dgm:shape>
    <dgm:presOf/>
    <dgm:constrLst>
      <dgm:constr type="h" for="ch" forName="linNode" refType="h"/>
      <dgm:constr type="w" for="ch" forName="linNode" refType="w"/>
      <dgm:constr type="h" for="ch" forName="sp" refType="h" fact="0.05"/>
      <dgm:constr type="primFontSz" for="des" forName="parentText" op="equ" val="65"/>
      <dgm:constr type="secFontSz" for="des" forName="descendantText" op="equ"/>
    </dgm:constrLst>
    <dgm:ruleLst/>
    <dgm:forEach name="Name4" axis="ch" ptType="node">
      <dgm:layoutNode name="linNode">
        <dgm:choose name="Name5">
          <dgm:if name="Name6" func="var" arg="dir" op="equ" val="norm">
            <dgm:alg type="lin">
              <dgm:param type="linDir" val="fromL"/>
            </dgm:alg>
          </dgm:if>
          <dgm:else name="Name7">
            <dgm:alg type="lin">
              <dgm:param type="linDir" val="fromR"/>
            </dgm:alg>
          </dgm:else>
        </dgm:choose>
        <dgm:shape xmlns:r="http://schemas.openxmlformats.org/officeDocument/2006/relationships" r:blip="">
          <dgm:adjLst/>
        </dgm:shape>
        <dgm:presOf/>
        <dgm:constrLst>
          <dgm:constr type="w" for="ch" forName="parentText" refType="w" fact="0.36"/>
          <dgm:constr type="w" for="ch" forName="descendantText" refType="w" fact="0.64"/>
          <dgm:constr type="h" for="ch" forName="parentText" refType="h"/>
          <dgm:constr type="h" for="ch" forName="descendantText" refType="h" refFor="ch" refForName="parentText" fact="0.8"/>
        </dgm:constrLst>
        <dgm:ruleLst/>
        <dgm:layoutNode name="parentText">
          <dgm:varLst>
            <dgm:chMax val="1"/>
            <dgm:bulletEnabled val="1"/>
          </dgm:varLst>
          <dgm:alg type="tx"/>
          <dgm:shape xmlns:r="http://schemas.openxmlformats.org/officeDocument/2006/relationships" type="roundRect" r:blip="" zOrderOff="3">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choose name="Name8">
          <dgm:if name="Name9" axis="ch" ptType="node" func="cnt" op="gte" val="1">
            <dgm:layoutNode name="descendantText" styleLbl="alignAccFollowNode1">
              <dgm:varLst>
                <dgm:bulletEnabled val="1"/>
              </dgm:varLst>
              <dgm:alg type="tx">
                <dgm:param type="stBulletLvl" val="1"/>
                <dgm:param type="txAnchorVertCh" val="mid"/>
              </dgm:alg>
              <dgm:choose name="Name10">
                <dgm:if name="Name11" func="var" arg="dir" op="equ" val="norm">
                  <dgm:shape xmlns:r="http://schemas.openxmlformats.org/officeDocument/2006/relationships" rot="90" type="round2SameRect" r:blip="">
                    <dgm:adjLst/>
                  </dgm:shape>
                </dgm:if>
                <dgm:else name="Name12">
                  <dgm:shape xmlns:r="http://schemas.openxmlformats.org/officeDocument/2006/relationships" rot="-90" type="round2SameRect" r:blip="">
                    <dgm:adjLst/>
                  </dgm:shape>
                </dgm:else>
              </dgm:choose>
              <dgm:presOf axis="des" ptType="node"/>
              <dgm:constrLst>
                <dgm:constr type="secFontSz" val="65"/>
                <dgm:constr type="primFontSz" refType="secFontSz"/>
                <dgm:constr type="lMarg" refType="secFontSz" fact="0.3"/>
                <dgm:constr type="rMarg" refType="secFontSz" fact="0.3"/>
                <dgm:constr type="tMarg" refType="secFontSz" fact="0.15"/>
                <dgm:constr type="bMarg" refType="secFontSz" fact="0.15"/>
              </dgm:constrLst>
              <dgm:ruleLst>
                <dgm:rule type="secFontSz" val="5" fact="NaN" max="NaN"/>
              </dgm:ruleLst>
            </dgm:layoutNode>
          </dgm:if>
          <dgm:else name="Name13"/>
        </dgm:choose>
      </dgm:layoutNode>
      <dgm:forEach name="Name14" axis="followSib" ptType="sibTrans" cnt="1">
        <dgm:layoutNode name="sp">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http://www.rexnord.com/" TargetMode="External"/></Relationships>
</file>

<file path=xl/drawings/_rels/drawing6.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xdr:from>
      <xdr:col>0</xdr:col>
      <xdr:colOff>129646</xdr:colOff>
      <xdr:row>27</xdr:row>
      <xdr:rowOff>141501</xdr:rowOff>
    </xdr:from>
    <xdr:to>
      <xdr:col>17</xdr:col>
      <xdr:colOff>334698</xdr:colOff>
      <xdr:row>48</xdr:row>
      <xdr:rowOff>47624</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137583</xdr:colOff>
      <xdr:row>9</xdr:row>
      <xdr:rowOff>21115</xdr:rowOff>
    </xdr:from>
    <xdr:to>
      <xdr:col>17</xdr:col>
      <xdr:colOff>338666</xdr:colOff>
      <xdr:row>27</xdr:row>
      <xdr:rowOff>130969</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107155</xdr:colOff>
      <xdr:row>49</xdr:row>
      <xdr:rowOff>3570</xdr:rowOff>
    </xdr:from>
    <xdr:to>
      <xdr:col>11</xdr:col>
      <xdr:colOff>309562</xdr:colOff>
      <xdr:row>72</xdr:row>
      <xdr:rowOff>166687</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535779</xdr:colOff>
      <xdr:row>49</xdr:row>
      <xdr:rowOff>27382</xdr:rowOff>
    </xdr:from>
    <xdr:to>
      <xdr:col>23</xdr:col>
      <xdr:colOff>273844</xdr:colOff>
      <xdr:row>72</xdr:row>
      <xdr:rowOff>130968</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0.13881</cdr:x>
      <cdr:y>0.49101</cdr:y>
    </cdr:from>
    <cdr:to>
      <cdr:x>0.93333</cdr:x>
      <cdr:y>0.49615</cdr:y>
    </cdr:to>
    <cdr:sp macro="" textlink="">
      <cdr:nvSpPr>
        <cdr:cNvPr id="2" name="Straight Connector 1"/>
        <cdr:cNvSpPr/>
      </cdr:nvSpPr>
      <cdr:spPr>
        <a:xfrm xmlns:a="http://schemas.openxmlformats.org/drawingml/2006/main">
          <a:off x="1608667" y="2021468"/>
          <a:ext cx="9207500" cy="21167"/>
        </a:xfrm>
        <a:prstGeom xmlns:a="http://schemas.openxmlformats.org/drawingml/2006/main" prst="line">
          <a:avLst/>
        </a:prstGeom>
        <a:ln xmlns:a="http://schemas.openxmlformats.org/drawingml/2006/main" w="15875">
          <a:solidFill>
            <a:schemeClr val="tx1"/>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0.89297</cdr:x>
      <cdr:y>0.4365</cdr:y>
    </cdr:from>
    <cdr:to>
      <cdr:x>0.95297</cdr:x>
      <cdr:y>0.48882</cdr:y>
    </cdr:to>
    <cdr:sp macro="" textlink="">
      <cdr:nvSpPr>
        <cdr:cNvPr id="3" name="TextBox 1"/>
        <cdr:cNvSpPr txBox="1"/>
      </cdr:nvSpPr>
      <cdr:spPr>
        <a:xfrm xmlns:a="http://schemas.openxmlformats.org/drawingml/2006/main">
          <a:off x="10348384" y="1797050"/>
          <a:ext cx="695331" cy="2154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Ind Avg</a:t>
          </a: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28575</xdr:colOff>
      <xdr:row>10</xdr:row>
      <xdr:rowOff>0</xdr:rowOff>
    </xdr:from>
    <xdr:to>
      <xdr:col>5</xdr:col>
      <xdr:colOff>919370</xdr:colOff>
      <xdr:row>23</xdr:row>
      <xdr:rowOff>207065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418358" y="2807804"/>
          <a:ext cx="1719055" cy="279123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latin typeface="Arial" panose="020B0604020202020204" pitchFamily="34" charset="0"/>
            <a:cs typeface="Arial" panose="020B0604020202020204" pitchFamily="34" charset="0"/>
          </a:endParaRPr>
        </a:p>
      </xdr:txBody>
    </xdr:sp>
    <xdr:clientData/>
  </xdr:twoCellAnchor>
  <xdr:twoCellAnchor>
    <xdr:from>
      <xdr:col>4</xdr:col>
      <xdr:colOff>33130</xdr:colOff>
      <xdr:row>26</xdr:row>
      <xdr:rowOff>0</xdr:rowOff>
    </xdr:from>
    <xdr:to>
      <xdr:col>5</xdr:col>
      <xdr:colOff>923925</xdr:colOff>
      <xdr:row>40</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422913" y="6021457"/>
          <a:ext cx="1719055" cy="279123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921795</xdr:colOff>
      <xdr:row>6</xdr:row>
      <xdr:rowOff>259360</xdr:rowOff>
    </xdr:from>
    <xdr:to>
      <xdr:col>2</xdr:col>
      <xdr:colOff>9391</xdr:colOff>
      <xdr:row>7</xdr:row>
      <xdr:rowOff>59971</xdr:rowOff>
    </xdr:to>
    <xdr:sp macro="" textlink="">
      <xdr:nvSpPr>
        <xdr:cNvPr id="2" name="Gelijkbenige driehoek 1">
          <a:extLst>
            <a:ext uri="{FF2B5EF4-FFF2-40B4-BE49-F238E27FC236}">
              <a16:creationId xmlns:a16="http://schemas.microsoft.com/office/drawing/2014/main" id="{00000000-0008-0000-0200-000002000000}"/>
            </a:ext>
          </a:extLst>
        </xdr:cNvPr>
        <xdr:cNvSpPr>
          <a:spLocks noChangeAspect="1"/>
        </xdr:cNvSpPr>
      </xdr:nvSpPr>
      <xdr:spPr>
        <a:xfrm rot="5400000">
          <a:off x="1017725" y="1849355"/>
          <a:ext cx="143511" cy="106771"/>
        </a:xfrm>
        <a:prstGeom prst="triangle">
          <a:avLst/>
        </a:prstGeom>
        <a:solidFill>
          <a:schemeClr val="tx1"/>
        </a:solidFill>
        <a:ln cap="rnd">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nl-NL" sz="1100"/>
        </a:p>
      </xdr:txBody>
    </xdr:sp>
    <xdr:clientData/>
  </xdr:twoCellAnchor>
  <xdr:twoCellAnchor>
    <xdr:from>
      <xdr:col>15</xdr:col>
      <xdr:colOff>464673</xdr:colOff>
      <xdr:row>8</xdr:row>
      <xdr:rowOff>39220</xdr:rowOff>
    </xdr:from>
    <xdr:to>
      <xdr:col>17</xdr:col>
      <xdr:colOff>607120</xdr:colOff>
      <xdr:row>10</xdr:row>
      <xdr:rowOff>25075</xdr:rowOff>
    </xdr:to>
    <xdr:grpSp>
      <xdr:nvGrpSpPr>
        <xdr:cNvPr id="3" name="Groep 4">
          <a:extLst>
            <a:ext uri="{FF2B5EF4-FFF2-40B4-BE49-F238E27FC236}">
              <a16:creationId xmlns:a16="http://schemas.microsoft.com/office/drawing/2014/main" id="{00000000-0008-0000-0200-000003000000}"/>
            </a:ext>
          </a:extLst>
        </xdr:cNvPr>
        <xdr:cNvGrpSpPr/>
      </xdr:nvGrpSpPr>
      <xdr:grpSpPr>
        <a:xfrm>
          <a:off x="9133544" y="2289361"/>
          <a:ext cx="1020988" cy="667173"/>
          <a:chOff x="8214340" y="2762250"/>
          <a:chExt cx="1038517" cy="584568"/>
        </a:xfrm>
      </xdr:grpSpPr>
      <xdr:sp macro="" textlink="">
        <xdr:nvSpPr>
          <xdr:cNvPr id="4" name="Gekromde PIJL-RECHTS 5">
            <a:extLst>
              <a:ext uri="{FF2B5EF4-FFF2-40B4-BE49-F238E27FC236}">
                <a16:creationId xmlns:a16="http://schemas.microsoft.com/office/drawing/2014/main" id="{00000000-0008-0000-0200-000004000000}"/>
              </a:ext>
            </a:extLst>
          </xdr:cNvPr>
          <xdr:cNvSpPr/>
        </xdr:nvSpPr>
        <xdr:spPr>
          <a:xfrm rot="7066387">
            <a:off x="8469879" y="2711279"/>
            <a:ext cx="380000" cy="891078"/>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nl-NL" sz="1100">
              <a:solidFill>
                <a:schemeClr val="tx1"/>
              </a:solidFill>
            </a:endParaRPr>
          </a:p>
        </xdr:txBody>
      </xdr:sp>
      <xdr:sp macro="" textlink="">
        <xdr:nvSpPr>
          <xdr:cNvPr id="5" name="Tekstvak 6">
            <a:extLst>
              <a:ext uri="{FF2B5EF4-FFF2-40B4-BE49-F238E27FC236}">
                <a16:creationId xmlns:a16="http://schemas.microsoft.com/office/drawing/2014/main" id="{00000000-0008-0000-0200-000005000000}"/>
              </a:ext>
            </a:extLst>
          </xdr:cNvPr>
          <xdr:cNvSpPr txBox="1"/>
        </xdr:nvSpPr>
        <xdr:spPr>
          <a:xfrm>
            <a:off x="8422821" y="2762250"/>
            <a:ext cx="830036" cy="435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a:r>
              <a:rPr lang="nl-NL" sz="800" b="1">
                <a:latin typeface="Arial" pitchFamily="34" charset="0"/>
                <a:cs typeface="Arial" pitchFamily="34" charset="0"/>
              </a:rPr>
              <a:t>Therefore</a:t>
            </a:r>
          </a:p>
          <a:p>
            <a:pPr algn="r"/>
            <a:r>
              <a:rPr lang="nl-NL" sz="800" b="1">
                <a:latin typeface="Arial" pitchFamily="34" charset="0"/>
                <a:cs typeface="Arial" pitchFamily="34" charset="0"/>
              </a:rPr>
              <a:t>test</a:t>
            </a:r>
          </a:p>
        </xdr:txBody>
      </xdr:sp>
    </xdr:grpSp>
    <xdr:clientData/>
  </xdr:twoCellAnchor>
  <xdr:twoCellAnchor>
    <xdr:from>
      <xdr:col>2</xdr:col>
      <xdr:colOff>683419</xdr:colOff>
      <xdr:row>8</xdr:row>
      <xdr:rowOff>794</xdr:rowOff>
    </xdr:from>
    <xdr:to>
      <xdr:col>4</xdr:col>
      <xdr:colOff>73369</xdr:colOff>
      <xdr:row>8</xdr:row>
      <xdr:rowOff>199414</xdr:rowOff>
    </xdr:to>
    <xdr:grpSp>
      <xdr:nvGrpSpPr>
        <xdr:cNvPr id="6" name="Groep 7">
          <a:extLst>
            <a:ext uri="{FF2B5EF4-FFF2-40B4-BE49-F238E27FC236}">
              <a16:creationId xmlns:a16="http://schemas.microsoft.com/office/drawing/2014/main" id="{00000000-0008-0000-0200-000006000000}"/>
            </a:ext>
          </a:extLst>
        </xdr:cNvPr>
        <xdr:cNvGrpSpPr/>
      </xdr:nvGrpSpPr>
      <xdr:grpSpPr>
        <a:xfrm>
          <a:off x="1848831" y="2250935"/>
          <a:ext cx="985667" cy="198620"/>
          <a:chOff x="1121569" y="1562894"/>
          <a:chExt cx="856800" cy="198620"/>
        </a:xfrm>
      </xdr:grpSpPr>
      <xdr:cxnSp macro="">
        <xdr:nvCxnSpPr>
          <xdr:cNvPr id="7" name="Rechte verbindingslijn met pijl 8">
            <a:extLst>
              <a:ext uri="{FF2B5EF4-FFF2-40B4-BE49-F238E27FC236}">
                <a16:creationId xmlns:a16="http://schemas.microsoft.com/office/drawing/2014/main" id="{00000000-0008-0000-0200-000007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8" name="Rechte verbindingslijn 9">
            <a:extLst>
              <a:ext uri="{FF2B5EF4-FFF2-40B4-BE49-F238E27FC236}">
                <a16:creationId xmlns:a16="http://schemas.microsoft.com/office/drawing/2014/main" id="{00000000-0008-0000-0200-000008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103</xdr:colOff>
      <xdr:row>9</xdr:row>
      <xdr:rowOff>794</xdr:rowOff>
    </xdr:from>
    <xdr:to>
      <xdr:col>7</xdr:col>
      <xdr:colOff>73369</xdr:colOff>
      <xdr:row>9</xdr:row>
      <xdr:rowOff>199414</xdr:rowOff>
    </xdr:to>
    <xdr:grpSp>
      <xdr:nvGrpSpPr>
        <xdr:cNvPr id="9" name="Groep 22">
          <a:extLst>
            <a:ext uri="{FF2B5EF4-FFF2-40B4-BE49-F238E27FC236}">
              <a16:creationId xmlns:a16="http://schemas.microsoft.com/office/drawing/2014/main" id="{00000000-0008-0000-0200-000009000000}"/>
            </a:ext>
          </a:extLst>
        </xdr:cNvPr>
        <xdr:cNvGrpSpPr/>
      </xdr:nvGrpSpPr>
      <xdr:grpSpPr>
        <a:xfrm>
          <a:off x="3639774" y="2591594"/>
          <a:ext cx="871124" cy="198620"/>
          <a:chOff x="1121569" y="1562894"/>
          <a:chExt cx="856800" cy="198620"/>
        </a:xfrm>
      </xdr:grpSpPr>
      <xdr:cxnSp macro="">
        <xdr:nvCxnSpPr>
          <xdr:cNvPr id="10" name="Rechte verbindingslijn met pijl 23">
            <a:extLst>
              <a:ext uri="{FF2B5EF4-FFF2-40B4-BE49-F238E27FC236}">
                <a16:creationId xmlns:a16="http://schemas.microsoft.com/office/drawing/2014/main" id="{00000000-0008-0000-0200-00000A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1" name="Rechte verbindingslijn 24">
            <a:extLst>
              <a:ext uri="{FF2B5EF4-FFF2-40B4-BE49-F238E27FC236}">
                <a16:creationId xmlns:a16="http://schemas.microsoft.com/office/drawing/2014/main" id="{00000000-0008-0000-0200-00000B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103</xdr:colOff>
      <xdr:row>10</xdr:row>
      <xdr:rowOff>794</xdr:rowOff>
    </xdr:from>
    <xdr:to>
      <xdr:col>10</xdr:col>
      <xdr:colOff>73369</xdr:colOff>
      <xdr:row>10</xdr:row>
      <xdr:rowOff>199414</xdr:rowOff>
    </xdr:to>
    <xdr:grpSp>
      <xdr:nvGrpSpPr>
        <xdr:cNvPr id="12" name="Groep 25">
          <a:extLst>
            <a:ext uri="{FF2B5EF4-FFF2-40B4-BE49-F238E27FC236}">
              <a16:creationId xmlns:a16="http://schemas.microsoft.com/office/drawing/2014/main" id="{00000000-0008-0000-0200-00000C000000}"/>
            </a:ext>
          </a:extLst>
        </xdr:cNvPr>
        <xdr:cNvGrpSpPr/>
      </xdr:nvGrpSpPr>
      <xdr:grpSpPr>
        <a:xfrm>
          <a:off x="5316174" y="2932253"/>
          <a:ext cx="871124" cy="198620"/>
          <a:chOff x="1121569" y="1562894"/>
          <a:chExt cx="856800" cy="198620"/>
        </a:xfrm>
      </xdr:grpSpPr>
      <xdr:cxnSp macro="">
        <xdr:nvCxnSpPr>
          <xdr:cNvPr id="13" name="Rechte verbindingslijn met pijl 26">
            <a:extLst>
              <a:ext uri="{FF2B5EF4-FFF2-40B4-BE49-F238E27FC236}">
                <a16:creationId xmlns:a16="http://schemas.microsoft.com/office/drawing/2014/main" id="{00000000-0008-0000-0200-00000D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4" name="Rechte verbindingslijn 27">
            <a:extLst>
              <a:ext uri="{FF2B5EF4-FFF2-40B4-BE49-F238E27FC236}">
                <a16:creationId xmlns:a16="http://schemas.microsoft.com/office/drawing/2014/main" id="{00000000-0008-0000-0200-00000E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103</xdr:colOff>
      <xdr:row>11</xdr:row>
      <xdr:rowOff>794</xdr:rowOff>
    </xdr:from>
    <xdr:to>
      <xdr:col>13</xdr:col>
      <xdr:colOff>73369</xdr:colOff>
      <xdr:row>11</xdr:row>
      <xdr:rowOff>199414</xdr:rowOff>
    </xdr:to>
    <xdr:grpSp>
      <xdr:nvGrpSpPr>
        <xdr:cNvPr id="15" name="Groep 28">
          <a:extLst>
            <a:ext uri="{FF2B5EF4-FFF2-40B4-BE49-F238E27FC236}">
              <a16:creationId xmlns:a16="http://schemas.microsoft.com/office/drawing/2014/main" id="{00000000-0008-0000-0200-00000F000000}"/>
            </a:ext>
          </a:extLst>
        </xdr:cNvPr>
        <xdr:cNvGrpSpPr/>
      </xdr:nvGrpSpPr>
      <xdr:grpSpPr>
        <a:xfrm>
          <a:off x="6992574" y="3272912"/>
          <a:ext cx="871124" cy="198620"/>
          <a:chOff x="1121569" y="1562894"/>
          <a:chExt cx="856800" cy="198620"/>
        </a:xfrm>
      </xdr:grpSpPr>
      <xdr:cxnSp macro="">
        <xdr:nvCxnSpPr>
          <xdr:cNvPr id="16" name="Rechte verbindingslijn met pijl 29">
            <a:extLst>
              <a:ext uri="{FF2B5EF4-FFF2-40B4-BE49-F238E27FC236}">
                <a16:creationId xmlns:a16="http://schemas.microsoft.com/office/drawing/2014/main" id="{00000000-0008-0000-0200-000010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17" name="Rechte verbindingslijn 30">
            <a:extLst>
              <a:ext uri="{FF2B5EF4-FFF2-40B4-BE49-F238E27FC236}">
                <a16:creationId xmlns:a16="http://schemas.microsoft.com/office/drawing/2014/main" id="{00000000-0008-0000-0200-000011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104</xdr:colOff>
      <xdr:row>12</xdr:row>
      <xdr:rowOff>794</xdr:rowOff>
    </xdr:from>
    <xdr:to>
      <xdr:col>16</xdr:col>
      <xdr:colOff>73369</xdr:colOff>
      <xdr:row>12</xdr:row>
      <xdr:rowOff>199414</xdr:rowOff>
    </xdr:to>
    <xdr:grpSp>
      <xdr:nvGrpSpPr>
        <xdr:cNvPr id="18" name="Groep 31">
          <a:extLst>
            <a:ext uri="{FF2B5EF4-FFF2-40B4-BE49-F238E27FC236}">
              <a16:creationId xmlns:a16="http://schemas.microsoft.com/office/drawing/2014/main" id="{00000000-0008-0000-0200-000012000000}"/>
            </a:ext>
          </a:extLst>
        </xdr:cNvPr>
        <xdr:cNvGrpSpPr/>
      </xdr:nvGrpSpPr>
      <xdr:grpSpPr>
        <a:xfrm>
          <a:off x="8668975" y="3613570"/>
          <a:ext cx="871123" cy="198620"/>
          <a:chOff x="1121569" y="1562894"/>
          <a:chExt cx="856800" cy="198620"/>
        </a:xfrm>
      </xdr:grpSpPr>
      <xdr:cxnSp macro="">
        <xdr:nvCxnSpPr>
          <xdr:cNvPr id="19" name="Rechte verbindingslijn met pijl 32">
            <a:extLst>
              <a:ext uri="{FF2B5EF4-FFF2-40B4-BE49-F238E27FC236}">
                <a16:creationId xmlns:a16="http://schemas.microsoft.com/office/drawing/2014/main" id="{00000000-0008-0000-0200-000013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20" name="Rechte verbindingslijn 33">
            <a:extLst>
              <a:ext uri="{FF2B5EF4-FFF2-40B4-BE49-F238E27FC236}">
                <a16:creationId xmlns:a16="http://schemas.microsoft.com/office/drawing/2014/main" id="{00000000-0008-0000-0200-000014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683419</xdr:colOff>
      <xdr:row>12</xdr:row>
      <xdr:rowOff>794</xdr:rowOff>
    </xdr:from>
    <xdr:to>
      <xdr:col>4</xdr:col>
      <xdr:colOff>73369</xdr:colOff>
      <xdr:row>12</xdr:row>
      <xdr:rowOff>199414</xdr:rowOff>
    </xdr:to>
    <xdr:grpSp>
      <xdr:nvGrpSpPr>
        <xdr:cNvPr id="21" name="Groep 34">
          <a:extLst>
            <a:ext uri="{FF2B5EF4-FFF2-40B4-BE49-F238E27FC236}">
              <a16:creationId xmlns:a16="http://schemas.microsoft.com/office/drawing/2014/main" id="{00000000-0008-0000-0200-000015000000}"/>
            </a:ext>
          </a:extLst>
        </xdr:cNvPr>
        <xdr:cNvGrpSpPr/>
      </xdr:nvGrpSpPr>
      <xdr:grpSpPr>
        <a:xfrm>
          <a:off x="1848831" y="3613570"/>
          <a:ext cx="985667" cy="198620"/>
          <a:chOff x="1121569" y="1562894"/>
          <a:chExt cx="856800" cy="198620"/>
        </a:xfrm>
      </xdr:grpSpPr>
      <xdr:cxnSp macro="">
        <xdr:nvCxnSpPr>
          <xdr:cNvPr id="22" name="Rechte verbindingslijn met pijl 35">
            <a:extLst>
              <a:ext uri="{FF2B5EF4-FFF2-40B4-BE49-F238E27FC236}">
                <a16:creationId xmlns:a16="http://schemas.microsoft.com/office/drawing/2014/main" id="{00000000-0008-0000-0200-000016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23" name="Rechte verbindingslijn 36">
            <a:extLst>
              <a:ext uri="{FF2B5EF4-FFF2-40B4-BE49-F238E27FC236}">
                <a16:creationId xmlns:a16="http://schemas.microsoft.com/office/drawing/2014/main" id="{00000000-0008-0000-0200-000017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683419</xdr:colOff>
      <xdr:row>13</xdr:row>
      <xdr:rowOff>794</xdr:rowOff>
    </xdr:from>
    <xdr:to>
      <xdr:col>7</xdr:col>
      <xdr:colOff>73369</xdr:colOff>
      <xdr:row>13</xdr:row>
      <xdr:rowOff>199414</xdr:rowOff>
    </xdr:to>
    <xdr:grpSp>
      <xdr:nvGrpSpPr>
        <xdr:cNvPr id="24" name="Groep 37">
          <a:extLst>
            <a:ext uri="{FF2B5EF4-FFF2-40B4-BE49-F238E27FC236}">
              <a16:creationId xmlns:a16="http://schemas.microsoft.com/office/drawing/2014/main" id="{00000000-0008-0000-0200-000018000000}"/>
            </a:ext>
          </a:extLst>
        </xdr:cNvPr>
        <xdr:cNvGrpSpPr/>
      </xdr:nvGrpSpPr>
      <xdr:grpSpPr>
        <a:xfrm>
          <a:off x="3525231" y="3954229"/>
          <a:ext cx="985667" cy="198620"/>
          <a:chOff x="1121569" y="1562894"/>
          <a:chExt cx="856800" cy="198620"/>
        </a:xfrm>
      </xdr:grpSpPr>
      <xdr:cxnSp macro="">
        <xdr:nvCxnSpPr>
          <xdr:cNvPr id="25" name="Rechte verbindingslijn met pijl 38">
            <a:extLst>
              <a:ext uri="{FF2B5EF4-FFF2-40B4-BE49-F238E27FC236}">
                <a16:creationId xmlns:a16="http://schemas.microsoft.com/office/drawing/2014/main" id="{00000000-0008-0000-0200-000019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26" name="Rechte verbindingslijn 39">
            <a:extLst>
              <a:ext uri="{FF2B5EF4-FFF2-40B4-BE49-F238E27FC236}">
                <a16:creationId xmlns:a16="http://schemas.microsoft.com/office/drawing/2014/main" id="{00000000-0008-0000-0200-00001A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607219</xdr:colOff>
      <xdr:row>14</xdr:row>
      <xdr:rowOff>794</xdr:rowOff>
    </xdr:from>
    <xdr:to>
      <xdr:col>10</xdr:col>
      <xdr:colOff>73369</xdr:colOff>
      <xdr:row>14</xdr:row>
      <xdr:rowOff>199414</xdr:rowOff>
    </xdr:to>
    <xdr:grpSp>
      <xdr:nvGrpSpPr>
        <xdr:cNvPr id="27" name="Groep 40">
          <a:extLst>
            <a:ext uri="{FF2B5EF4-FFF2-40B4-BE49-F238E27FC236}">
              <a16:creationId xmlns:a16="http://schemas.microsoft.com/office/drawing/2014/main" id="{00000000-0008-0000-0200-00001B000000}"/>
            </a:ext>
          </a:extLst>
        </xdr:cNvPr>
        <xdr:cNvGrpSpPr/>
      </xdr:nvGrpSpPr>
      <xdr:grpSpPr>
        <a:xfrm>
          <a:off x="5125431" y="4294888"/>
          <a:ext cx="1061867" cy="198620"/>
          <a:chOff x="1121569" y="1562894"/>
          <a:chExt cx="856800" cy="198620"/>
        </a:xfrm>
      </xdr:grpSpPr>
      <xdr:cxnSp macro="">
        <xdr:nvCxnSpPr>
          <xdr:cNvPr id="28" name="Rechte verbindingslijn met pijl 41">
            <a:extLst>
              <a:ext uri="{FF2B5EF4-FFF2-40B4-BE49-F238E27FC236}">
                <a16:creationId xmlns:a16="http://schemas.microsoft.com/office/drawing/2014/main" id="{00000000-0008-0000-0200-00001C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29" name="Rechte verbindingslijn 42">
            <a:extLst>
              <a:ext uri="{FF2B5EF4-FFF2-40B4-BE49-F238E27FC236}">
                <a16:creationId xmlns:a16="http://schemas.microsoft.com/office/drawing/2014/main" id="{00000000-0008-0000-0200-00001D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607219</xdr:colOff>
      <xdr:row>15</xdr:row>
      <xdr:rowOff>794</xdr:rowOff>
    </xdr:from>
    <xdr:to>
      <xdr:col>13</xdr:col>
      <xdr:colOff>73369</xdr:colOff>
      <xdr:row>15</xdr:row>
      <xdr:rowOff>199414</xdr:rowOff>
    </xdr:to>
    <xdr:grpSp>
      <xdr:nvGrpSpPr>
        <xdr:cNvPr id="30" name="Groep 43">
          <a:extLst>
            <a:ext uri="{FF2B5EF4-FFF2-40B4-BE49-F238E27FC236}">
              <a16:creationId xmlns:a16="http://schemas.microsoft.com/office/drawing/2014/main" id="{00000000-0008-0000-0200-00001E000000}"/>
            </a:ext>
          </a:extLst>
        </xdr:cNvPr>
        <xdr:cNvGrpSpPr/>
      </xdr:nvGrpSpPr>
      <xdr:grpSpPr>
        <a:xfrm>
          <a:off x="6801831" y="4635547"/>
          <a:ext cx="1061867" cy="198620"/>
          <a:chOff x="1121569" y="1562894"/>
          <a:chExt cx="856800" cy="198620"/>
        </a:xfrm>
      </xdr:grpSpPr>
      <xdr:cxnSp macro="">
        <xdr:nvCxnSpPr>
          <xdr:cNvPr id="31" name="Rechte verbindingslijn met pijl 44">
            <a:extLst>
              <a:ext uri="{FF2B5EF4-FFF2-40B4-BE49-F238E27FC236}">
                <a16:creationId xmlns:a16="http://schemas.microsoft.com/office/drawing/2014/main" id="{00000000-0008-0000-0200-00001F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32" name="Rechte verbindingslijn 45">
            <a:extLst>
              <a:ext uri="{FF2B5EF4-FFF2-40B4-BE49-F238E27FC236}">
                <a16:creationId xmlns:a16="http://schemas.microsoft.com/office/drawing/2014/main" id="{00000000-0008-0000-0200-000020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607219</xdr:colOff>
      <xdr:row>16</xdr:row>
      <xdr:rowOff>794</xdr:rowOff>
    </xdr:from>
    <xdr:to>
      <xdr:col>16</xdr:col>
      <xdr:colOff>73369</xdr:colOff>
      <xdr:row>16</xdr:row>
      <xdr:rowOff>199414</xdr:rowOff>
    </xdr:to>
    <xdr:grpSp>
      <xdr:nvGrpSpPr>
        <xdr:cNvPr id="33" name="Groep 46">
          <a:extLst>
            <a:ext uri="{FF2B5EF4-FFF2-40B4-BE49-F238E27FC236}">
              <a16:creationId xmlns:a16="http://schemas.microsoft.com/office/drawing/2014/main" id="{00000000-0008-0000-0200-000021000000}"/>
            </a:ext>
          </a:extLst>
        </xdr:cNvPr>
        <xdr:cNvGrpSpPr/>
      </xdr:nvGrpSpPr>
      <xdr:grpSpPr>
        <a:xfrm>
          <a:off x="8478231" y="4976206"/>
          <a:ext cx="1061867" cy="198620"/>
          <a:chOff x="1121569" y="1562894"/>
          <a:chExt cx="856800" cy="198620"/>
        </a:xfrm>
      </xdr:grpSpPr>
      <xdr:cxnSp macro="">
        <xdr:nvCxnSpPr>
          <xdr:cNvPr id="34" name="Rechte verbindingslijn met pijl 47">
            <a:extLst>
              <a:ext uri="{FF2B5EF4-FFF2-40B4-BE49-F238E27FC236}">
                <a16:creationId xmlns:a16="http://schemas.microsoft.com/office/drawing/2014/main" id="{00000000-0008-0000-0200-000022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35" name="Rechte verbindingslijn 48">
            <a:extLst>
              <a:ext uri="{FF2B5EF4-FFF2-40B4-BE49-F238E27FC236}">
                <a16:creationId xmlns:a16="http://schemas.microsoft.com/office/drawing/2014/main" id="{00000000-0008-0000-0200-000023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683419</xdr:colOff>
      <xdr:row>16</xdr:row>
      <xdr:rowOff>794</xdr:rowOff>
    </xdr:from>
    <xdr:to>
      <xdr:col>4</xdr:col>
      <xdr:colOff>73369</xdr:colOff>
      <xdr:row>16</xdr:row>
      <xdr:rowOff>199414</xdr:rowOff>
    </xdr:to>
    <xdr:grpSp>
      <xdr:nvGrpSpPr>
        <xdr:cNvPr id="36" name="Groep 49">
          <a:extLst>
            <a:ext uri="{FF2B5EF4-FFF2-40B4-BE49-F238E27FC236}">
              <a16:creationId xmlns:a16="http://schemas.microsoft.com/office/drawing/2014/main" id="{00000000-0008-0000-0200-000024000000}"/>
            </a:ext>
          </a:extLst>
        </xdr:cNvPr>
        <xdr:cNvGrpSpPr/>
      </xdr:nvGrpSpPr>
      <xdr:grpSpPr>
        <a:xfrm>
          <a:off x="1848831" y="4976206"/>
          <a:ext cx="985667" cy="198620"/>
          <a:chOff x="1121569" y="1562894"/>
          <a:chExt cx="856800" cy="198620"/>
        </a:xfrm>
      </xdr:grpSpPr>
      <xdr:cxnSp macro="">
        <xdr:nvCxnSpPr>
          <xdr:cNvPr id="37" name="Rechte verbindingslijn met pijl 50">
            <a:extLst>
              <a:ext uri="{FF2B5EF4-FFF2-40B4-BE49-F238E27FC236}">
                <a16:creationId xmlns:a16="http://schemas.microsoft.com/office/drawing/2014/main" id="{00000000-0008-0000-0200-000025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38" name="Rechte verbindingslijn 51">
            <a:extLst>
              <a:ext uri="{FF2B5EF4-FFF2-40B4-BE49-F238E27FC236}">
                <a16:creationId xmlns:a16="http://schemas.microsoft.com/office/drawing/2014/main" id="{00000000-0008-0000-0200-000026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683419</xdr:colOff>
      <xdr:row>17</xdr:row>
      <xdr:rowOff>794</xdr:rowOff>
    </xdr:from>
    <xdr:to>
      <xdr:col>7</xdr:col>
      <xdr:colOff>73369</xdr:colOff>
      <xdr:row>17</xdr:row>
      <xdr:rowOff>199414</xdr:rowOff>
    </xdr:to>
    <xdr:grpSp>
      <xdr:nvGrpSpPr>
        <xdr:cNvPr id="39" name="Groep 52">
          <a:extLst>
            <a:ext uri="{FF2B5EF4-FFF2-40B4-BE49-F238E27FC236}">
              <a16:creationId xmlns:a16="http://schemas.microsoft.com/office/drawing/2014/main" id="{00000000-0008-0000-0200-000027000000}"/>
            </a:ext>
          </a:extLst>
        </xdr:cNvPr>
        <xdr:cNvGrpSpPr/>
      </xdr:nvGrpSpPr>
      <xdr:grpSpPr>
        <a:xfrm>
          <a:off x="3525231" y="5316865"/>
          <a:ext cx="985667" cy="198620"/>
          <a:chOff x="1121569" y="1562894"/>
          <a:chExt cx="856800" cy="198620"/>
        </a:xfrm>
      </xdr:grpSpPr>
      <xdr:cxnSp macro="">
        <xdr:nvCxnSpPr>
          <xdr:cNvPr id="40" name="Rechte verbindingslijn met pijl 53">
            <a:extLst>
              <a:ext uri="{FF2B5EF4-FFF2-40B4-BE49-F238E27FC236}">
                <a16:creationId xmlns:a16="http://schemas.microsoft.com/office/drawing/2014/main" id="{00000000-0008-0000-0200-000028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41" name="Rechte verbindingslijn 54">
            <a:extLst>
              <a:ext uri="{FF2B5EF4-FFF2-40B4-BE49-F238E27FC236}">
                <a16:creationId xmlns:a16="http://schemas.microsoft.com/office/drawing/2014/main" id="{00000000-0008-0000-0200-000029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607219</xdr:colOff>
      <xdr:row>18</xdr:row>
      <xdr:rowOff>794</xdr:rowOff>
    </xdr:from>
    <xdr:to>
      <xdr:col>10</xdr:col>
      <xdr:colOff>73369</xdr:colOff>
      <xdr:row>18</xdr:row>
      <xdr:rowOff>199414</xdr:rowOff>
    </xdr:to>
    <xdr:grpSp>
      <xdr:nvGrpSpPr>
        <xdr:cNvPr id="42" name="Groep 55">
          <a:extLst>
            <a:ext uri="{FF2B5EF4-FFF2-40B4-BE49-F238E27FC236}">
              <a16:creationId xmlns:a16="http://schemas.microsoft.com/office/drawing/2014/main" id="{00000000-0008-0000-0200-00002A000000}"/>
            </a:ext>
          </a:extLst>
        </xdr:cNvPr>
        <xdr:cNvGrpSpPr/>
      </xdr:nvGrpSpPr>
      <xdr:grpSpPr>
        <a:xfrm>
          <a:off x="5125431" y="5657523"/>
          <a:ext cx="1061867" cy="198620"/>
          <a:chOff x="1121569" y="1562894"/>
          <a:chExt cx="856800" cy="198620"/>
        </a:xfrm>
      </xdr:grpSpPr>
      <xdr:cxnSp macro="">
        <xdr:nvCxnSpPr>
          <xdr:cNvPr id="43" name="Rechte verbindingslijn met pijl 56">
            <a:extLst>
              <a:ext uri="{FF2B5EF4-FFF2-40B4-BE49-F238E27FC236}">
                <a16:creationId xmlns:a16="http://schemas.microsoft.com/office/drawing/2014/main" id="{00000000-0008-0000-0200-00002B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44" name="Rechte verbindingslijn 57">
            <a:extLst>
              <a:ext uri="{FF2B5EF4-FFF2-40B4-BE49-F238E27FC236}">
                <a16:creationId xmlns:a16="http://schemas.microsoft.com/office/drawing/2014/main" id="{00000000-0008-0000-0200-00002C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607219</xdr:colOff>
      <xdr:row>19</xdr:row>
      <xdr:rowOff>794</xdr:rowOff>
    </xdr:from>
    <xdr:to>
      <xdr:col>13</xdr:col>
      <xdr:colOff>73369</xdr:colOff>
      <xdr:row>19</xdr:row>
      <xdr:rowOff>189889</xdr:rowOff>
    </xdr:to>
    <xdr:grpSp>
      <xdr:nvGrpSpPr>
        <xdr:cNvPr id="45" name="Groep 58">
          <a:extLst>
            <a:ext uri="{FF2B5EF4-FFF2-40B4-BE49-F238E27FC236}">
              <a16:creationId xmlns:a16="http://schemas.microsoft.com/office/drawing/2014/main" id="{00000000-0008-0000-0200-00002D000000}"/>
            </a:ext>
          </a:extLst>
        </xdr:cNvPr>
        <xdr:cNvGrpSpPr/>
      </xdr:nvGrpSpPr>
      <xdr:grpSpPr>
        <a:xfrm>
          <a:off x="6801831" y="5998182"/>
          <a:ext cx="1061867" cy="189095"/>
          <a:chOff x="1121569" y="1562894"/>
          <a:chExt cx="856800" cy="198620"/>
        </a:xfrm>
      </xdr:grpSpPr>
      <xdr:cxnSp macro="">
        <xdr:nvCxnSpPr>
          <xdr:cNvPr id="46" name="Rechte verbindingslijn met pijl 59">
            <a:extLst>
              <a:ext uri="{FF2B5EF4-FFF2-40B4-BE49-F238E27FC236}">
                <a16:creationId xmlns:a16="http://schemas.microsoft.com/office/drawing/2014/main" id="{00000000-0008-0000-0200-00002E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47" name="Rechte verbindingslijn 60">
            <a:extLst>
              <a:ext uri="{FF2B5EF4-FFF2-40B4-BE49-F238E27FC236}">
                <a16:creationId xmlns:a16="http://schemas.microsoft.com/office/drawing/2014/main" id="{00000000-0008-0000-0200-00002F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607219</xdr:colOff>
      <xdr:row>20</xdr:row>
      <xdr:rowOff>794</xdr:rowOff>
    </xdr:from>
    <xdr:to>
      <xdr:col>16</xdr:col>
      <xdr:colOff>73369</xdr:colOff>
      <xdr:row>20</xdr:row>
      <xdr:rowOff>199414</xdr:rowOff>
    </xdr:to>
    <xdr:grpSp>
      <xdr:nvGrpSpPr>
        <xdr:cNvPr id="48" name="Groep 61">
          <a:extLst>
            <a:ext uri="{FF2B5EF4-FFF2-40B4-BE49-F238E27FC236}">
              <a16:creationId xmlns:a16="http://schemas.microsoft.com/office/drawing/2014/main" id="{00000000-0008-0000-0200-000030000000}"/>
            </a:ext>
          </a:extLst>
        </xdr:cNvPr>
        <xdr:cNvGrpSpPr/>
      </xdr:nvGrpSpPr>
      <xdr:grpSpPr>
        <a:xfrm>
          <a:off x="8478231" y="6338841"/>
          <a:ext cx="1061867" cy="198620"/>
          <a:chOff x="1121569" y="1562894"/>
          <a:chExt cx="856800" cy="198620"/>
        </a:xfrm>
      </xdr:grpSpPr>
      <xdr:cxnSp macro="">
        <xdr:nvCxnSpPr>
          <xdr:cNvPr id="49" name="Rechte verbindingslijn met pijl 62">
            <a:extLst>
              <a:ext uri="{FF2B5EF4-FFF2-40B4-BE49-F238E27FC236}">
                <a16:creationId xmlns:a16="http://schemas.microsoft.com/office/drawing/2014/main" id="{00000000-0008-0000-0200-000031000000}"/>
              </a:ext>
            </a:extLst>
          </xdr:cNvPr>
          <xdr:cNvCxnSpPr/>
        </xdr:nvCxnSpPr>
        <xdr:spPr>
          <a:xfrm flipV="1">
            <a:off x="1121569" y="1761514"/>
            <a:ext cx="856800" cy="0"/>
          </a:xfrm>
          <a:prstGeom prst="straightConnector1">
            <a:avLst/>
          </a:prstGeom>
          <a:ln w="19050">
            <a:solidFill>
              <a:sysClr val="windowText" lastClr="00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50" name="Rechte verbindingslijn 63">
            <a:extLst>
              <a:ext uri="{FF2B5EF4-FFF2-40B4-BE49-F238E27FC236}">
                <a16:creationId xmlns:a16="http://schemas.microsoft.com/office/drawing/2014/main" id="{00000000-0008-0000-0200-000032000000}"/>
              </a:ext>
            </a:extLst>
          </xdr:cNvPr>
          <xdr:cNvCxnSpPr/>
        </xdr:nvCxnSpPr>
        <xdr:spPr>
          <a:xfrm rot="5400000">
            <a:off x="1027488" y="1660945"/>
            <a:ext cx="197689" cy="1588"/>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674818</xdr:colOff>
      <xdr:row>8</xdr:row>
      <xdr:rowOff>130606</xdr:rowOff>
    </xdr:from>
    <xdr:to>
      <xdr:col>14</xdr:col>
      <xdr:colOff>234454</xdr:colOff>
      <xdr:row>9</xdr:row>
      <xdr:rowOff>7699</xdr:rowOff>
    </xdr:to>
    <xdr:sp macro="" textlink="">
      <xdr:nvSpPr>
        <xdr:cNvPr id="51" name="Gekromde PIJL-RECHTS 64">
          <a:extLst>
            <a:ext uri="{FF2B5EF4-FFF2-40B4-BE49-F238E27FC236}">
              <a16:creationId xmlns:a16="http://schemas.microsoft.com/office/drawing/2014/main" id="{00000000-0008-0000-0200-000033000000}"/>
            </a:ext>
          </a:extLst>
        </xdr:cNvPr>
        <xdr:cNvSpPr/>
      </xdr:nvSpPr>
      <xdr:spPr>
        <a:xfrm rot="7066387">
          <a:off x="7602689" y="2289585"/>
          <a:ext cx="219993" cy="416886"/>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nl-NL" sz="1100">
            <a:solidFill>
              <a:schemeClr val="tx1"/>
            </a:solidFill>
          </a:endParaRPr>
        </a:p>
      </xdr:txBody>
    </xdr:sp>
    <xdr:clientData/>
  </xdr:twoCellAnchor>
  <xdr:twoCellAnchor>
    <xdr:from>
      <xdr:col>9</xdr:col>
      <xdr:colOff>659129</xdr:colOff>
      <xdr:row>7</xdr:row>
      <xdr:rowOff>137331</xdr:rowOff>
    </xdr:from>
    <xdr:to>
      <xdr:col>11</xdr:col>
      <xdr:colOff>218765</xdr:colOff>
      <xdr:row>8</xdr:row>
      <xdr:rowOff>14424</xdr:rowOff>
    </xdr:to>
    <xdr:sp macro="" textlink="">
      <xdr:nvSpPr>
        <xdr:cNvPr id="52" name="Gekromde PIJL-RECHTS 65">
          <a:extLst>
            <a:ext uri="{FF2B5EF4-FFF2-40B4-BE49-F238E27FC236}">
              <a16:creationId xmlns:a16="http://schemas.microsoft.com/office/drawing/2014/main" id="{00000000-0008-0000-0200-000034000000}"/>
            </a:ext>
          </a:extLst>
        </xdr:cNvPr>
        <xdr:cNvSpPr/>
      </xdr:nvSpPr>
      <xdr:spPr>
        <a:xfrm rot="7066387">
          <a:off x="5948700" y="1953410"/>
          <a:ext cx="219993" cy="416886"/>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nl-NL" sz="1100">
            <a:solidFill>
              <a:schemeClr val="tx1"/>
            </a:solidFill>
          </a:endParaRPr>
        </a:p>
      </xdr:txBody>
    </xdr:sp>
    <xdr:clientData/>
  </xdr:twoCellAnchor>
  <xdr:twoCellAnchor>
    <xdr:from>
      <xdr:col>6</xdr:col>
      <xdr:colOff>632235</xdr:colOff>
      <xdr:row>6</xdr:row>
      <xdr:rowOff>132848</xdr:rowOff>
    </xdr:from>
    <xdr:to>
      <xdr:col>8</xdr:col>
      <xdr:colOff>191871</xdr:colOff>
      <xdr:row>7</xdr:row>
      <xdr:rowOff>9941</xdr:rowOff>
    </xdr:to>
    <xdr:sp macro="" textlink="">
      <xdr:nvSpPr>
        <xdr:cNvPr id="53" name="Gekromde PIJL-RECHTS 66">
          <a:extLst>
            <a:ext uri="{FF2B5EF4-FFF2-40B4-BE49-F238E27FC236}">
              <a16:creationId xmlns:a16="http://schemas.microsoft.com/office/drawing/2014/main" id="{00000000-0008-0000-0200-000035000000}"/>
            </a:ext>
          </a:extLst>
        </xdr:cNvPr>
        <xdr:cNvSpPr/>
      </xdr:nvSpPr>
      <xdr:spPr>
        <a:xfrm rot="7066387">
          <a:off x="4283506" y="1606027"/>
          <a:ext cx="219993" cy="416886"/>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nl-NL" sz="1100">
            <a:solidFill>
              <a:schemeClr val="tx1"/>
            </a:solidFill>
          </a:endParaRPr>
        </a:p>
      </xdr:txBody>
    </xdr:sp>
    <xdr:clientData/>
  </xdr:twoCellAnchor>
  <xdr:twoCellAnchor>
    <xdr:from>
      <xdr:col>3</xdr:col>
      <xdr:colOff>650165</xdr:colOff>
      <xdr:row>5</xdr:row>
      <xdr:rowOff>94751</xdr:rowOff>
    </xdr:from>
    <xdr:to>
      <xdr:col>5</xdr:col>
      <xdr:colOff>209801</xdr:colOff>
      <xdr:row>5</xdr:row>
      <xdr:rowOff>274403</xdr:rowOff>
    </xdr:to>
    <xdr:sp macro="" textlink="">
      <xdr:nvSpPr>
        <xdr:cNvPr id="54" name="Gekromde PIJL-RECHTS 67">
          <a:extLst>
            <a:ext uri="{FF2B5EF4-FFF2-40B4-BE49-F238E27FC236}">
              <a16:creationId xmlns:a16="http://schemas.microsoft.com/office/drawing/2014/main" id="{00000000-0008-0000-0200-000036000000}"/>
            </a:ext>
          </a:extLst>
        </xdr:cNvPr>
        <xdr:cNvSpPr/>
      </xdr:nvSpPr>
      <xdr:spPr>
        <a:xfrm rot="7066387">
          <a:off x="2683307" y="1271534"/>
          <a:ext cx="179652" cy="416886"/>
        </a:xfrm>
        <a:prstGeom prst="curved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nl-NL" sz="1100">
            <a:solidFill>
              <a:schemeClr val="tx1"/>
            </a:solidFill>
          </a:endParaRPr>
        </a:p>
      </xdr:txBody>
    </xdr:sp>
    <xdr:clientData/>
  </xdr:twoCellAnchor>
  <xdr:twoCellAnchor>
    <xdr:from>
      <xdr:col>1</xdr:col>
      <xdr:colOff>910589</xdr:colOff>
      <xdr:row>10</xdr:row>
      <xdr:rowOff>270566</xdr:rowOff>
    </xdr:from>
    <xdr:to>
      <xdr:col>1</xdr:col>
      <xdr:colOff>1017920</xdr:colOff>
      <xdr:row>11</xdr:row>
      <xdr:rowOff>71177</xdr:rowOff>
    </xdr:to>
    <xdr:sp macro="" textlink="">
      <xdr:nvSpPr>
        <xdr:cNvPr id="55" name="Gelijkbenige driehoek 68">
          <a:extLst>
            <a:ext uri="{FF2B5EF4-FFF2-40B4-BE49-F238E27FC236}">
              <a16:creationId xmlns:a16="http://schemas.microsoft.com/office/drawing/2014/main" id="{00000000-0008-0000-0200-000037000000}"/>
            </a:ext>
          </a:extLst>
        </xdr:cNvPr>
        <xdr:cNvSpPr>
          <a:spLocks noChangeAspect="1"/>
        </xdr:cNvSpPr>
      </xdr:nvSpPr>
      <xdr:spPr>
        <a:xfrm rot="5400000">
          <a:off x="1006799" y="3231881"/>
          <a:ext cx="143511" cy="107331"/>
        </a:xfrm>
        <a:prstGeom prst="triangle">
          <a:avLst/>
        </a:prstGeom>
        <a:solidFill>
          <a:schemeClr val="tx1"/>
        </a:solidFill>
        <a:ln cap="rnd">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nl-NL" sz="1100"/>
        </a:p>
      </xdr:txBody>
    </xdr:sp>
    <xdr:clientData/>
  </xdr:twoCellAnchor>
  <xdr:twoCellAnchor>
    <xdr:from>
      <xdr:col>1</xdr:col>
      <xdr:colOff>921795</xdr:colOff>
      <xdr:row>14</xdr:row>
      <xdr:rowOff>281774</xdr:rowOff>
    </xdr:from>
    <xdr:to>
      <xdr:col>2</xdr:col>
      <xdr:colOff>9391</xdr:colOff>
      <xdr:row>15</xdr:row>
      <xdr:rowOff>82385</xdr:rowOff>
    </xdr:to>
    <xdr:sp macro="" textlink="">
      <xdr:nvSpPr>
        <xdr:cNvPr id="56" name="Gelijkbenige driehoek 70">
          <a:extLst>
            <a:ext uri="{FF2B5EF4-FFF2-40B4-BE49-F238E27FC236}">
              <a16:creationId xmlns:a16="http://schemas.microsoft.com/office/drawing/2014/main" id="{00000000-0008-0000-0200-000038000000}"/>
            </a:ext>
          </a:extLst>
        </xdr:cNvPr>
        <xdr:cNvSpPr>
          <a:spLocks noChangeAspect="1"/>
        </xdr:cNvSpPr>
      </xdr:nvSpPr>
      <xdr:spPr>
        <a:xfrm rot="5400000">
          <a:off x="1017725" y="4614969"/>
          <a:ext cx="143511" cy="106771"/>
        </a:xfrm>
        <a:prstGeom prst="triangle">
          <a:avLst/>
        </a:prstGeom>
        <a:solidFill>
          <a:schemeClr val="tx1"/>
        </a:solidFill>
        <a:ln cap="rnd">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nl-NL" sz="1100"/>
        </a:p>
      </xdr:txBody>
    </xdr:sp>
    <xdr:clientData/>
  </xdr:twoCellAnchor>
  <xdr:twoCellAnchor editAs="oneCell">
    <xdr:from>
      <xdr:col>14</xdr:col>
      <xdr:colOff>434535</xdr:colOff>
      <xdr:row>3</xdr:row>
      <xdr:rowOff>145675</xdr:rowOff>
    </xdr:from>
    <xdr:to>
      <xdr:col>18</xdr:col>
      <xdr:colOff>627529</xdr:colOff>
      <xdr:row>3</xdr:row>
      <xdr:rowOff>304799</xdr:rowOff>
    </xdr:to>
    <xdr:pic>
      <xdr:nvPicPr>
        <xdr:cNvPr id="57" name="Picture 56" descr="Rexnord_CorporateLogo.jpg">
          <a:extLst>
            <a:ext uri="{FF2B5EF4-FFF2-40B4-BE49-F238E27FC236}">
              <a16:creationId xmlns:a16="http://schemas.microsoft.com/office/drawing/2014/main" id="{00000000-0008-0000-0200-000039000000}"/>
            </a:ext>
          </a:extLst>
        </xdr:cNvPr>
        <xdr:cNvPicPr>
          <a:picLocks noChangeAspect="1"/>
        </xdr:cNvPicPr>
      </xdr:nvPicPr>
      <xdr:blipFill>
        <a:blip xmlns:r="http://schemas.openxmlformats.org/officeDocument/2006/relationships" r:embed="rId1" cstate="print"/>
        <a:srcRect t="41569" b="40784"/>
        <a:stretch>
          <a:fillRect/>
        </a:stretch>
      </xdr:blipFill>
      <xdr:spPr>
        <a:xfrm>
          <a:off x="8121210" y="831475"/>
          <a:ext cx="2612344" cy="159124"/>
        </a:xfrm>
        <a:prstGeom prst="rect">
          <a:avLst/>
        </a:prstGeom>
      </xdr:spPr>
    </xdr:pic>
    <xdr:clientData/>
  </xdr:twoCellAnchor>
  <xdr:twoCellAnchor>
    <xdr:from>
      <xdr:col>1</xdr:col>
      <xdr:colOff>910589</xdr:colOff>
      <xdr:row>6</xdr:row>
      <xdr:rowOff>270566</xdr:rowOff>
    </xdr:from>
    <xdr:to>
      <xdr:col>1</xdr:col>
      <xdr:colOff>1017920</xdr:colOff>
      <xdr:row>7</xdr:row>
      <xdr:rowOff>71177</xdr:rowOff>
    </xdr:to>
    <xdr:sp macro="" textlink="">
      <xdr:nvSpPr>
        <xdr:cNvPr id="58" name="Gelijkbenige driehoek 68">
          <a:extLst>
            <a:ext uri="{FF2B5EF4-FFF2-40B4-BE49-F238E27FC236}">
              <a16:creationId xmlns:a16="http://schemas.microsoft.com/office/drawing/2014/main" id="{00000000-0008-0000-0200-00003A000000}"/>
            </a:ext>
          </a:extLst>
        </xdr:cNvPr>
        <xdr:cNvSpPr>
          <a:spLocks noChangeAspect="1"/>
        </xdr:cNvSpPr>
      </xdr:nvSpPr>
      <xdr:spPr>
        <a:xfrm rot="5400000">
          <a:off x="1006799" y="1860281"/>
          <a:ext cx="143511" cy="107331"/>
        </a:xfrm>
        <a:prstGeom prst="triangle">
          <a:avLst/>
        </a:prstGeom>
        <a:solidFill>
          <a:schemeClr val="tx1"/>
        </a:solidFill>
        <a:ln cap="rnd">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nl-NL"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205869</xdr:colOff>
      <xdr:row>1</xdr:row>
      <xdr:rowOff>27470</xdr:rowOff>
    </xdr:to>
    <xdr:pic>
      <xdr:nvPicPr>
        <xdr:cNvPr id="2" name="Picture 1"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cstate="print"/>
        <a:srcRect/>
        <a:stretch>
          <a:fillRect/>
        </a:stretch>
      </xdr:blipFill>
      <xdr:spPr bwMode="auto">
        <a:xfrm>
          <a:off x="0" y="0"/>
          <a:ext cx="1558419" cy="321686"/>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205869</xdr:colOff>
      <xdr:row>1</xdr:row>
      <xdr:rowOff>27470</xdr:rowOff>
    </xdr:to>
    <xdr:pic>
      <xdr:nvPicPr>
        <xdr:cNvPr id="3" name="Picture 2"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srcRect/>
        <a:stretch>
          <a:fillRect/>
        </a:stretch>
      </xdr:blipFill>
      <xdr:spPr bwMode="auto">
        <a:xfrm>
          <a:off x="0" y="0"/>
          <a:ext cx="1558419" cy="321686"/>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205869</xdr:colOff>
      <xdr:row>1</xdr:row>
      <xdr:rowOff>27470</xdr:rowOff>
    </xdr:to>
    <xdr:pic>
      <xdr:nvPicPr>
        <xdr:cNvPr id="4" name="Picture 3"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cstate="print"/>
        <a:srcRect/>
        <a:stretch>
          <a:fillRect/>
        </a:stretch>
      </xdr:blipFill>
      <xdr:spPr bwMode="auto">
        <a:xfrm>
          <a:off x="0" y="0"/>
          <a:ext cx="1558419" cy="321686"/>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197210</xdr:colOff>
      <xdr:row>1</xdr:row>
      <xdr:rowOff>31800</xdr:rowOff>
    </xdr:to>
    <xdr:pic>
      <xdr:nvPicPr>
        <xdr:cNvPr id="5" name="Picture 4"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5000000}"/>
            </a:ext>
          </a:extLst>
        </xdr:cNvPr>
        <xdr:cNvPicPr/>
      </xdr:nvPicPr>
      <xdr:blipFill>
        <a:blip xmlns:r="http://schemas.openxmlformats.org/officeDocument/2006/relationships" r:embed="rId2" cstate="print"/>
        <a:srcRect/>
        <a:stretch>
          <a:fillRect/>
        </a:stretch>
      </xdr:blipFill>
      <xdr:spPr bwMode="auto">
        <a:xfrm>
          <a:off x="0" y="0"/>
          <a:ext cx="1549760" cy="326016"/>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197210</xdr:colOff>
      <xdr:row>1</xdr:row>
      <xdr:rowOff>34397</xdr:rowOff>
    </xdr:to>
    <xdr:pic>
      <xdr:nvPicPr>
        <xdr:cNvPr id="6" name="Picture 5"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cstate="print"/>
        <a:srcRect/>
        <a:stretch>
          <a:fillRect/>
        </a:stretch>
      </xdr:blipFill>
      <xdr:spPr bwMode="auto">
        <a:xfrm>
          <a:off x="0" y="0"/>
          <a:ext cx="1549760" cy="328613"/>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192881</xdr:colOff>
      <xdr:row>1</xdr:row>
      <xdr:rowOff>34397</xdr:rowOff>
    </xdr:to>
    <xdr:pic>
      <xdr:nvPicPr>
        <xdr:cNvPr id="7" name="Picture 6"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cstate="print"/>
        <a:srcRect/>
        <a:stretch>
          <a:fillRect/>
        </a:stretch>
      </xdr:blipFill>
      <xdr:spPr bwMode="auto">
        <a:xfrm>
          <a:off x="0" y="0"/>
          <a:ext cx="1545431" cy="328613"/>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205869</xdr:colOff>
      <xdr:row>1</xdr:row>
      <xdr:rowOff>27470</xdr:rowOff>
    </xdr:to>
    <xdr:pic>
      <xdr:nvPicPr>
        <xdr:cNvPr id="8" name="Picture 7"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cstate="print"/>
        <a:srcRect/>
        <a:stretch>
          <a:fillRect/>
        </a:stretch>
      </xdr:blipFill>
      <xdr:spPr bwMode="auto">
        <a:xfrm>
          <a:off x="0" y="0"/>
          <a:ext cx="1558419" cy="321686"/>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205869</xdr:colOff>
      <xdr:row>1</xdr:row>
      <xdr:rowOff>27470</xdr:rowOff>
    </xdr:to>
    <xdr:pic>
      <xdr:nvPicPr>
        <xdr:cNvPr id="9" name="Picture 8"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9000000}"/>
            </a:ext>
          </a:extLst>
        </xdr:cNvPr>
        <xdr:cNvPicPr/>
      </xdr:nvPicPr>
      <xdr:blipFill>
        <a:blip xmlns:r="http://schemas.openxmlformats.org/officeDocument/2006/relationships" r:embed="rId2" cstate="print"/>
        <a:srcRect/>
        <a:stretch>
          <a:fillRect/>
        </a:stretch>
      </xdr:blipFill>
      <xdr:spPr bwMode="auto">
        <a:xfrm>
          <a:off x="0" y="0"/>
          <a:ext cx="1558419" cy="321686"/>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205869</xdr:colOff>
      <xdr:row>1</xdr:row>
      <xdr:rowOff>27470</xdr:rowOff>
    </xdr:to>
    <xdr:pic>
      <xdr:nvPicPr>
        <xdr:cNvPr id="10" name="Picture 9"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2" cstate="print"/>
        <a:srcRect/>
        <a:stretch>
          <a:fillRect/>
        </a:stretch>
      </xdr:blipFill>
      <xdr:spPr bwMode="auto">
        <a:xfrm>
          <a:off x="0" y="0"/>
          <a:ext cx="1558419" cy="321686"/>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197210</xdr:colOff>
      <xdr:row>1</xdr:row>
      <xdr:rowOff>31800</xdr:rowOff>
    </xdr:to>
    <xdr:pic>
      <xdr:nvPicPr>
        <xdr:cNvPr id="11" name="Picture 10"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B000000}"/>
            </a:ext>
          </a:extLst>
        </xdr:cNvPr>
        <xdr:cNvPicPr/>
      </xdr:nvPicPr>
      <xdr:blipFill>
        <a:blip xmlns:r="http://schemas.openxmlformats.org/officeDocument/2006/relationships" r:embed="rId2" cstate="print"/>
        <a:srcRect/>
        <a:stretch>
          <a:fillRect/>
        </a:stretch>
      </xdr:blipFill>
      <xdr:spPr bwMode="auto">
        <a:xfrm>
          <a:off x="0" y="0"/>
          <a:ext cx="1549760" cy="326016"/>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197210</xdr:colOff>
      <xdr:row>1</xdr:row>
      <xdr:rowOff>34397</xdr:rowOff>
    </xdr:to>
    <xdr:pic>
      <xdr:nvPicPr>
        <xdr:cNvPr id="12" name="Picture 11"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2" cstate="print"/>
        <a:srcRect/>
        <a:stretch>
          <a:fillRect/>
        </a:stretch>
      </xdr:blipFill>
      <xdr:spPr bwMode="auto">
        <a:xfrm>
          <a:off x="0" y="0"/>
          <a:ext cx="1549760" cy="328613"/>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2</xdr:col>
      <xdr:colOff>192881</xdr:colOff>
      <xdr:row>1</xdr:row>
      <xdr:rowOff>34397</xdr:rowOff>
    </xdr:to>
    <xdr:pic>
      <xdr:nvPicPr>
        <xdr:cNvPr id="13" name="Picture 12" descr="Rexnord.com">
          <a:hlinkClick xmlns:r="http://schemas.openxmlformats.org/officeDocument/2006/relationships" r:id="rId1" tooltip="&quot;Visit us online at rexnord.com!&quot; "/>
          <a:extLst>
            <a:ext uri="{FF2B5EF4-FFF2-40B4-BE49-F238E27FC236}">
              <a16:creationId xmlns:a16="http://schemas.microsoft.com/office/drawing/2014/main" id="{00000000-0008-0000-0300-00000D000000}"/>
            </a:ext>
          </a:extLst>
        </xdr:cNvPr>
        <xdr:cNvPicPr/>
      </xdr:nvPicPr>
      <xdr:blipFill>
        <a:blip xmlns:r="http://schemas.openxmlformats.org/officeDocument/2006/relationships" r:embed="rId2" cstate="print"/>
        <a:srcRect/>
        <a:stretch>
          <a:fillRect/>
        </a:stretch>
      </xdr:blipFill>
      <xdr:spPr bwMode="auto">
        <a:xfrm>
          <a:off x="0" y="0"/>
          <a:ext cx="1545431" cy="328613"/>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2163536</xdr:colOff>
      <xdr:row>7</xdr:row>
      <xdr:rowOff>762000</xdr:rowOff>
    </xdr:from>
    <xdr:to>
      <xdr:col>7</xdr:col>
      <xdr:colOff>434295</xdr:colOff>
      <xdr:row>7</xdr:row>
      <xdr:rowOff>2952750</xdr:rowOff>
    </xdr:to>
    <xdr:graphicFrame macro="">
      <xdr:nvGraphicFramePr>
        <xdr:cNvPr id="5" name="Diagram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3</xdr:col>
      <xdr:colOff>2231571</xdr:colOff>
      <xdr:row>7</xdr:row>
      <xdr:rowOff>108858</xdr:rowOff>
    </xdr:from>
    <xdr:to>
      <xdr:col>7</xdr:col>
      <xdr:colOff>488392</xdr:colOff>
      <xdr:row>7</xdr:row>
      <xdr:rowOff>598715</xdr:rowOff>
    </xdr:to>
    <xdr:sp macro="" textlink="">
      <xdr:nvSpPr>
        <xdr:cNvPr id="7" name="Rounded Rectangle 4">
          <a:extLst>
            <a:ext uri="{FF2B5EF4-FFF2-40B4-BE49-F238E27FC236}">
              <a16:creationId xmlns:a16="http://schemas.microsoft.com/office/drawing/2014/main" id="{00000000-0008-0000-0400-000007000000}"/>
            </a:ext>
          </a:extLst>
        </xdr:cNvPr>
        <xdr:cNvSpPr/>
      </xdr:nvSpPr>
      <xdr:spPr>
        <a:xfrm>
          <a:off x="5320392" y="4762501"/>
          <a:ext cx="4312000" cy="489857"/>
        </a:xfrm>
        <a:prstGeom prst="rect">
          <a:avLst/>
        </a:prstGeom>
        <a:solidFill>
          <a:schemeClr val="accent1">
            <a:lumMod val="40000"/>
            <a:lumOff val="60000"/>
          </a:schemeClr>
        </a:solidFill>
        <a:ln>
          <a:solidFill>
            <a:schemeClr val="accent1">
              <a:lumMod val="40000"/>
              <a:lumOff val="60000"/>
            </a:schemeClr>
          </a:solidFill>
        </a:ln>
      </xdr:spPr>
      <xdr:style>
        <a:lnRef idx="0">
          <a:scrgbClr r="0" g="0" b="0"/>
        </a:lnRef>
        <a:fillRef idx="0">
          <a:scrgbClr r="0" g="0" b="0"/>
        </a:fillRef>
        <a:effectRef idx="0">
          <a:scrgbClr r="0" g="0" b="0"/>
        </a:effectRef>
        <a:fontRef idx="minor">
          <a:schemeClr val="lt1"/>
        </a:fontRef>
      </xdr:style>
      <xdr:txBody>
        <a:bodyPr spcFirstLastPara="0" vert="horz" wrap="square" lIns="140970" tIns="140970" rIns="140970" bIns="140970" numCol="1" spcCol="1270" anchor="ctr" anchorCtr="0">
          <a:noAutofit/>
        </a:bodyPr>
        <a:lstStyle/>
        <a:p>
          <a:pPr lvl="0" algn="ctr" defTabSz="1644650">
            <a:lnSpc>
              <a:spcPct val="90000"/>
            </a:lnSpc>
            <a:spcBef>
              <a:spcPct val="0"/>
            </a:spcBef>
            <a:spcAft>
              <a:spcPct val="35000"/>
            </a:spcAft>
          </a:pPr>
          <a:r>
            <a:rPr lang="en-US" sz="3700" kern="1200">
              <a:solidFill>
                <a:sysClr val="windowText" lastClr="000000"/>
              </a:solidFill>
            </a:rPr>
            <a:t>EHS Systems</a:t>
          </a:r>
        </a:p>
      </xdr:txBody>
    </xdr:sp>
    <xdr:clientData/>
  </xdr:twoCellAnchor>
  <xdr:twoCellAnchor>
    <xdr:from>
      <xdr:col>7</xdr:col>
      <xdr:colOff>557894</xdr:colOff>
      <xdr:row>7</xdr:row>
      <xdr:rowOff>68036</xdr:rowOff>
    </xdr:from>
    <xdr:to>
      <xdr:col>11</xdr:col>
      <xdr:colOff>16670</xdr:colOff>
      <xdr:row>7</xdr:row>
      <xdr:rowOff>3102428</xdr:rowOff>
    </xdr:to>
    <xdr:graphicFrame macro="">
      <xdr:nvGraphicFramePr>
        <xdr:cNvPr id="10" name="Diagram 9">
          <a:extLst>
            <a:ext uri="{FF2B5EF4-FFF2-40B4-BE49-F238E27FC236}">
              <a16:creationId xmlns:a16="http://schemas.microsoft.com/office/drawing/2014/main" id="{00000000-0008-0000-0400-00000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11906</xdr:colOff>
      <xdr:row>5</xdr:row>
      <xdr:rowOff>107157</xdr:rowOff>
    </xdr:from>
    <xdr:to>
      <xdr:col>1</xdr:col>
      <xdr:colOff>23812</xdr:colOff>
      <xdr:row>22</xdr:row>
      <xdr:rowOff>178595</xdr:rowOff>
    </xdr:to>
    <xdr:cxnSp macro="">
      <xdr:nvCxnSpPr>
        <xdr:cNvPr id="3" name="Straight Arrow Connector 2">
          <a:extLst>
            <a:ext uri="{FF2B5EF4-FFF2-40B4-BE49-F238E27FC236}">
              <a16:creationId xmlns:a16="http://schemas.microsoft.com/office/drawing/2014/main" id="{00000000-0008-0000-0900-000003000000}"/>
            </a:ext>
          </a:extLst>
        </xdr:cNvPr>
        <xdr:cNvCxnSpPr/>
      </xdr:nvCxnSpPr>
      <xdr:spPr>
        <a:xfrm flipV="1">
          <a:off x="619125" y="1119188"/>
          <a:ext cx="11906" cy="3309938"/>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583407</xdr:colOff>
      <xdr:row>49</xdr:row>
      <xdr:rowOff>11906</xdr:rowOff>
    </xdr:from>
    <xdr:to>
      <xdr:col>10</xdr:col>
      <xdr:colOff>1</xdr:colOff>
      <xdr:row>49</xdr:row>
      <xdr:rowOff>23813</xdr:rowOff>
    </xdr:to>
    <xdr:cxnSp macro="">
      <xdr:nvCxnSpPr>
        <xdr:cNvPr id="6" name="Straight Arrow Connector 5">
          <a:extLst>
            <a:ext uri="{FF2B5EF4-FFF2-40B4-BE49-F238E27FC236}">
              <a16:creationId xmlns:a16="http://schemas.microsoft.com/office/drawing/2014/main" id="{00000000-0008-0000-0900-000006000000}"/>
            </a:ext>
          </a:extLst>
        </xdr:cNvPr>
        <xdr:cNvCxnSpPr/>
      </xdr:nvCxnSpPr>
      <xdr:spPr>
        <a:xfrm flipH="1" flipV="1">
          <a:off x="2405063" y="9477375"/>
          <a:ext cx="3667126" cy="11907"/>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11905</xdr:colOff>
      <xdr:row>49</xdr:row>
      <xdr:rowOff>23812</xdr:rowOff>
    </xdr:from>
    <xdr:to>
      <xdr:col>19</xdr:col>
      <xdr:colOff>583407</xdr:colOff>
      <xdr:row>49</xdr:row>
      <xdr:rowOff>23812</xdr:rowOff>
    </xdr:to>
    <xdr:cxnSp macro="">
      <xdr:nvCxnSpPr>
        <xdr:cNvPr id="7" name="Straight Arrow Connector 6">
          <a:extLst>
            <a:ext uri="{FF2B5EF4-FFF2-40B4-BE49-F238E27FC236}">
              <a16:creationId xmlns:a16="http://schemas.microsoft.com/office/drawing/2014/main" id="{00000000-0008-0000-0900-000007000000}"/>
            </a:ext>
          </a:extLst>
        </xdr:cNvPr>
        <xdr:cNvCxnSpPr/>
      </xdr:nvCxnSpPr>
      <xdr:spPr>
        <a:xfrm>
          <a:off x="8512968" y="9489281"/>
          <a:ext cx="3607595"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583406</xdr:colOff>
      <xdr:row>25</xdr:row>
      <xdr:rowOff>47624</xdr:rowOff>
    </xdr:from>
    <xdr:to>
      <xdr:col>0</xdr:col>
      <xdr:colOff>595312</xdr:colOff>
      <xdr:row>42</xdr:row>
      <xdr:rowOff>119062</xdr:rowOff>
    </xdr:to>
    <xdr:cxnSp macro="">
      <xdr:nvCxnSpPr>
        <xdr:cNvPr id="8" name="Straight Arrow Connector 7">
          <a:extLst>
            <a:ext uri="{FF2B5EF4-FFF2-40B4-BE49-F238E27FC236}">
              <a16:creationId xmlns:a16="http://schemas.microsoft.com/office/drawing/2014/main" id="{00000000-0008-0000-0900-000008000000}"/>
            </a:ext>
          </a:extLst>
        </xdr:cNvPr>
        <xdr:cNvCxnSpPr/>
      </xdr:nvCxnSpPr>
      <xdr:spPr>
        <a:xfrm flipH="1">
          <a:off x="583406" y="4881562"/>
          <a:ext cx="11906" cy="3309938"/>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Nas001\falk_vol3\DRIVE_Q\Rexnord%20EHS\PMC\WI%20-%201272%20Dakota%20Dr\Safety\Safety%20Programs\2.11%20EHS%20Files\Grafton%20KPI%20Metrics%20FY%201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DATA\PRODPLAN\PLANNING%20FILES\FORECAST%20FILES\FISCAL%202001\Retail%202001%20Foreca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cc_nl\data4\DOCUME~1\CHONISH\LOCALS~1\Temp\2nd%20half%20forecast%20of%20Indy%20savings%208-5-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y%20Documents\DPS%20Group%20PD\11%20IPQ%20Group%202001\L2%20operations%20final%20revis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y%20Documents\IPQ%20Group%20PD\09%20IPQ%20Group%202001\L2%20Operations%20P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cc_nl\data4\ACCTG\PRIVATE\04%20MR\SD%20Report%20-%20Grou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iview.rexnord.com/TEMP/PR10%20Fc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OCUME~1\MHolland\LOCALS~1\Temp\https:\www.mydanaher.com\WINDOWS\TEMP\L2%20Operations%2002-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csrv001\public\Strategic%20Deployment\Feb%202005\SD%20-%20Qualit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view.rexnord.com/TEMP/August%20consolidated%20operations%20dat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lsrv01\Accounting\01prp\IMIS_06_53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dy's Chart"/>
      <sheetName val="Pareto Report"/>
      <sheetName val="Grafton KPI Metrics FY 17"/>
    </sheetNames>
    <definedNames>
      <definedName name="_mc1" refersTo="#REF!"/>
      <definedName name="jjh" refersTo="#REF!"/>
      <definedName name="mc" refersTo="#REF!"/>
      <definedName name="mcdate" refersTo="#REF!"/>
      <definedName name="mcdate1" refersTo="#REF!"/>
      <definedName name="wergih" refersTo="#REF!"/>
      <definedName name="wergih1" refersTo="#REF!"/>
    </defined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Details"/>
      <sheetName val="Tabelle1"/>
      <sheetName val="OP - 6.75"/>
    </sheetNames>
    <sheetDataSet>
      <sheetData sheetId="0" refreshError="1"/>
      <sheetData sheetId="1" refreshError="1">
        <row r="1">
          <cell r="A1" t="str">
            <v>Item Number</v>
          </cell>
          <cell r="B1" t="str">
            <v>Status</v>
          </cell>
        </row>
        <row r="2">
          <cell r="A2" t="str">
            <v>1012</v>
          </cell>
          <cell r="B2" t="str">
            <v>ACTIVE</v>
          </cell>
        </row>
        <row r="3">
          <cell r="A3" t="str">
            <v>1012-2</v>
          </cell>
          <cell r="B3" t="str">
            <v>ACTIVE</v>
          </cell>
        </row>
        <row r="4">
          <cell r="A4" t="str">
            <v>1012-3</v>
          </cell>
          <cell r="B4" t="str">
            <v>ACTIVE</v>
          </cell>
        </row>
        <row r="5">
          <cell r="A5" t="str">
            <v>1012-9</v>
          </cell>
          <cell r="B5" t="str">
            <v>ACTIVE</v>
          </cell>
        </row>
        <row r="6">
          <cell r="A6" t="str">
            <v>1013</v>
          </cell>
          <cell r="B6" t="str">
            <v>ACTIVE</v>
          </cell>
        </row>
        <row r="7">
          <cell r="A7" t="str">
            <v>1018</v>
          </cell>
          <cell r="B7" t="str">
            <v>ACTIVE</v>
          </cell>
        </row>
        <row r="8">
          <cell r="A8" t="str">
            <v>1018-2</v>
          </cell>
          <cell r="B8" t="str">
            <v>ACTIVE</v>
          </cell>
        </row>
        <row r="9">
          <cell r="A9" t="str">
            <v>1018-3</v>
          </cell>
          <cell r="B9" t="str">
            <v>ACTIVE</v>
          </cell>
        </row>
        <row r="10">
          <cell r="A10" t="str">
            <v>1018-9</v>
          </cell>
          <cell r="B10" t="str">
            <v>ACTIVE</v>
          </cell>
        </row>
        <row r="11">
          <cell r="A11" t="str">
            <v>1062</v>
          </cell>
          <cell r="B11" t="str">
            <v>ACTIVE</v>
          </cell>
        </row>
        <row r="12">
          <cell r="A12" t="str">
            <v>1062-2</v>
          </cell>
          <cell r="B12" t="str">
            <v>ACTIVE</v>
          </cell>
        </row>
        <row r="13">
          <cell r="A13" t="str">
            <v>1062-8</v>
          </cell>
          <cell r="B13" t="str">
            <v>ACTIVE</v>
          </cell>
        </row>
        <row r="14">
          <cell r="A14" t="str">
            <v>1068</v>
          </cell>
          <cell r="B14" t="str">
            <v>ACTIVE</v>
          </cell>
        </row>
        <row r="15">
          <cell r="A15" t="str">
            <v>1068-2</v>
          </cell>
          <cell r="B15" t="str">
            <v>ACTIVE</v>
          </cell>
        </row>
        <row r="16">
          <cell r="A16" t="str">
            <v>1068-8</v>
          </cell>
          <cell r="B16" t="str">
            <v>ACTIVE</v>
          </cell>
        </row>
        <row r="17">
          <cell r="A17" t="str">
            <v>119</v>
          </cell>
          <cell r="B17" t="str">
            <v>OBSOLETE</v>
          </cell>
        </row>
        <row r="18">
          <cell r="A18" t="str">
            <v>120</v>
          </cell>
          <cell r="B18" t="str">
            <v>ACTIVE</v>
          </cell>
        </row>
        <row r="19">
          <cell r="A19" t="str">
            <v>120C</v>
          </cell>
          <cell r="B19" t="str">
            <v>ACTIVE</v>
          </cell>
        </row>
        <row r="20">
          <cell r="A20" t="str">
            <v>120C-2</v>
          </cell>
          <cell r="B20" t="str">
            <v>ACTIVE</v>
          </cell>
        </row>
        <row r="21">
          <cell r="A21" t="str">
            <v>123</v>
          </cell>
          <cell r="B21" t="str">
            <v>ACTIVE</v>
          </cell>
        </row>
        <row r="22">
          <cell r="A22" t="str">
            <v>125</v>
          </cell>
          <cell r="B22" t="str">
            <v>ACTIVE</v>
          </cell>
        </row>
        <row r="23">
          <cell r="A23" t="str">
            <v>125X</v>
          </cell>
          <cell r="B23" t="str">
            <v>PROTO</v>
          </cell>
        </row>
        <row r="24">
          <cell r="A24" t="str">
            <v>128</v>
          </cell>
          <cell r="B24" t="str">
            <v>ACTIVE</v>
          </cell>
        </row>
        <row r="25">
          <cell r="A25" t="str">
            <v>128-2</v>
          </cell>
          <cell r="B25" t="str">
            <v>ACTIVE</v>
          </cell>
        </row>
        <row r="26">
          <cell r="A26" t="str">
            <v>128X</v>
          </cell>
          <cell r="B26" t="str">
            <v>PROTO</v>
          </cell>
        </row>
        <row r="27">
          <cell r="A27" t="str">
            <v>129</v>
          </cell>
          <cell r="B27" t="str">
            <v>ACTIVE</v>
          </cell>
        </row>
        <row r="28">
          <cell r="A28" t="str">
            <v>132</v>
          </cell>
          <cell r="B28" t="str">
            <v>OBSOLETE</v>
          </cell>
        </row>
        <row r="29">
          <cell r="A29" t="str">
            <v>139</v>
          </cell>
          <cell r="B29" t="str">
            <v>ACTIVE</v>
          </cell>
        </row>
        <row r="30">
          <cell r="A30" t="str">
            <v>150</v>
          </cell>
          <cell r="B30" t="str">
            <v>ACTIVE</v>
          </cell>
        </row>
        <row r="31">
          <cell r="A31" t="str">
            <v>155</v>
          </cell>
          <cell r="B31" t="str">
            <v>ACTIVE</v>
          </cell>
        </row>
        <row r="32">
          <cell r="A32" t="str">
            <v>158</v>
          </cell>
          <cell r="B32" t="str">
            <v>ACTIVE</v>
          </cell>
        </row>
        <row r="33">
          <cell r="A33" t="str">
            <v>158C</v>
          </cell>
          <cell r="B33" t="str">
            <v>ACTIVE</v>
          </cell>
        </row>
        <row r="34">
          <cell r="A34" t="str">
            <v>173</v>
          </cell>
          <cell r="B34" t="str">
            <v>ACTIVE</v>
          </cell>
        </row>
        <row r="35">
          <cell r="A35" t="str">
            <v>173C</v>
          </cell>
          <cell r="B35" t="str">
            <v>ACTIVE</v>
          </cell>
        </row>
        <row r="36">
          <cell r="A36" t="str">
            <v>185</v>
          </cell>
          <cell r="B36" t="str">
            <v>ACTIVE</v>
          </cell>
        </row>
        <row r="37">
          <cell r="A37" t="str">
            <v>185C</v>
          </cell>
          <cell r="B37" t="str">
            <v>ACTIVE</v>
          </cell>
        </row>
        <row r="38">
          <cell r="A38" t="str">
            <v>188</v>
          </cell>
          <cell r="B38" t="str">
            <v>ACTIVE</v>
          </cell>
        </row>
        <row r="39">
          <cell r="A39" t="str">
            <v>190</v>
          </cell>
          <cell r="B39" t="str">
            <v>ACTIVE</v>
          </cell>
        </row>
        <row r="40">
          <cell r="A40" t="str">
            <v>192</v>
          </cell>
          <cell r="B40" t="str">
            <v>ACTIVE</v>
          </cell>
        </row>
        <row r="41">
          <cell r="A41" t="str">
            <v>192C</v>
          </cell>
          <cell r="B41" t="str">
            <v>OBSOLETE</v>
          </cell>
        </row>
        <row r="42">
          <cell r="A42" t="str">
            <v>199</v>
          </cell>
          <cell r="B42" t="str">
            <v>ACTIVE</v>
          </cell>
        </row>
        <row r="43">
          <cell r="A43" t="str">
            <v>2008</v>
          </cell>
          <cell r="B43" t="str">
            <v>ACTIVE</v>
          </cell>
        </row>
        <row r="44">
          <cell r="A44" t="str">
            <v>2010</v>
          </cell>
          <cell r="B44" t="str">
            <v>ACTIVE</v>
          </cell>
        </row>
        <row r="45">
          <cell r="A45" t="str">
            <v>2110C</v>
          </cell>
          <cell r="B45" t="str">
            <v>OBSOLETE</v>
          </cell>
        </row>
        <row r="46">
          <cell r="A46" t="str">
            <v>2120</v>
          </cell>
          <cell r="B46" t="str">
            <v>ACTIVE</v>
          </cell>
        </row>
        <row r="47">
          <cell r="A47" t="str">
            <v>220C</v>
          </cell>
          <cell r="B47" t="str">
            <v>ACTIVE</v>
          </cell>
        </row>
        <row r="48">
          <cell r="A48" t="str">
            <v>221</v>
          </cell>
          <cell r="B48" t="str">
            <v>DISCONT</v>
          </cell>
        </row>
        <row r="49">
          <cell r="A49" t="str">
            <v>223</v>
          </cell>
          <cell r="B49" t="str">
            <v>DISCONT</v>
          </cell>
        </row>
        <row r="50">
          <cell r="A50" t="str">
            <v>2318</v>
          </cell>
          <cell r="B50" t="str">
            <v>ACTIVE</v>
          </cell>
        </row>
        <row r="51">
          <cell r="A51" t="str">
            <v>2318C</v>
          </cell>
          <cell r="B51" t="str">
            <v>ACTIVE</v>
          </cell>
        </row>
        <row r="52">
          <cell r="A52" t="str">
            <v>242</v>
          </cell>
          <cell r="B52" t="str">
            <v>ACTIVE</v>
          </cell>
        </row>
        <row r="53">
          <cell r="A53" t="str">
            <v>244</v>
          </cell>
          <cell r="B53" t="str">
            <v>ACTIVE</v>
          </cell>
        </row>
        <row r="54">
          <cell r="A54" t="str">
            <v>2800</v>
          </cell>
          <cell r="B54" t="str">
            <v>DISCONT</v>
          </cell>
        </row>
        <row r="55">
          <cell r="A55" t="str">
            <v>2801</v>
          </cell>
          <cell r="B55" t="str">
            <v>OBSOLETE</v>
          </cell>
        </row>
        <row r="56">
          <cell r="A56" t="str">
            <v>2802</v>
          </cell>
          <cell r="B56" t="str">
            <v>DISCONT</v>
          </cell>
        </row>
        <row r="57">
          <cell r="A57" t="str">
            <v>2803</v>
          </cell>
          <cell r="B57" t="str">
            <v>ACTIVE</v>
          </cell>
        </row>
        <row r="58">
          <cell r="A58" t="str">
            <v>2805</v>
          </cell>
          <cell r="B58" t="str">
            <v>DISCONT</v>
          </cell>
        </row>
        <row r="59">
          <cell r="A59" t="str">
            <v>2810</v>
          </cell>
          <cell r="B59" t="str">
            <v>DISCONT</v>
          </cell>
        </row>
        <row r="60">
          <cell r="A60" t="str">
            <v>2811</v>
          </cell>
          <cell r="B60" t="str">
            <v>OBSOLETE</v>
          </cell>
        </row>
        <row r="61">
          <cell r="A61" t="str">
            <v>2812</v>
          </cell>
          <cell r="B61" t="str">
            <v>OBSOLETE</v>
          </cell>
        </row>
        <row r="62">
          <cell r="A62" t="str">
            <v>2815</v>
          </cell>
          <cell r="B62" t="str">
            <v>OBSOLETE</v>
          </cell>
        </row>
        <row r="63">
          <cell r="A63" t="str">
            <v>2820</v>
          </cell>
          <cell r="B63" t="str">
            <v>DISCONT</v>
          </cell>
        </row>
        <row r="64">
          <cell r="A64" t="str">
            <v>2821</v>
          </cell>
          <cell r="B64" t="str">
            <v>DISCONT</v>
          </cell>
        </row>
        <row r="65">
          <cell r="A65" t="str">
            <v>2822</v>
          </cell>
          <cell r="B65" t="str">
            <v>DISCONT</v>
          </cell>
        </row>
        <row r="66">
          <cell r="A66" t="str">
            <v>2825</v>
          </cell>
          <cell r="B66" t="str">
            <v>OBSOLETE</v>
          </cell>
        </row>
        <row r="67">
          <cell r="A67" t="str">
            <v>2840</v>
          </cell>
          <cell r="B67" t="str">
            <v>OBSOLETE</v>
          </cell>
        </row>
        <row r="68">
          <cell r="A68" t="str">
            <v>2841</v>
          </cell>
          <cell r="B68" t="str">
            <v>OBSOLETE</v>
          </cell>
        </row>
        <row r="69">
          <cell r="A69" t="str">
            <v>2842</v>
          </cell>
          <cell r="B69" t="str">
            <v>OBSOLETE</v>
          </cell>
        </row>
        <row r="70">
          <cell r="A70" t="str">
            <v>2900</v>
          </cell>
          <cell r="B70" t="str">
            <v>ACTIVE</v>
          </cell>
        </row>
        <row r="71">
          <cell r="A71" t="str">
            <v>2901</v>
          </cell>
          <cell r="B71" t="str">
            <v>DISCONT</v>
          </cell>
        </row>
        <row r="72">
          <cell r="A72" t="str">
            <v>2902</v>
          </cell>
          <cell r="B72" t="str">
            <v>DISCONT</v>
          </cell>
        </row>
        <row r="73">
          <cell r="A73" t="str">
            <v>2903</v>
          </cell>
          <cell r="B73" t="str">
            <v>ACTIVE</v>
          </cell>
        </row>
        <row r="74">
          <cell r="A74" t="str">
            <v>2904</v>
          </cell>
          <cell r="B74" t="str">
            <v>DISCONT</v>
          </cell>
        </row>
        <row r="75">
          <cell r="A75" t="str">
            <v>2905</v>
          </cell>
          <cell r="B75" t="str">
            <v>DISCONT</v>
          </cell>
        </row>
        <row r="76">
          <cell r="A76" t="str">
            <v>2910</v>
          </cell>
          <cell r="B76" t="str">
            <v>ACTIVE</v>
          </cell>
        </row>
        <row r="77">
          <cell r="A77" t="str">
            <v>2915</v>
          </cell>
          <cell r="B77" t="str">
            <v>ACTIVE</v>
          </cell>
        </row>
        <row r="78">
          <cell r="A78" t="str">
            <v>2930</v>
          </cell>
          <cell r="B78" t="str">
            <v>ACTIVE</v>
          </cell>
        </row>
        <row r="79">
          <cell r="A79" t="str">
            <v>2930X</v>
          </cell>
          <cell r="B79" t="str">
            <v>OBSOLETE</v>
          </cell>
        </row>
        <row r="80">
          <cell r="A80" t="str">
            <v>3000</v>
          </cell>
          <cell r="B80" t="str">
            <v>OBSOLETE</v>
          </cell>
        </row>
        <row r="81">
          <cell r="A81" t="str">
            <v>3000-1</v>
          </cell>
          <cell r="B81" t="str">
            <v>OBSOLETE</v>
          </cell>
        </row>
        <row r="82">
          <cell r="A82" t="str">
            <v>3000-10</v>
          </cell>
          <cell r="B82" t="str">
            <v>OBSOLETE</v>
          </cell>
        </row>
        <row r="83">
          <cell r="A83" t="str">
            <v>3000-2</v>
          </cell>
          <cell r="B83" t="str">
            <v>OBSOLETE</v>
          </cell>
        </row>
        <row r="84">
          <cell r="A84" t="str">
            <v>3000-3</v>
          </cell>
          <cell r="B84" t="str">
            <v>OBSOLETE</v>
          </cell>
        </row>
        <row r="85">
          <cell r="A85" t="str">
            <v>3000-8</v>
          </cell>
          <cell r="B85" t="str">
            <v>OBSOLETE</v>
          </cell>
        </row>
        <row r="86">
          <cell r="A86" t="str">
            <v>3001</v>
          </cell>
          <cell r="B86" t="str">
            <v>OBSOLETE</v>
          </cell>
        </row>
        <row r="87">
          <cell r="A87" t="str">
            <v>3001-2</v>
          </cell>
          <cell r="B87" t="str">
            <v>OBSOLETE</v>
          </cell>
        </row>
        <row r="88">
          <cell r="A88" t="str">
            <v>3001-3</v>
          </cell>
          <cell r="B88" t="str">
            <v>OBSOLETE</v>
          </cell>
        </row>
        <row r="89">
          <cell r="A89" t="str">
            <v>3001-5</v>
          </cell>
          <cell r="B89" t="str">
            <v>OBSOLETE</v>
          </cell>
        </row>
        <row r="90">
          <cell r="A90" t="str">
            <v>3001-8</v>
          </cell>
          <cell r="B90" t="str">
            <v>OBSOLETE</v>
          </cell>
        </row>
        <row r="91">
          <cell r="A91" t="str">
            <v>3003</v>
          </cell>
          <cell r="B91" t="str">
            <v>OBSOLETE</v>
          </cell>
        </row>
        <row r="92">
          <cell r="A92" t="str">
            <v>3003-2</v>
          </cell>
          <cell r="B92" t="str">
            <v>OBSOLETE</v>
          </cell>
        </row>
        <row r="93">
          <cell r="A93" t="str">
            <v>3003-3</v>
          </cell>
          <cell r="B93" t="str">
            <v>OBSOLETE</v>
          </cell>
        </row>
        <row r="94">
          <cell r="A94" t="str">
            <v>3003-5</v>
          </cell>
          <cell r="B94" t="str">
            <v>OBSOLETE</v>
          </cell>
        </row>
        <row r="95">
          <cell r="A95" t="str">
            <v>3003-8</v>
          </cell>
          <cell r="B95" t="str">
            <v>OBSOLETE</v>
          </cell>
        </row>
        <row r="96">
          <cell r="A96" t="str">
            <v>3003-9</v>
          </cell>
          <cell r="B96" t="str">
            <v>OBSOLETE</v>
          </cell>
        </row>
        <row r="97">
          <cell r="A97" t="str">
            <v>3004</v>
          </cell>
          <cell r="B97" t="str">
            <v>OBSOLETE</v>
          </cell>
        </row>
        <row r="98">
          <cell r="A98" t="str">
            <v>3004-3</v>
          </cell>
          <cell r="B98" t="str">
            <v>OBSOLETE</v>
          </cell>
        </row>
        <row r="99">
          <cell r="A99" t="str">
            <v>3004-8</v>
          </cell>
          <cell r="B99" t="str">
            <v>OBSOLETE</v>
          </cell>
        </row>
        <row r="100">
          <cell r="A100" t="str">
            <v>3006</v>
          </cell>
          <cell r="B100" t="str">
            <v>OBSOLETE</v>
          </cell>
        </row>
        <row r="101">
          <cell r="A101" t="str">
            <v>3006-8</v>
          </cell>
          <cell r="B101" t="str">
            <v>OBSOLETE</v>
          </cell>
        </row>
        <row r="102">
          <cell r="A102" t="str">
            <v>3006-8X</v>
          </cell>
          <cell r="B102" t="str">
            <v>OBSOLETE</v>
          </cell>
        </row>
        <row r="103">
          <cell r="A103" t="str">
            <v>3007</v>
          </cell>
          <cell r="B103" t="str">
            <v>OBSOLETE</v>
          </cell>
        </row>
        <row r="104">
          <cell r="A104" t="str">
            <v>3007-2</v>
          </cell>
          <cell r="B104" t="str">
            <v>OBSOLETE</v>
          </cell>
        </row>
        <row r="105">
          <cell r="A105" t="str">
            <v>3007-3</v>
          </cell>
          <cell r="B105" t="str">
            <v>OBSOLETE</v>
          </cell>
        </row>
        <row r="106">
          <cell r="A106" t="str">
            <v>3007-8</v>
          </cell>
          <cell r="B106" t="str">
            <v>OBSOLETE</v>
          </cell>
        </row>
        <row r="107">
          <cell r="A107" t="str">
            <v>3009</v>
          </cell>
          <cell r="B107" t="str">
            <v>DISCONT</v>
          </cell>
        </row>
        <row r="108">
          <cell r="A108" t="str">
            <v>3009-2</v>
          </cell>
          <cell r="B108" t="str">
            <v>OBSOLETE</v>
          </cell>
        </row>
        <row r="109">
          <cell r="A109" t="str">
            <v>3009-5</v>
          </cell>
          <cell r="B109" t="str">
            <v>OBSOLETE</v>
          </cell>
        </row>
        <row r="110">
          <cell r="A110" t="str">
            <v>3009-8</v>
          </cell>
          <cell r="B110" t="str">
            <v>OBSOLETE</v>
          </cell>
        </row>
        <row r="111">
          <cell r="A111" t="str">
            <v>3010</v>
          </cell>
          <cell r="B111" t="str">
            <v>OBSOLETE</v>
          </cell>
        </row>
        <row r="112">
          <cell r="A112" t="str">
            <v>3010-2</v>
          </cell>
          <cell r="B112" t="str">
            <v>OBSOLETE</v>
          </cell>
        </row>
        <row r="113">
          <cell r="A113" t="str">
            <v>3012</v>
          </cell>
          <cell r="B113" t="str">
            <v>OBSOLETE</v>
          </cell>
        </row>
        <row r="114">
          <cell r="A114" t="str">
            <v>3012-3</v>
          </cell>
          <cell r="B114" t="str">
            <v>OBSOLETE</v>
          </cell>
        </row>
        <row r="115">
          <cell r="A115" t="str">
            <v>3012-8</v>
          </cell>
          <cell r="B115" t="str">
            <v>OBSOLETE</v>
          </cell>
        </row>
        <row r="116">
          <cell r="A116" t="str">
            <v>3012X</v>
          </cell>
          <cell r="B116" t="str">
            <v>OBSOLETE</v>
          </cell>
        </row>
        <row r="117">
          <cell r="A117" t="str">
            <v>3013</v>
          </cell>
          <cell r="B117" t="str">
            <v>OBSOLETE</v>
          </cell>
        </row>
        <row r="118">
          <cell r="A118" t="str">
            <v>3013-2</v>
          </cell>
          <cell r="B118" t="str">
            <v>OBSOLETE</v>
          </cell>
        </row>
        <row r="119">
          <cell r="A119" t="str">
            <v>3013-8</v>
          </cell>
          <cell r="B119" t="str">
            <v>OBSOLETE</v>
          </cell>
        </row>
        <row r="120">
          <cell r="A120" t="str">
            <v>3015</v>
          </cell>
          <cell r="B120" t="str">
            <v>OBSOLETE</v>
          </cell>
        </row>
        <row r="121">
          <cell r="A121" t="str">
            <v>3015-2</v>
          </cell>
          <cell r="B121" t="str">
            <v>OBSOLETE</v>
          </cell>
        </row>
        <row r="122">
          <cell r="A122" t="str">
            <v>3015-3</v>
          </cell>
          <cell r="B122" t="str">
            <v>OBSOLETE</v>
          </cell>
        </row>
        <row r="123">
          <cell r="A123" t="str">
            <v>3015-8</v>
          </cell>
          <cell r="B123" t="str">
            <v>OBSOLETE</v>
          </cell>
        </row>
        <row r="124">
          <cell r="A124" t="str">
            <v>3016</v>
          </cell>
          <cell r="B124" t="str">
            <v>OBSOLETE</v>
          </cell>
        </row>
        <row r="125">
          <cell r="A125" t="str">
            <v>3016-2</v>
          </cell>
          <cell r="B125" t="str">
            <v>OBSOLETE</v>
          </cell>
        </row>
        <row r="126">
          <cell r="A126" t="str">
            <v>3016-3</v>
          </cell>
          <cell r="B126" t="str">
            <v>OBSOLETE</v>
          </cell>
        </row>
        <row r="127">
          <cell r="A127" t="str">
            <v>3018</v>
          </cell>
          <cell r="B127" t="str">
            <v>OBSOLETE</v>
          </cell>
        </row>
        <row r="128">
          <cell r="A128" t="str">
            <v>3018-2</v>
          </cell>
          <cell r="B128" t="str">
            <v>OBSOLETE</v>
          </cell>
        </row>
        <row r="129">
          <cell r="A129" t="str">
            <v>3018-8</v>
          </cell>
          <cell r="B129" t="str">
            <v>OBSOLETE</v>
          </cell>
        </row>
        <row r="130">
          <cell r="A130" t="str">
            <v>3019</v>
          </cell>
          <cell r="B130" t="str">
            <v>OBSOLETE</v>
          </cell>
        </row>
        <row r="131">
          <cell r="A131" t="str">
            <v>3025</v>
          </cell>
          <cell r="B131" t="str">
            <v>OBSOLETE</v>
          </cell>
        </row>
        <row r="132">
          <cell r="A132" t="str">
            <v>3025-12</v>
          </cell>
          <cell r="B132" t="str">
            <v>OBSOLETE</v>
          </cell>
        </row>
        <row r="133">
          <cell r="A133" t="str">
            <v>3025-7</v>
          </cell>
          <cell r="B133" t="str">
            <v>OBSOLETE</v>
          </cell>
        </row>
        <row r="134">
          <cell r="A134" t="str">
            <v>3025-8</v>
          </cell>
          <cell r="B134" t="str">
            <v>OBSOLETE</v>
          </cell>
        </row>
        <row r="135">
          <cell r="A135" t="str">
            <v>3050</v>
          </cell>
          <cell r="B135" t="str">
            <v>OBSOLETE</v>
          </cell>
        </row>
        <row r="136">
          <cell r="A136" t="str">
            <v>3050-2</v>
          </cell>
          <cell r="B136" t="str">
            <v>OBSOLETE</v>
          </cell>
        </row>
        <row r="137">
          <cell r="A137" t="str">
            <v>3050-3</v>
          </cell>
          <cell r="B137" t="str">
            <v>DISCONT</v>
          </cell>
        </row>
        <row r="138">
          <cell r="A138" t="str">
            <v>3050-8</v>
          </cell>
          <cell r="B138" t="str">
            <v>OBSOLETE</v>
          </cell>
        </row>
        <row r="139">
          <cell r="A139" t="str">
            <v>3051</v>
          </cell>
          <cell r="B139" t="str">
            <v>OBSOLETE</v>
          </cell>
        </row>
        <row r="140">
          <cell r="A140" t="str">
            <v>3051-8</v>
          </cell>
          <cell r="B140" t="str">
            <v>OBSOLETE</v>
          </cell>
        </row>
        <row r="141">
          <cell r="A141" t="str">
            <v>3053</v>
          </cell>
          <cell r="B141" t="str">
            <v>OBSOLETE</v>
          </cell>
        </row>
        <row r="142">
          <cell r="A142" t="str">
            <v>3053-2</v>
          </cell>
          <cell r="B142" t="str">
            <v>OBSOLETE</v>
          </cell>
        </row>
        <row r="143">
          <cell r="A143" t="str">
            <v>3053-3</v>
          </cell>
          <cell r="B143" t="str">
            <v>OBSOLETE</v>
          </cell>
        </row>
        <row r="144">
          <cell r="A144" t="str">
            <v>3057</v>
          </cell>
          <cell r="B144" t="str">
            <v>OBSOLETE</v>
          </cell>
        </row>
        <row r="145">
          <cell r="A145" t="str">
            <v>3057-2X</v>
          </cell>
          <cell r="B145" t="str">
            <v>OBSOLETE</v>
          </cell>
        </row>
        <row r="146">
          <cell r="A146" t="str">
            <v>3057-3</v>
          </cell>
          <cell r="B146" t="str">
            <v>OBSOLETE</v>
          </cell>
        </row>
        <row r="147">
          <cell r="A147" t="str">
            <v>3057-8</v>
          </cell>
          <cell r="B147" t="str">
            <v>DISCONT</v>
          </cell>
        </row>
        <row r="148">
          <cell r="A148" t="str">
            <v>3059</v>
          </cell>
          <cell r="B148" t="str">
            <v>DISCONT</v>
          </cell>
        </row>
        <row r="149">
          <cell r="A149" t="str">
            <v>3059-2</v>
          </cell>
          <cell r="B149" t="str">
            <v>DISCONT</v>
          </cell>
        </row>
        <row r="150">
          <cell r="A150" t="str">
            <v>3059-3</v>
          </cell>
          <cell r="B150" t="str">
            <v>DISCONT</v>
          </cell>
        </row>
        <row r="151">
          <cell r="A151" t="str">
            <v>3059-8</v>
          </cell>
          <cell r="B151" t="str">
            <v>OBSOLETE</v>
          </cell>
        </row>
        <row r="152">
          <cell r="A152" t="str">
            <v>3062</v>
          </cell>
          <cell r="B152" t="str">
            <v>OBSOLETE</v>
          </cell>
        </row>
        <row r="153">
          <cell r="A153" t="str">
            <v>3062-8</v>
          </cell>
          <cell r="B153" t="str">
            <v>OBSOLETE</v>
          </cell>
        </row>
        <row r="154">
          <cell r="A154" t="str">
            <v>3065</v>
          </cell>
          <cell r="B154" t="str">
            <v>DISCONT</v>
          </cell>
        </row>
        <row r="155">
          <cell r="A155" t="str">
            <v>3065-2</v>
          </cell>
          <cell r="B155" t="str">
            <v>OBSOLETE</v>
          </cell>
        </row>
        <row r="156">
          <cell r="A156" t="str">
            <v>3065-3</v>
          </cell>
          <cell r="B156" t="str">
            <v>DISCONT</v>
          </cell>
        </row>
        <row r="157">
          <cell r="A157" t="str">
            <v>3068</v>
          </cell>
          <cell r="B157" t="str">
            <v>OBSOLETE</v>
          </cell>
        </row>
        <row r="158">
          <cell r="A158" t="str">
            <v>3068-2</v>
          </cell>
          <cell r="B158" t="str">
            <v>OBSOLETE</v>
          </cell>
        </row>
        <row r="159">
          <cell r="A159" t="str">
            <v>3068-8</v>
          </cell>
          <cell r="B159" t="str">
            <v>OBSOLETE</v>
          </cell>
        </row>
        <row r="160">
          <cell r="A160" t="str">
            <v>3075</v>
          </cell>
          <cell r="B160" t="str">
            <v>OBSOLETE</v>
          </cell>
        </row>
        <row r="161">
          <cell r="A161" t="str">
            <v>3110</v>
          </cell>
          <cell r="B161" t="str">
            <v>DISCONT</v>
          </cell>
        </row>
        <row r="162">
          <cell r="A162" t="str">
            <v>3110-8</v>
          </cell>
          <cell r="B162" t="str">
            <v>DISCONT</v>
          </cell>
        </row>
        <row r="163">
          <cell r="A163" t="str">
            <v>3160</v>
          </cell>
          <cell r="B163" t="str">
            <v>DISCONT</v>
          </cell>
        </row>
        <row r="164">
          <cell r="A164" t="str">
            <v>3160-8</v>
          </cell>
          <cell r="B164" t="str">
            <v>DISCONT</v>
          </cell>
        </row>
        <row r="165">
          <cell r="A165" t="str">
            <v>400</v>
          </cell>
          <cell r="B165" t="str">
            <v>ACTIVE</v>
          </cell>
        </row>
        <row r="166">
          <cell r="A166" t="str">
            <v>4000</v>
          </cell>
          <cell r="B166" t="str">
            <v>ACTIVE</v>
          </cell>
        </row>
        <row r="167">
          <cell r="A167" t="str">
            <v>4000-11</v>
          </cell>
          <cell r="B167" t="str">
            <v>ACTIVE</v>
          </cell>
        </row>
        <row r="168">
          <cell r="A168" t="str">
            <v>4000-5</v>
          </cell>
          <cell r="B168" t="str">
            <v>OBSOLETE</v>
          </cell>
        </row>
        <row r="169">
          <cell r="A169" t="str">
            <v>4003</v>
          </cell>
          <cell r="B169" t="str">
            <v>ACTIVE</v>
          </cell>
        </row>
        <row r="170">
          <cell r="A170" t="str">
            <v>4003-11</v>
          </cell>
          <cell r="B170" t="str">
            <v>ACTIVE</v>
          </cell>
        </row>
        <row r="171">
          <cell r="A171" t="str">
            <v>4003-5</v>
          </cell>
          <cell r="B171" t="str">
            <v>OBSOLETE</v>
          </cell>
        </row>
        <row r="172">
          <cell r="A172" t="str">
            <v>4003X</v>
          </cell>
          <cell r="B172" t="str">
            <v>OBSOLETE</v>
          </cell>
        </row>
        <row r="173">
          <cell r="A173" t="str">
            <v>4006</v>
          </cell>
          <cell r="B173" t="str">
            <v>ACTIVE</v>
          </cell>
        </row>
        <row r="174">
          <cell r="A174" t="str">
            <v>4006-11</v>
          </cell>
          <cell r="B174" t="str">
            <v>ACTIVE</v>
          </cell>
        </row>
        <row r="175">
          <cell r="A175" t="str">
            <v>4009</v>
          </cell>
          <cell r="B175" t="str">
            <v>ACTIVE</v>
          </cell>
        </row>
        <row r="176">
          <cell r="A176" t="str">
            <v>4009-11</v>
          </cell>
          <cell r="B176" t="str">
            <v>ACTIVE</v>
          </cell>
        </row>
        <row r="177">
          <cell r="A177" t="str">
            <v>4009-5</v>
          </cell>
          <cell r="B177" t="str">
            <v>DISCONT</v>
          </cell>
        </row>
        <row r="178">
          <cell r="A178" t="str">
            <v>4015</v>
          </cell>
          <cell r="B178" t="str">
            <v>ACTIVE</v>
          </cell>
        </row>
        <row r="179">
          <cell r="A179" t="str">
            <v>4015-11</v>
          </cell>
          <cell r="B179" t="str">
            <v>ACTIVE</v>
          </cell>
        </row>
        <row r="180">
          <cell r="A180" t="str">
            <v>4015-5</v>
          </cell>
          <cell r="B180" t="str">
            <v>OBSOLETE</v>
          </cell>
        </row>
        <row r="181">
          <cell r="A181" t="str">
            <v>4015-54</v>
          </cell>
          <cell r="B181" t="str">
            <v>ACTIVE</v>
          </cell>
        </row>
        <row r="182">
          <cell r="A182" t="str">
            <v>4021</v>
          </cell>
          <cell r="B182" t="str">
            <v>ACTIVE</v>
          </cell>
        </row>
        <row r="183">
          <cell r="A183" t="str">
            <v>4021-11</v>
          </cell>
          <cell r="B183" t="str">
            <v>ACTIVE</v>
          </cell>
        </row>
        <row r="184">
          <cell r="A184" t="str">
            <v>4021-5</v>
          </cell>
          <cell r="B184" t="str">
            <v>OBSOLETE</v>
          </cell>
        </row>
        <row r="185">
          <cell r="A185" t="str">
            <v>4021X</v>
          </cell>
          <cell r="B185" t="str">
            <v>OBSOLETE</v>
          </cell>
        </row>
        <row r="186">
          <cell r="A186" t="str">
            <v>4050</v>
          </cell>
          <cell r="B186" t="str">
            <v>ACTIVE</v>
          </cell>
        </row>
        <row r="187">
          <cell r="A187" t="str">
            <v>4053</v>
          </cell>
          <cell r="B187" t="str">
            <v>ACTIVE</v>
          </cell>
        </row>
        <row r="188">
          <cell r="A188" t="str">
            <v>4056</v>
          </cell>
          <cell r="B188" t="str">
            <v>ACTIVE</v>
          </cell>
        </row>
        <row r="189">
          <cell r="A189" t="str">
            <v>4059</v>
          </cell>
          <cell r="B189" t="str">
            <v>ACTIVE</v>
          </cell>
        </row>
        <row r="190">
          <cell r="A190" t="str">
            <v>406</v>
          </cell>
          <cell r="B190" t="str">
            <v>ACTIVE</v>
          </cell>
        </row>
        <row r="191">
          <cell r="A191" t="str">
            <v>4065</v>
          </cell>
          <cell r="B191" t="str">
            <v>ACTIVE</v>
          </cell>
        </row>
        <row r="192">
          <cell r="A192" t="str">
            <v>406C</v>
          </cell>
          <cell r="B192" t="str">
            <v>ACTIVE</v>
          </cell>
        </row>
        <row r="193">
          <cell r="A193" t="str">
            <v>4071</v>
          </cell>
          <cell r="B193" t="str">
            <v>ACTIVE</v>
          </cell>
        </row>
        <row r="194">
          <cell r="A194" t="str">
            <v>4071X</v>
          </cell>
          <cell r="B194" t="str">
            <v>OBSOLETE</v>
          </cell>
        </row>
        <row r="195">
          <cell r="A195" t="str">
            <v>41213</v>
          </cell>
          <cell r="B195" t="str">
            <v>ACTIVE</v>
          </cell>
        </row>
        <row r="196">
          <cell r="A196" t="str">
            <v>41213-24</v>
          </cell>
          <cell r="B196" t="str">
            <v>OBSOLETE</v>
          </cell>
        </row>
        <row r="197">
          <cell r="A197" t="str">
            <v>41216</v>
          </cell>
          <cell r="B197" t="str">
            <v>ACTIVE</v>
          </cell>
        </row>
        <row r="198">
          <cell r="A198" t="str">
            <v>418</v>
          </cell>
          <cell r="B198" t="str">
            <v>DISCONT</v>
          </cell>
        </row>
        <row r="199">
          <cell r="A199" t="str">
            <v>418-2</v>
          </cell>
          <cell r="B199" t="str">
            <v>ACTIVE</v>
          </cell>
        </row>
        <row r="200">
          <cell r="A200" t="str">
            <v>418C</v>
          </cell>
          <cell r="B200" t="str">
            <v>ACTIVE</v>
          </cell>
        </row>
        <row r="201">
          <cell r="A201" t="str">
            <v>418C-2</v>
          </cell>
          <cell r="B201" t="str">
            <v>ACTIVE</v>
          </cell>
        </row>
        <row r="202">
          <cell r="A202" t="str">
            <v>420</v>
          </cell>
          <cell r="B202" t="str">
            <v>DISCONT</v>
          </cell>
        </row>
        <row r="203">
          <cell r="A203" t="str">
            <v>421</v>
          </cell>
          <cell r="B203" t="str">
            <v>ACTIVE</v>
          </cell>
        </row>
        <row r="204">
          <cell r="A204" t="str">
            <v>421C</v>
          </cell>
          <cell r="B204" t="str">
            <v>DISCONT</v>
          </cell>
        </row>
        <row r="205">
          <cell r="A205" t="str">
            <v>428</v>
          </cell>
          <cell r="B205" t="str">
            <v>ACTIVE</v>
          </cell>
        </row>
        <row r="206">
          <cell r="A206" t="str">
            <v>428C</v>
          </cell>
          <cell r="B206" t="str">
            <v>ACTIVE</v>
          </cell>
        </row>
        <row r="207">
          <cell r="A207" t="str">
            <v>431</v>
          </cell>
          <cell r="B207" t="str">
            <v>ACTIVE</v>
          </cell>
        </row>
        <row r="208">
          <cell r="A208" t="str">
            <v>436</v>
          </cell>
          <cell r="B208" t="str">
            <v>ACTIVE</v>
          </cell>
        </row>
        <row r="209">
          <cell r="A209" t="str">
            <v>440</v>
          </cell>
          <cell r="B209" t="str">
            <v>DISCONT</v>
          </cell>
        </row>
        <row r="210">
          <cell r="A210" t="str">
            <v>44081</v>
          </cell>
          <cell r="B210" t="str">
            <v>ACTIVE</v>
          </cell>
        </row>
        <row r="211">
          <cell r="A211" t="str">
            <v>4418</v>
          </cell>
          <cell r="B211" t="str">
            <v>P</v>
          </cell>
        </row>
        <row r="212">
          <cell r="A212" t="str">
            <v>44183</v>
          </cell>
          <cell r="B212" t="str">
            <v>DISCONT</v>
          </cell>
        </row>
        <row r="213">
          <cell r="A213" t="str">
            <v>44183-24</v>
          </cell>
          <cell r="B213" t="str">
            <v>DISCONT</v>
          </cell>
        </row>
        <row r="214">
          <cell r="A214" t="str">
            <v>44183X</v>
          </cell>
          <cell r="B214" t="str">
            <v>DISCONT</v>
          </cell>
        </row>
        <row r="215">
          <cell r="A215" t="str">
            <v>44186</v>
          </cell>
          <cell r="B215" t="str">
            <v>ACTIVE</v>
          </cell>
        </row>
        <row r="216">
          <cell r="A216" t="str">
            <v>44186-5</v>
          </cell>
          <cell r="B216" t="str">
            <v>ACTIVE</v>
          </cell>
        </row>
        <row r="217">
          <cell r="A217" t="str">
            <v>44186C</v>
          </cell>
          <cell r="B217" t="str">
            <v>ACTIVE</v>
          </cell>
        </row>
        <row r="218">
          <cell r="A218" t="str">
            <v>4418C</v>
          </cell>
          <cell r="B218" t="str">
            <v>DISCONT</v>
          </cell>
        </row>
        <row r="219">
          <cell r="A219" t="str">
            <v>4418-W2</v>
          </cell>
          <cell r="B219" t="str">
            <v>ACTIVE</v>
          </cell>
        </row>
        <row r="220">
          <cell r="A220" t="str">
            <v>4480</v>
          </cell>
          <cell r="B220" t="str">
            <v>ACTIVE</v>
          </cell>
        </row>
        <row r="221">
          <cell r="A221" t="str">
            <v>44803</v>
          </cell>
          <cell r="B221" t="str">
            <v>ACTIVE</v>
          </cell>
        </row>
        <row r="222">
          <cell r="A222" t="str">
            <v>4518</v>
          </cell>
          <cell r="B222" t="str">
            <v>ACTIVE</v>
          </cell>
        </row>
        <row r="223">
          <cell r="A223" t="str">
            <v>4518-10</v>
          </cell>
          <cell r="B223" t="str">
            <v>ACTIVE</v>
          </cell>
        </row>
        <row r="224">
          <cell r="A224" t="str">
            <v>45182</v>
          </cell>
          <cell r="B224" t="str">
            <v>DISCONT</v>
          </cell>
        </row>
        <row r="225">
          <cell r="A225" t="str">
            <v>45182X</v>
          </cell>
          <cell r="B225" t="str">
            <v>PROTO</v>
          </cell>
        </row>
        <row r="226">
          <cell r="A226" t="str">
            <v>45183</v>
          </cell>
          <cell r="B226" t="str">
            <v>ACTIVE</v>
          </cell>
        </row>
        <row r="227">
          <cell r="A227" t="str">
            <v>45183-24</v>
          </cell>
          <cell r="B227" t="str">
            <v>ACTIVE</v>
          </cell>
        </row>
        <row r="228">
          <cell r="A228" t="str">
            <v>45186</v>
          </cell>
          <cell r="B228" t="str">
            <v>ACTIVE</v>
          </cell>
        </row>
        <row r="229">
          <cell r="A229" t="str">
            <v>451862</v>
          </cell>
          <cell r="B229" t="str">
            <v>ACTIVE</v>
          </cell>
        </row>
        <row r="230">
          <cell r="A230" t="str">
            <v>45186-5</v>
          </cell>
          <cell r="B230" t="str">
            <v>ACTIVE</v>
          </cell>
        </row>
        <row r="231">
          <cell r="A231" t="str">
            <v>45186C</v>
          </cell>
          <cell r="B231" t="str">
            <v>ACTIVE</v>
          </cell>
        </row>
        <row r="232">
          <cell r="A232" t="str">
            <v>4518C</v>
          </cell>
          <cell r="B232" t="str">
            <v>ACTIVE</v>
          </cell>
        </row>
        <row r="233">
          <cell r="A233" t="str">
            <v>4518X</v>
          </cell>
          <cell r="B233" t="str">
            <v>DISCONT</v>
          </cell>
        </row>
        <row r="234">
          <cell r="A234" t="str">
            <v>461</v>
          </cell>
          <cell r="B234" t="str">
            <v>ACTIVE</v>
          </cell>
        </row>
        <row r="235">
          <cell r="A235" t="str">
            <v>4618</v>
          </cell>
          <cell r="B235" t="str">
            <v>ACTIVE</v>
          </cell>
        </row>
        <row r="236">
          <cell r="A236" t="str">
            <v>46182</v>
          </cell>
          <cell r="B236" t="str">
            <v>ACTIVE</v>
          </cell>
        </row>
        <row r="237">
          <cell r="A237" t="str">
            <v>46186</v>
          </cell>
          <cell r="B237" t="str">
            <v>ACTIVE</v>
          </cell>
        </row>
        <row r="238">
          <cell r="A238" t="str">
            <v>4618-DUST</v>
          </cell>
          <cell r="B238" t="str">
            <v>ACTIVE</v>
          </cell>
        </row>
        <row r="239">
          <cell r="A239" t="str">
            <v>461A</v>
          </cell>
          <cell r="B239" t="str">
            <v>ACTIVE</v>
          </cell>
        </row>
        <row r="240">
          <cell r="A240" t="str">
            <v>461C</v>
          </cell>
          <cell r="B240" t="str">
            <v>DISCONT</v>
          </cell>
        </row>
        <row r="241">
          <cell r="A241" t="str">
            <v>462</v>
          </cell>
          <cell r="B241" t="str">
            <v>ACTIVE</v>
          </cell>
        </row>
        <row r="242">
          <cell r="A242" t="str">
            <v>462A</v>
          </cell>
          <cell r="B242" t="str">
            <v>ACTIVE</v>
          </cell>
        </row>
        <row r="243">
          <cell r="A243" t="str">
            <v>462C</v>
          </cell>
          <cell r="B243" t="str">
            <v>DISCONT</v>
          </cell>
        </row>
        <row r="244">
          <cell r="A244" t="str">
            <v>465</v>
          </cell>
          <cell r="B244" t="str">
            <v>ACTIVE</v>
          </cell>
        </row>
        <row r="245">
          <cell r="A245" t="str">
            <v>4651</v>
          </cell>
          <cell r="B245" t="str">
            <v>ACTIVE</v>
          </cell>
        </row>
        <row r="246">
          <cell r="A246" t="str">
            <v>465C</v>
          </cell>
          <cell r="B246" t="str">
            <v>ACTIVE</v>
          </cell>
        </row>
        <row r="247">
          <cell r="A247" t="str">
            <v>4671</v>
          </cell>
          <cell r="B247" t="str">
            <v>PROTO</v>
          </cell>
        </row>
        <row r="248">
          <cell r="A248" t="str">
            <v>4671C</v>
          </cell>
          <cell r="B248" t="str">
            <v>PROTO</v>
          </cell>
        </row>
        <row r="249">
          <cell r="A249" t="str">
            <v>469</v>
          </cell>
          <cell r="B249" t="str">
            <v>OBSOLETE</v>
          </cell>
        </row>
        <row r="250">
          <cell r="A250" t="str">
            <v>469C</v>
          </cell>
          <cell r="B250" t="str">
            <v>DISCONT</v>
          </cell>
        </row>
        <row r="251">
          <cell r="A251" t="str">
            <v>4700</v>
          </cell>
          <cell r="B251" t="str">
            <v>OBSOLETE</v>
          </cell>
        </row>
        <row r="252">
          <cell r="A252" t="str">
            <v>471</v>
          </cell>
          <cell r="B252" t="str">
            <v>ACTIVE</v>
          </cell>
        </row>
        <row r="253">
          <cell r="A253" t="str">
            <v>480</v>
          </cell>
          <cell r="B253" t="str">
            <v>ACTIVE</v>
          </cell>
        </row>
        <row r="254">
          <cell r="A254" t="str">
            <v>4800</v>
          </cell>
          <cell r="B254" t="str">
            <v>ACTIVE</v>
          </cell>
        </row>
        <row r="255">
          <cell r="A255" t="str">
            <v>4801</v>
          </cell>
          <cell r="B255" t="str">
            <v>OBSOLETE</v>
          </cell>
        </row>
        <row r="256">
          <cell r="A256" t="str">
            <v>4801X</v>
          </cell>
          <cell r="B256" t="str">
            <v>OBSOLETE</v>
          </cell>
        </row>
        <row r="257">
          <cell r="A257" t="str">
            <v>4802</v>
          </cell>
          <cell r="B257" t="str">
            <v>ACTIVE</v>
          </cell>
        </row>
        <row r="258">
          <cell r="A258" t="str">
            <v>4803</v>
          </cell>
          <cell r="B258" t="str">
            <v>ACTIVE</v>
          </cell>
        </row>
        <row r="259">
          <cell r="A259" t="str">
            <v>4804</v>
          </cell>
          <cell r="B259" t="str">
            <v>OBSOLETE</v>
          </cell>
        </row>
        <row r="260">
          <cell r="A260" t="str">
            <v>4804X</v>
          </cell>
          <cell r="B260" t="str">
            <v>OBSOLETE</v>
          </cell>
        </row>
        <row r="261">
          <cell r="A261" t="str">
            <v>4807</v>
          </cell>
          <cell r="B261" t="str">
            <v>ACTIVE</v>
          </cell>
        </row>
        <row r="262">
          <cell r="A262" t="str">
            <v>4808</v>
          </cell>
          <cell r="B262" t="str">
            <v>DISCONT</v>
          </cell>
        </row>
        <row r="263">
          <cell r="A263" t="str">
            <v>4809</v>
          </cell>
          <cell r="B263" t="str">
            <v>ACTIVE</v>
          </cell>
        </row>
        <row r="264">
          <cell r="A264" t="str">
            <v>480C</v>
          </cell>
          <cell r="B264" t="str">
            <v>ACTIVE</v>
          </cell>
        </row>
        <row r="265">
          <cell r="A265" t="str">
            <v>480CX</v>
          </cell>
          <cell r="B265" t="str">
            <v>OBSOLETE</v>
          </cell>
        </row>
        <row r="266">
          <cell r="A266" t="str">
            <v>4820</v>
          </cell>
          <cell r="B266" t="str">
            <v>ACTIVE</v>
          </cell>
        </row>
        <row r="267">
          <cell r="A267" t="str">
            <v>4828</v>
          </cell>
          <cell r="B267" t="str">
            <v>ACTIVE</v>
          </cell>
        </row>
        <row r="268">
          <cell r="A268" t="str">
            <v>4830</v>
          </cell>
          <cell r="B268" t="str">
            <v>PROTO</v>
          </cell>
        </row>
        <row r="269">
          <cell r="A269" t="str">
            <v>484</v>
          </cell>
          <cell r="B269" t="str">
            <v>ACTIVE</v>
          </cell>
        </row>
        <row r="270">
          <cell r="A270" t="str">
            <v>4840</v>
          </cell>
          <cell r="B270" t="str">
            <v>DISCONT</v>
          </cell>
        </row>
        <row r="271">
          <cell r="A271" t="str">
            <v>484C</v>
          </cell>
          <cell r="B271" t="str">
            <v>ACTIVE</v>
          </cell>
        </row>
        <row r="272">
          <cell r="A272" t="str">
            <v>484CX</v>
          </cell>
          <cell r="B272" t="str">
            <v>OBSOLETE</v>
          </cell>
        </row>
        <row r="273">
          <cell r="A273" t="str">
            <v>484X</v>
          </cell>
          <cell r="B273" t="str">
            <v>OBSOLETE</v>
          </cell>
        </row>
        <row r="274">
          <cell r="A274" t="str">
            <v>4850</v>
          </cell>
          <cell r="B274" t="str">
            <v>ACTIVE</v>
          </cell>
        </row>
        <row r="275">
          <cell r="A275" t="str">
            <v>4866</v>
          </cell>
          <cell r="B275" t="str">
            <v>PROTO</v>
          </cell>
        </row>
        <row r="276">
          <cell r="A276" t="str">
            <v>4870</v>
          </cell>
          <cell r="B276" t="str">
            <v>ACTIVE</v>
          </cell>
        </row>
        <row r="277">
          <cell r="A277" t="str">
            <v>4871</v>
          </cell>
          <cell r="B277" t="str">
            <v>OBSOLETE</v>
          </cell>
        </row>
        <row r="278">
          <cell r="A278" t="str">
            <v>4872</v>
          </cell>
          <cell r="B278" t="str">
            <v>OBSOLETE</v>
          </cell>
        </row>
        <row r="279">
          <cell r="A279" t="str">
            <v>4873</v>
          </cell>
          <cell r="B279" t="str">
            <v>OBSOLETE</v>
          </cell>
        </row>
        <row r="280">
          <cell r="A280" t="str">
            <v>4874</v>
          </cell>
          <cell r="B280" t="str">
            <v>ACTIVE</v>
          </cell>
        </row>
        <row r="281">
          <cell r="A281" t="str">
            <v>4874X</v>
          </cell>
          <cell r="B281" t="str">
            <v>DISCONT</v>
          </cell>
        </row>
        <row r="282">
          <cell r="A282" t="str">
            <v>4875</v>
          </cell>
          <cell r="B282" t="str">
            <v>ACTIVE</v>
          </cell>
        </row>
        <row r="283">
          <cell r="A283" t="str">
            <v>4876</v>
          </cell>
          <cell r="B283" t="str">
            <v>PROTO</v>
          </cell>
        </row>
        <row r="284">
          <cell r="A284" t="str">
            <v>4877</v>
          </cell>
          <cell r="B284" t="str">
            <v>OBSOLETE</v>
          </cell>
        </row>
        <row r="285">
          <cell r="A285" t="str">
            <v>4877X</v>
          </cell>
          <cell r="B285" t="str">
            <v>OBSOLETE</v>
          </cell>
        </row>
        <row r="286">
          <cell r="A286" t="str">
            <v>4878</v>
          </cell>
          <cell r="B286" t="str">
            <v>PROTO</v>
          </cell>
        </row>
        <row r="287">
          <cell r="A287" t="str">
            <v>4880</v>
          </cell>
          <cell r="B287" t="str">
            <v>DISCONT</v>
          </cell>
        </row>
        <row r="288">
          <cell r="A288" t="str">
            <v>4881</v>
          </cell>
          <cell r="B288" t="str">
            <v>ACTIVE</v>
          </cell>
        </row>
        <row r="289">
          <cell r="A289" t="str">
            <v>4881B</v>
          </cell>
          <cell r="B289" t="str">
            <v>PROTO</v>
          </cell>
        </row>
        <row r="290">
          <cell r="A290" t="str">
            <v>4883</v>
          </cell>
          <cell r="B290" t="str">
            <v>ACTIVE</v>
          </cell>
        </row>
        <row r="291">
          <cell r="A291" t="str">
            <v>4883B</v>
          </cell>
          <cell r="B291" t="str">
            <v>PROTO</v>
          </cell>
        </row>
        <row r="292">
          <cell r="A292" t="str">
            <v>4883X</v>
          </cell>
          <cell r="B292" t="str">
            <v>OBSOLETE</v>
          </cell>
        </row>
        <row r="293">
          <cell r="A293" t="str">
            <v>4884</v>
          </cell>
          <cell r="B293" t="str">
            <v>DISCONT</v>
          </cell>
        </row>
        <row r="294">
          <cell r="A294" t="str">
            <v>4884X</v>
          </cell>
          <cell r="B294" t="str">
            <v>OBSOLETE</v>
          </cell>
        </row>
        <row r="295">
          <cell r="A295" t="str">
            <v>4890</v>
          </cell>
          <cell r="B295" t="str">
            <v>ACTIVE</v>
          </cell>
        </row>
        <row r="296">
          <cell r="A296" t="str">
            <v>4891</v>
          </cell>
          <cell r="B296" t="str">
            <v>ACTIVE</v>
          </cell>
        </row>
        <row r="297">
          <cell r="A297" t="str">
            <v>4891X</v>
          </cell>
          <cell r="B297" t="str">
            <v>OBSOLETE</v>
          </cell>
        </row>
        <row r="298">
          <cell r="A298" t="str">
            <v>4892</v>
          </cell>
          <cell r="B298" t="str">
            <v>PROTO</v>
          </cell>
        </row>
        <row r="299">
          <cell r="A299" t="str">
            <v>4896</v>
          </cell>
          <cell r="B299" t="str">
            <v>PROTO</v>
          </cell>
        </row>
        <row r="300">
          <cell r="A300" t="str">
            <v>4898</v>
          </cell>
          <cell r="B300" t="str">
            <v>ACTIVE</v>
          </cell>
        </row>
        <row r="301">
          <cell r="A301" t="str">
            <v>4898X</v>
          </cell>
          <cell r="B301" t="str">
            <v>OBSOLETE</v>
          </cell>
        </row>
        <row r="302">
          <cell r="A302" t="str">
            <v>4899</v>
          </cell>
          <cell r="B302" t="str">
            <v>ACTIVE</v>
          </cell>
        </row>
        <row r="303">
          <cell r="A303" t="str">
            <v>4899FAC</v>
          </cell>
          <cell r="B303" t="str">
            <v>PROTO</v>
          </cell>
        </row>
        <row r="304">
          <cell r="A304" t="str">
            <v>4899R</v>
          </cell>
          <cell r="B304" t="str">
            <v>PROTO</v>
          </cell>
        </row>
        <row r="305">
          <cell r="A305" t="str">
            <v>4899X</v>
          </cell>
          <cell r="B305" t="str">
            <v>OBSOLETE</v>
          </cell>
        </row>
        <row r="306">
          <cell r="A306" t="str">
            <v>4900</v>
          </cell>
          <cell r="B306" t="str">
            <v>ACTIVE</v>
          </cell>
        </row>
        <row r="307">
          <cell r="A307" t="str">
            <v>4901</v>
          </cell>
          <cell r="B307" t="str">
            <v>PROTO</v>
          </cell>
        </row>
        <row r="308">
          <cell r="A308" t="str">
            <v>4905</v>
          </cell>
          <cell r="B308" t="str">
            <v>OBSOLETE</v>
          </cell>
        </row>
        <row r="309">
          <cell r="A309" t="str">
            <v>4906</v>
          </cell>
          <cell r="B309" t="str">
            <v>ACTIVE</v>
          </cell>
        </row>
        <row r="310">
          <cell r="A310" t="str">
            <v>4907</v>
          </cell>
          <cell r="B310" t="str">
            <v>ACTIVE</v>
          </cell>
        </row>
        <row r="311">
          <cell r="A311" t="str">
            <v>4909</v>
          </cell>
          <cell r="B311" t="str">
            <v>ACTIVE</v>
          </cell>
        </row>
        <row r="312">
          <cell r="A312" t="str">
            <v>495</v>
          </cell>
          <cell r="B312" t="str">
            <v>ACTIVE</v>
          </cell>
        </row>
        <row r="313">
          <cell r="A313" t="str">
            <v>4950</v>
          </cell>
          <cell r="B313" t="str">
            <v>DISCONT</v>
          </cell>
        </row>
        <row r="314">
          <cell r="A314" t="str">
            <v>4953</v>
          </cell>
          <cell r="B314" t="str">
            <v>ACTIVE</v>
          </cell>
        </row>
        <row r="315">
          <cell r="A315" t="str">
            <v>495X</v>
          </cell>
          <cell r="B315" t="str">
            <v>OBSOLETE</v>
          </cell>
        </row>
        <row r="316">
          <cell r="A316" t="str">
            <v>4970</v>
          </cell>
          <cell r="B316" t="str">
            <v>DISCONT</v>
          </cell>
        </row>
        <row r="317">
          <cell r="A317" t="str">
            <v>4973</v>
          </cell>
          <cell r="B317" t="str">
            <v>ACTIVE</v>
          </cell>
        </row>
        <row r="318">
          <cell r="A318" t="str">
            <v>4973X</v>
          </cell>
          <cell r="B318" t="str">
            <v>OBSOLETE</v>
          </cell>
        </row>
        <row r="319">
          <cell r="A319" t="str">
            <v>4974</v>
          </cell>
          <cell r="B319" t="str">
            <v>ACTIVE</v>
          </cell>
        </row>
        <row r="320">
          <cell r="A320" t="str">
            <v>4974X</v>
          </cell>
          <cell r="B320" t="str">
            <v>OBSOLETE</v>
          </cell>
        </row>
        <row r="321">
          <cell r="A321" t="str">
            <v>4976</v>
          </cell>
          <cell r="B321" t="str">
            <v>PROTO</v>
          </cell>
        </row>
        <row r="322">
          <cell r="A322" t="str">
            <v>498</v>
          </cell>
          <cell r="B322" t="str">
            <v>ACTIVE</v>
          </cell>
        </row>
        <row r="323">
          <cell r="A323" t="str">
            <v>4980</v>
          </cell>
          <cell r="B323" t="str">
            <v>DISCONT</v>
          </cell>
        </row>
        <row r="324">
          <cell r="A324" t="str">
            <v>4981</v>
          </cell>
          <cell r="B324" t="str">
            <v>ACTIVE</v>
          </cell>
        </row>
        <row r="325">
          <cell r="A325" t="str">
            <v>4981X</v>
          </cell>
          <cell r="B325" t="str">
            <v>DISCONT</v>
          </cell>
        </row>
        <row r="326">
          <cell r="A326" t="str">
            <v>4983</v>
          </cell>
          <cell r="B326" t="str">
            <v>ACTIVE</v>
          </cell>
        </row>
        <row r="327">
          <cell r="A327" t="str">
            <v>4983B</v>
          </cell>
          <cell r="B327" t="str">
            <v>PROTO</v>
          </cell>
        </row>
        <row r="328">
          <cell r="A328" t="str">
            <v>4983X</v>
          </cell>
          <cell r="B328" t="str">
            <v>OBSOLETE</v>
          </cell>
        </row>
        <row r="329">
          <cell r="A329" t="str">
            <v>4984</v>
          </cell>
          <cell r="B329" t="str">
            <v>OBSOLETE</v>
          </cell>
        </row>
        <row r="330">
          <cell r="A330" t="str">
            <v>4984X</v>
          </cell>
          <cell r="B330" t="str">
            <v>OBSOLETE</v>
          </cell>
        </row>
        <row r="331">
          <cell r="A331" t="str">
            <v>4985</v>
          </cell>
          <cell r="B331" t="str">
            <v>ACTIVE</v>
          </cell>
        </row>
        <row r="332">
          <cell r="A332" t="str">
            <v>4985B</v>
          </cell>
          <cell r="B332" t="str">
            <v>PROTO</v>
          </cell>
        </row>
        <row r="333">
          <cell r="A333" t="str">
            <v>4985X</v>
          </cell>
          <cell r="B333" t="str">
            <v>OBSOLETE</v>
          </cell>
        </row>
        <row r="334">
          <cell r="A334" t="str">
            <v>499</v>
          </cell>
          <cell r="B334" t="str">
            <v>ACTIVE</v>
          </cell>
        </row>
        <row r="335">
          <cell r="A335" t="str">
            <v>499C</v>
          </cell>
          <cell r="B335" t="str">
            <v>ACTIVE</v>
          </cell>
        </row>
        <row r="336">
          <cell r="A336" t="str">
            <v>5000</v>
          </cell>
          <cell r="B336" t="str">
            <v>ACTIVE</v>
          </cell>
        </row>
        <row r="337">
          <cell r="A337" t="str">
            <v>5000-PSC</v>
          </cell>
          <cell r="B337" t="str">
            <v>ACTIVE</v>
          </cell>
        </row>
        <row r="338">
          <cell r="A338" t="str">
            <v>5000X</v>
          </cell>
          <cell r="B338" t="str">
            <v>OBSOLETE</v>
          </cell>
        </row>
        <row r="339">
          <cell r="A339" t="str">
            <v>5086</v>
          </cell>
          <cell r="B339" t="str">
            <v>PROTO</v>
          </cell>
        </row>
        <row r="340">
          <cell r="A340" t="str">
            <v>5700</v>
          </cell>
          <cell r="B340" t="str">
            <v>ACTIVE</v>
          </cell>
        </row>
        <row r="341">
          <cell r="A341" t="str">
            <v>6011</v>
          </cell>
          <cell r="B341" t="str">
            <v>DISCONT</v>
          </cell>
        </row>
        <row r="342">
          <cell r="A342" t="str">
            <v>6011-8</v>
          </cell>
          <cell r="B342" t="str">
            <v>ACTIVE</v>
          </cell>
        </row>
        <row r="343">
          <cell r="A343" t="str">
            <v>6011C</v>
          </cell>
          <cell r="B343" t="str">
            <v>ACTIVE</v>
          </cell>
        </row>
        <row r="344">
          <cell r="A344" t="str">
            <v>6020</v>
          </cell>
          <cell r="B344" t="str">
            <v>DISCONT</v>
          </cell>
        </row>
        <row r="345">
          <cell r="A345" t="str">
            <v>6020-8</v>
          </cell>
          <cell r="B345" t="str">
            <v>ACTIVE</v>
          </cell>
        </row>
        <row r="346">
          <cell r="A346" t="str">
            <v>6020C</v>
          </cell>
          <cell r="B346" t="str">
            <v>ACTIVE</v>
          </cell>
        </row>
        <row r="347">
          <cell r="A347" t="str">
            <v>6030</v>
          </cell>
          <cell r="B347" t="str">
            <v>ACTIVE</v>
          </cell>
        </row>
        <row r="348">
          <cell r="A348" t="str">
            <v>60306</v>
          </cell>
          <cell r="B348" t="str">
            <v>ACTIVE</v>
          </cell>
        </row>
        <row r="349">
          <cell r="A349" t="str">
            <v>6030X</v>
          </cell>
          <cell r="B349" t="str">
            <v>PROTO</v>
          </cell>
        </row>
        <row r="350">
          <cell r="A350" t="str">
            <v>6035</v>
          </cell>
          <cell r="B350" t="str">
            <v>ACTIVE</v>
          </cell>
        </row>
        <row r="351">
          <cell r="A351" t="str">
            <v>6040</v>
          </cell>
          <cell r="B351" t="str">
            <v>ACTIVE</v>
          </cell>
        </row>
        <row r="352">
          <cell r="A352" t="str">
            <v>60406</v>
          </cell>
          <cell r="B352" t="str">
            <v>ACTIVE</v>
          </cell>
        </row>
        <row r="353">
          <cell r="A353" t="str">
            <v>6045</v>
          </cell>
          <cell r="B353" t="str">
            <v>PROTO</v>
          </cell>
        </row>
        <row r="354">
          <cell r="A354" t="str">
            <v>6080</v>
          </cell>
          <cell r="B354" t="str">
            <v>ACTIVE</v>
          </cell>
        </row>
        <row r="355">
          <cell r="A355" t="str">
            <v>60806</v>
          </cell>
          <cell r="B355" t="str">
            <v>ACTIVE</v>
          </cell>
        </row>
        <row r="356">
          <cell r="A356" t="str">
            <v>6085</v>
          </cell>
          <cell r="B356" t="str">
            <v>ACTIVE</v>
          </cell>
        </row>
        <row r="357">
          <cell r="A357" t="str">
            <v>6090</v>
          </cell>
          <cell r="B357" t="str">
            <v>ACTIVE</v>
          </cell>
        </row>
        <row r="358">
          <cell r="A358" t="str">
            <v>60906</v>
          </cell>
          <cell r="B358" t="str">
            <v>ACTIVE</v>
          </cell>
        </row>
        <row r="359">
          <cell r="A359" t="str">
            <v>610</v>
          </cell>
          <cell r="B359" t="str">
            <v>DISCONT</v>
          </cell>
        </row>
        <row r="360">
          <cell r="A360" t="str">
            <v>620</v>
          </cell>
          <cell r="B360" t="str">
            <v>DISCONT</v>
          </cell>
        </row>
        <row r="361">
          <cell r="A361" t="str">
            <v>6820</v>
          </cell>
          <cell r="B361" t="str">
            <v>ACTIVE</v>
          </cell>
        </row>
        <row r="362">
          <cell r="A362" t="str">
            <v>6900</v>
          </cell>
          <cell r="B362" t="str">
            <v>ACTIVE</v>
          </cell>
        </row>
        <row r="363">
          <cell r="A363" t="str">
            <v>7605-501</v>
          </cell>
          <cell r="B363" t="str">
            <v>OBSOLETE</v>
          </cell>
        </row>
        <row r="364">
          <cell r="A364" t="str">
            <v>7605-502</v>
          </cell>
          <cell r="B364" t="str">
            <v>OBSOLETE</v>
          </cell>
        </row>
        <row r="365">
          <cell r="A365" t="str">
            <v>7605-503</v>
          </cell>
          <cell r="B365" t="str">
            <v>OBSOLETE</v>
          </cell>
        </row>
        <row r="366">
          <cell r="A366" t="str">
            <v>7605-504</v>
          </cell>
          <cell r="B366" t="str">
            <v>OBSOLETE</v>
          </cell>
        </row>
        <row r="367">
          <cell r="A367" t="str">
            <v>7605-505</v>
          </cell>
          <cell r="B367" t="str">
            <v>OBSOLETE</v>
          </cell>
        </row>
        <row r="368">
          <cell r="A368" t="str">
            <v>7605-506</v>
          </cell>
          <cell r="B368" t="str">
            <v>OBSOLETE</v>
          </cell>
        </row>
        <row r="369">
          <cell r="A369" t="str">
            <v>7605-508</v>
          </cell>
          <cell r="B369" t="str">
            <v>OBSOLETE</v>
          </cell>
        </row>
        <row r="370">
          <cell r="A370" t="str">
            <v>7605-511</v>
          </cell>
          <cell r="B370" t="str">
            <v>V</v>
          </cell>
        </row>
        <row r="371">
          <cell r="A371" t="str">
            <v>7605-514</v>
          </cell>
          <cell r="B371" t="str">
            <v>OBSOLETE</v>
          </cell>
        </row>
        <row r="372">
          <cell r="A372" t="str">
            <v>7605-515</v>
          </cell>
          <cell r="B372" t="str">
            <v>OBSOLETE</v>
          </cell>
        </row>
        <row r="373">
          <cell r="A373" t="str">
            <v>7605-521</v>
          </cell>
          <cell r="B373" t="str">
            <v>OBSOLETE</v>
          </cell>
        </row>
        <row r="374">
          <cell r="A374" t="str">
            <v>7605-531</v>
          </cell>
          <cell r="B374" t="str">
            <v>active</v>
          </cell>
        </row>
        <row r="375">
          <cell r="A375" t="str">
            <v>7605-541</v>
          </cell>
          <cell r="B375" t="str">
            <v>V</v>
          </cell>
        </row>
        <row r="376">
          <cell r="A376" t="str">
            <v>7605-542</v>
          </cell>
          <cell r="B376" t="str">
            <v>V</v>
          </cell>
        </row>
        <row r="377">
          <cell r="A377" t="str">
            <v>7605-551</v>
          </cell>
          <cell r="B377" t="str">
            <v>V</v>
          </cell>
        </row>
        <row r="378">
          <cell r="A378" t="str">
            <v>7605-552</v>
          </cell>
          <cell r="B378" t="str">
            <v>OBSOLETE</v>
          </cell>
        </row>
        <row r="379">
          <cell r="A379" t="str">
            <v>7610-511</v>
          </cell>
          <cell r="B379" t="str">
            <v>ACTIVE</v>
          </cell>
        </row>
        <row r="380">
          <cell r="A380" t="str">
            <v>791</v>
          </cell>
          <cell r="B380" t="str">
            <v>OBSOLETE</v>
          </cell>
        </row>
        <row r="381">
          <cell r="A381" t="str">
            <v>A00-4543</v>
          </cell>
          <cell r="B381" t="str">
            <v>PROTO</v>
          </cell>
        </row>
        <row r="382">
          <cell r="A382" t="str">
            <v>A00-4543-BRD</v>
          </cell>
          <cell r="B382" t="str">
            <v>PROTO</v>
          </cell>
        </row>
        <row r="383">
          <cell r="A383" t="str">
            <v>A00-499</v>
          </cell>
          <cell r="B383" t="str">
            <v>ACTIVE</v>
          </cell>
        </row>
        <row r="384">
          <cell r="A384" t="str">
            <v>D1708-04418</v>
          </cell>
          <cell r="B384" t="str">
            <v>DISCONT</v>
          </cell>
        </row>
        <row r="385">
          <cell r="A385" t="str">
            <v>SCH-128-09UL</v>
          </cell>
          <cell r="B385" t="str">
            <v>PROTO</v>
          </cell>
        </row>
        <row r="386">
          <cell r="A386" t="str">
            <v>SCH-147-00-BSI</v>
          </cell>
          <cell r="B386" t="str">
            <v>PROTO</v>
          </cell>
        </row>
        <row r="387">
          <cell r="A387" t="str">
            <v>SCH-147-01-AUS</v>
          </cell>
          <cell r="B387" t="str">
            <v>PROTO</v>
          </cell>
        </row>
        <row r="388">
          <cell r="A388" t="str">
            <v>SCH-148-03-AUS</v>
          </cell>
          <cell r="B388" t="str">
            <v>PROTO</v>
          </cell>
        </row>
        <row r="389">
          <cell r="A389" t="str">
            <v>SCH-148-03-BSI</v>
          </cell>
          <cell r="B389" t="str">
            <v>PROTO</v>
          </cell>
        </row>
        <row r="390">
          <cell r="A390" t="str">
            <v>SCH-148-03-VDE</v>
          </cell>
          <cell r="B390" t="str">
            <v>PROTO</v>
          </cell>
        </row>
        <row r="391">
          <cell r="A391" t="str">
            <v>SCH-224-AUS</v>
          </cell>
          <cell r="B391" t="str">
            <v>PROTO</v>
          </cell>
        </row>
        <row r="392">
          <cell r="A392" t="str">
            <v>SCH-224-BSI</v>
          </cell>
          <cell r="B392" t="str">
            <v>PROTO</v>
          </cell>
        </row>
        <row r="393">
          <cell r="A393" t="str">
            <v>SCH-224-VDE</v>
          </cell>
          <cell r="B393" t="str">
            <v>PROTO</v>
          </cell>
        </row>
        <row r="394">
          <cell r="A394" t="str">
            <v>SCH-225-AUS</v>
          </cell>
          <cell r="B394" t="str">
            <v>PROTO</v>
          </cell>
        </row>
        <row r="395">
          <cell r="A395" t="str">
            <v>SCH-225-BSI</v>
          </cell>
          <cell r="B395" t="str">
            <v>PROTO</v>
          </cell>
        </row>
        <row r="396">
          <cell r="A396" t="str">
            <v>SCH-225-VDE</v>
          </cell>
          <cell r="B396" t="str">
            <v>PROTO</v>
          </cell>
        </row>
        <row r="397">
          <cell r="A397" t="str">
            <v>SCH-245-BSI</v>
          </cell>
          <cell r="B397" t="str">
            <v>PROTO</v>
          </cell>
        </row>
      </sheetData>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nd half forecast of Indy savin"/>
      <sheetName val="#REF"/>
      <sheetName val="Sheet2"/>
      <sheetName val="Tabelle1"/>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11A - Cleve Ext. Qual (2)"/>
      <sheetName val="PD Matrix"/>
      <sheetName val="TTI Bowling Chart"/>
      <sheetName val="KPI Bowling Chart"/>
      <sheetName val="cm-3"/>
      <sheetName val="cm-10A - Richmond Int. Quality"/>
      <sheetName val="cm-10A - Cleveland Int. Qual."/>
      <sheetName val="cm-10B - Int. TVSS Qual"/>
      <sheetName val="cm-10B Bristol Int Qual"/>
      <sheetName val="cm-11A - Cleve Ext. Qual"/>
      <sheetName val="cm-11A - Richmond Ext Q"/>
      <sheetName val="cm-11B - TVSS Ext Qual"/>
      <sheetName val="cm-13 - Rich Inv Turns"/>
      <sheetName val="CM 13 -Goleta Inv. Turns "/>
      <sheetName val="cm-13 - Clev Inv Turns"/>
      <sheetName val="cm-14 - Goleta Receivables"/>
      <sheetName val="Richmond Data"/>
      <sheetName val="Bristol Data"/>
      <sheetName val="Cleveland Data"/>
      <sheetName val="Goleta Data"/>
      <sheetName val="L2 MTD Data Sheet"/>
      <sheetName val="L2 YTD Data Sheet"/>
      <sheetName val="CRM Action Plan"/>
      <sheetName val="OTD - Goleta"/>
      <sheetName val="CTI Integ."/>
      <sheetName val="Payables - Goleta"/>
      <sheetName val="Past Due Stepdown"/>
      <sheetName val="L2 operations final revision"/>
      <sheetName val="A"/>
      <sheetName val="Sources &amp; Uses Detail"/>
      <sheetName val="Cap Table"/>
      <sheetName val="Cntmrs-Recruit"/>
      <sheetName val="Pull Down Menus"/>
      <sheetName val="CM - Inv"/>
      <sheetName val="Countermeasure"/>
      <sheetName val="L2%20operations%20final%20revis"/>
      <sheetName val="Account Definitions"/>
      <sheetName val="L2 operations final revision.x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B1" t="str">
            <v>All financial data in thousands of dollars (x $1,000)</v>
          </cell>
          <cell r="D1" t="str">
            <v>weeks in month</v>
          </cell>
          <cell r="E1">
            <v>4</v>
          </cell>
          <cell r="F1">
            <v>4</v>
          </cell>
          <cell r="G1">
            <v>5</v>
          </cell>
          <cell r="H1">
            <v>4</v>
          </cell>
          <cell r="I1">
            <v>4</v>
          </cell>
          <cell r="J1">
            <v>5</v>
          </cell>
          <cell r="K1">
            <v>4</v>
          </cell>
          <cell r="L1">
            <v>4</v>
          </cell>
          <cell r="M1">
            <v>5</v>
          </cell>
          <cell r="N1">
            <v>4</v>
          </cell>
          <cell r="O1">
            <v>4</v>
          </cell>
          <cell r="P1">
            <v>5</v>
          </cell>
        </row>
        <row r="2">
          <cell r="B2" t="str">
            <v>Variance (FAV)/UNFAV</v>
          </cell>
          <cell r="D2" t="str">
            <v>2001 YTD</v>
          </cell>
          <cell r="E2" t="str">
            <v>Jan</v>
          </cell>
          <cell r="F2" t="str">
            <v>Feb</v>
          </cell>
          <cell r="G2" t="str">
            <v>Mar</v>
          </cell>
          <cell r="H2" t="str">
            <v>Apr</v>
          </cell>
          <cell r="I2" t="str">
            <v>May</v>
          </cell>
          <cell r="J2" t="str">
            <v>Jun</v>
          </cell>
          <cell r="K2" t="str">
            <v>Jul</v>
          </cell>
          <cell r="L2" t="str">
            <v>Aug</v>
          </cell>
          <cell r="M2" t="str">
            <v>Sep</v>
          </cell>
          <cell r="N2" t="str">
            <v>Oct</v>
          </cell>
          <cell r="O2" t="str">
            <v>Nov</v>
          </cell>
          <cell r="P2" t="str">
            <v>Dec</v>
          </cell>
        </row>
        <row r="3">
          <cell r="A3" t="str">
            <v>Safety</v>
          </cell>
        </row>
        <row r="4">
          <cell r="A4">
            <v>1</v>
          </cell>
          <cell r="B4" t="str">
            <v>Decrease OSHA Recordables</v>
          </cell>
          <cell r="C4" t="str">
            <v>Recordables</v>
          </cell>
          <cell r="D4">
            <v>7</v>
          </cell>
          <cell r="J4">
            <v>2</v>
          </cell>
          <cell r="K4">
            <v>4</v>
          </cell>
          <cell r="L4">
            <v>1</v>
          </cell>
          <cell r="M4">
            <v>0</v>
          </cell>
          <cell r="N4">
            <v>0</v>
          </cell>
          <cell r="O4">
            <v>0</v>
          </cell>
        </row>
        <row r="5">
          <cell r="A5">
            <v>25</v>
          </cell>
          <cell r="C5" t="str">
            <v>hours worked</v>
          </cell>
          <cell r="D5">
            <v>75985.5</v>
          </cell>
          <cell r="K5">
            <v>17471</v>
          </cell>
          <cell r="L5">
            <v>15638</v>
          </cell>
          <cell r="M5">
            <v>19116</v>
          </cell>
          <cell r="N5">
            <v>13836.5</v>
          </cell>
          <cell r="O5">
            <v>9924</v>
          </cell>
        </row>
        <row r="6">
          <cell r="C6" t="str">
            <v>OSHA Recordable rate</v>
          </cell>
          <cell r="D6">
            <v>18.424567845180988</v>
          </cell>
          <cell r="E6" t="e">
            <v>#DIV/0!</v>
          </cell>
          <cell r="F6" t="e">
            <v>#DIV/0!</v>
          </cell>
          <cell r="G6" t="e">
            <v>#DIV/0!</v>
          </cell>
          <cell r="H6" t="e">
            <v>#DIV/0!</v>
          </cell>
          <cell r="I6" t="e">
            <v>#DIV/0!</v>
          </cell>
          <cell r="J6" t="e">
            <v>#DIV/0!</v>
          </cell>
          <cell r="K6">
            <v>45.790166561730871</v>
          </cell>
          <cell r="L6">
            <v>12.78935925310142</v>
          </cell>
          <cell r="M6">
            <v>0</v>
          </cell>
          <cell r="N6">
            <v>0</v>
          </cell>
          <cell r="O6">
            <v>0</v>
          </cell>
          <cell r="P6" t="e">
            <v>#DIV/0!</v>
          </cell>
        </row>
        <row r="8">
          <cell r="A8" t="str">
            <v xml:space="preserve">Quality </v>
          </cell>
        </row>
        <row r="9">
          <cell r="A9">
            <v>2</v>
          </cell>
          <cell r="B9" t="str">
            <v xml:space="preserve">Improve Internal Quality             </v>
          </cell>
          <cell r="C9" t="str">
            <v>defects</v>
          </cell>
          <cell r="D9">
            <v>1007</v>
          </cell>
          <cell r="K9">
            <v>123</v>
          </cell>
          <cell r="L9">
            <v>181</v>
          </cell>
          <cell r="M9">
            <v>159</v>
          </cell>
          <cell r="N9">
            <v>226</v>
          </cell>
          <cell r="O9">
            <v>318</v>
          </cell>
        </row>
        <row r="10">
          <cell r="A10">
            <v>3</v>
          </cell>
          <cell r="B10" t="str">
            <v>Cabinet Products</v>
          </cell>
          <cell r="C10" t="str">
            <v>units</v>
          </cell>
          <cell r="D10">
            <v>148</v>
          </cell>
          <cell r="K10">
            <v>13</v>
          </cell>
          <cell r="L10">
            <v>40</v>
          </cell>
          <cell r="M10">
            <v>23</v>
          </cell>
          <cell r="N10">
            <v>31</v>
          </cell>
          <cell r="O10">
            <v>41</v>
          </cell>
        </row>
        <row r="11">
          <cell r="C11" t="str">
            <v>DPU</v>
          </cell>
          <cell r="D11">
            <v>6.8040540540540544</v>
          </cell>
          <cell r="E11" t="e">
            <v>#DIV/0!</v>
          </cell>
          <cell r="F11" t="e">
            <v>#DIV/0!</v>
          </cell>
          <cell r="G11" t="e">
            <v>#DIV/0!</v>
          </cell>
          <cell r="H11" t="e">
            <v>#DIV/0!</v>
          </cell>
          <cell r="I11" t="e">
            <v>#DIV/0!</v>
          </cell>
          <cell r="J11" t="e">
            <v>#DIV/0!</v>
          </cell>
          <cell r="K11">
            <v>9.4615384615384617</v>
          </cell>
          <cell r="L11">
            <v>4.5250000000000004</v>
          </cell>
          <cell r="M11">
            <v>6.9130434782608692</v>
          </cell>
          <cell r="N11">
            <v>7.290322580645161</v>
          </cell>
          <cell r="O11">
            <v>7.7560975609756095</v>
          </cell>
          <cell r="P11" t="e">
            <v>#DIV/0!</v>
          </cell>
        </row>
        <row r="12">
          <cell r="C12" t="str">
            <v>PPM</v>
          </cell>
          <cell r="D12">
            <v>6804054.0540540544</v>
          </cell>
          <cell r="E12" t="e">
            <v>#DIV/0!</v>
          </cell>
          <cell r="F12" t="e">
            <v>#DIV/0!</v>
          </cell>
          <cell r="G12" t="e">
            <v>#DIV/0!</v>
          </cell>
          <cell r="H12" t="e">
            <v>#DIV/0!</v>
          </cell>
          <cell r="I12" t="e">
            <v>#DIV/0!</v>
          </cell>
          <cell r="J12" t="e">
            <v>#DIV/0!</v>
          </cell>
          <cell r="K12">
            <v>9461538.461538462</v>
          </cell>
          <cell r="L12">
            <v>4525000</v>
          </cell>
          <cell r="M12">
            <v>6913043.4782608692</v>
          </cell>
          <cell r="N12">
            <v>7290322.5806451617</v>
          </cell>
          <cell r="O12">
            <v>7756097.5609756093</v>
          </cell>
          <cell r="P12" t="e">
            <v>#DIV/0!</v>
          </cell>
        </row>
        <row r="14">
          <cell r="A14">
            <v>6</v>
          </cell>
          <cell r="B14" t="str">
            <v xml:space="preserve">Improve External Quality </v>
          </cell>
          <cell r="C14" t="str">
            <v>defects</v>
          </cell>
          <cell r="D14">
            <v>10</v>
          </cell>
          <cell r="K14">
            <v>2</v>
          </cell>
          <cell r="N14">
            <v>4</v>
          </cell>
          <cell r="O14">
            <v>4</v>
          </cell>
        </row>
        <row r="15">
          <cell r="A15">
            <v>7</v>
          </cell>
          <cell r="B15" t="str">
            <v>Cabinet Products</v>
          </cell>
          <cell r="C15" t="str">
            <v>units</v>
          </cell>
          <cell r="D15">
            <v>118</v>
          </cell>
          <cell r="K15">
            <v>44</v>
          </cell>
          <cell r="N15">
            <v>28</v>
          </cell>
          <cell r="O15">
            <v>46</v>
          </cell>
        </row>
        <row r="16">
          <cell r="C16" t="str">
            <v>DPU</v>
          </cell>
          <cell r="D16">
            <v>8.4745762711864403E-2</v>
          </cell>
          <cell r="E16" t="e">
            <v>#DIV/0!</v>
          </cell>
          <cell r="F16" t="e">
            <v>#DIV/0!</v>
          </cell>
          <cell r="G16" t="e">
            <v>#DIV/0!</v>
          </cell>
          <cell r="H16" t="e">
            <v>#DIV/0!</v>
          </cell>
          <cell r="I16" t="e">
            <v>#DIV/0!</v>
          </cell>
          <cell r="J16" t="e">
            <v>#DIV/0!</v>
          </cell>
          <cell r="K16">
            <v>4.5454545454545456E-2</v>
          </cell>
          <cell r="L16" t="e">
            <v>#DIV/0!</v>
          </cell>
          <cell r="M16" t="e">
            <v>#DIV/0!</v>
          </cell>
          <cell r="N16">
            <v>0.14285714285714285</v>
          </cell>
          <cell r="O16">
            <v>8.6956521739130432E-2</v>
          </cell>
          <cell r="P16" t="e">
            <v>#DIV/0!</v>
          </cell>
        </row>
        <row r="17">
          <cell r="C17" t="str">
            <v>PPM</v>
          </cell>
          <cell r="D17">
            <v>84745.762711864401</v>
          </cell>
          <cell r="E17" t="e">
            <v>#DIV/0!</v>
          </cell>
          <cell r="F17" t="e">
            <v>#DIV/0!</v>
          </cell>
          <cell r="G17" t="e">
            <v>#DIV/0!</v>
          </cell>
          <cell r="H17" t="e">
            <v>#DIV/0!</v>
          </cell>
          <cell r="I17" t="e">
            <v>#DIV/0!</v>
          </cell>
          <cell r="J17" t="e">
            <v>#DIV/0!</v>
          </cell>
          <cell r="K17">
            <v>45454.545454545456</v>
          </cell>
          <cell r="L17" t="e">
            <v>#DIV/0!</v>
          </cell>
          <cell r="M17" t="e">
            <v>#DIV/0!</v>
          </cell>
          <cell r="N17">
            <v>142857.14285714287</v>
          </cell>
          <cell r="O17">
            <v>86956.521739130432</v>
          </cell>
          <cell r="P17" t="e">
            <v>#DIV/0!</v>
          </cell>
        </row>
        <row r="19">
          <cell r="A19">
            <v>10</v>
          </cell>
          <cell r="B19" t="str">
            <v>Top 3 processes by site complete by 12/1</v>
          </cell>
          <cell r="C19" t="str">
            <v>VSMs complete</v>
          </cell>
          <cell r="D19">
            <v>3</v>
          </cell>
          <cell r="E19">
            <v>0</v>
          </cell>
          <cell r="F19">
            <v>0</v>
          </cell>
          <cell r="G19">
            <v>0</v>
          </cell>
          <cell r="H19">
            <v>0</v>
          </cell>
          <cell r="I19">
            <v>0</v>
          </cell>
          <cell r="J19">
            <v>0</v>
          </cell>
          <cell r="K19">
            <v>0</v>
          </cell>
          <cell r="L19">
            <v>0</v>
          </cell>
          <cell r="M19">
            <v>3</v>
          </cell>
          <cell r="N19">
            <v>0</v>
          </cell>
          <cell r="O19">
            <v>0</v>
          </cell>
        </row>
        <row r="21">
          <cell r="A21" t="str">
            <v>Delivery</v>
          </cell>
        </row>
        <row r="22">
          <cell r="A22">
            <v>11</v>
          </cell>
          <cell r="B22" t="str">
            <v>Cabinet Products - Improve OTD to CRD</v>
          </cell>
          <cell r="C22" t="str">
            <v>Line items shipped on time to CRD</v>
          </cell>
          <cell r="D22">
            <v>469</v>
          </cell>
          <cell r="K22">
            <v>8</v>
          </cell>
          <cell r="L22">
            <v>324</v>
          </cell>
          <cell r="M22">
            <v>102</v>
          </cell>
          <cell r="N22">
            <v>13</v>
          </cell>
          <cell r="O22">
            <v>22</v>
          </cell>
        </row>
        <row r="23">
          <cell r="A23">
            <v>12</v>
          </cell>
          <cell r="C23" t="str">
            <v>Total line items shipped</v>
          </cell>
          <cell r="D23">
            <v>575</v>
          </cell>
          <cell r="K23">
            <v>14</v>
          </cell>
          <cell r="L23">
            <v>360</v>
          </cell>
          <cell r="M23">
            <v>164</v>
          </cell>
          <cell r="N23">
            <v>14</v>
          </cell>
          <cell r="O23">
            <v>23</v>
          </cell>
        </row>
        <row r="24">
          <cell r="C24" t="str">
            <v>OTD</v>
          </cell>
          <cell r="D24">
            <v>0.81565217391304345</v>
          </cell>
          <cell r="E24" t="e">
            <v>#DIV/0!</v>
          </cell>
          <cell r="F24" t="e">
            <v>#DIV/0!</v>
          </cell>
          <cell r="G24" t="e">
            <v>#DIV/0!</v>
          </cell>
          <cell r="H24" t="e">
            <v>#DIV/0!</v>
          </cell>
          <cell r="I24" t="e">
            <v>#DIV/0!</v>
          </cell>
          <cell r="J24" t="e">
            <v>#DIV/0!</v>
          </cell>
          <cell r="K24">
            <v>0.5714285714285714</v>
          </cell>
          <cell r="L24">
            <v>0.9</v>
          </cell>
          <cell r="M24">
            <v>0.62195121951219512</v>
          </cell>
          <cell r="N24">
            <v>0.9285714285714286</v>
          </cell>
          <cell r="O24">
            <v>0.95652173913043481</v>
          </cell>
          <cell r="P24" t="e">
            <v>#DIV/0!</v>
          </cell>
        </row>
        <row r="26">
          <cell r="A26">
            <v>15</v>
          </cell>
          <cell r="B26" t="str">
            <v>Lead Time</v>
          </cell>
          <cell r="C26" t="str">
            <v>Quoted lead time</v>
          </cell>
          <cell r="D26">
            <v>2</v>
          </cell>
          <cell r="K26">
            <v>2</v>
          </cell>
          <cell r="L26">
            <v>2</v>
          </cell>
          <cell r="M26">
            <v>2</v>
          </cell>
          <cell r="N26">
            <v>2</v>
          </cell>
          <cell r="O26">
            <v>2</v>
          </cell>
        </row>
        <row r="28">
          <cell r="A28">
            <v>26</v>
          </cell>
          <cell r="B28" t="str">
            <v>Cabinet Product Past Due ($)</v>
          </cell>
          <cell r="D28">
            <v>29.333333333333332</v>
          </cell>
          <cell r="M28">
            <v>46</v>
          </cell>
          <cell r="N28">
            <v>21</v>
          </cell>
          <cell r="O28">
            <v>21</v>
          </cell>
        </row>
        <row r="29">
          <cell r="A29">
            <v>27</v>
          </cell>
          <cell r="B29" t="str">
            <v>Cabinet Product P/D &gt; 5 days ($)</v>
          </cell>
          <cell r="D29">
            <v>14</v>
          </cell>
          <cell r="M29">
            <v>0</v>
          </cell>
          <cell r="N29">
            <v>21</v>
          </cell>
          <cell r="O29">
            <v>21</v>
          </cell>
        </row>
        <row r="30">
          <cell r="A30">
            <v>28</v>
          </cell>
          <cell r="B30" t="str">
            <v>Box Product Past Due ($)</v>
          </cell>
          <cell r="D30">
            <v>19</v>
          </cell>
          <cell r="M30">
            <v>0</v>
          </cell>
          <cell r="N30">
            <v>57</v>
          </cell>
          <cell r="O30">
            <v>0</v>
          </cell>
        </row>
        <row r="31">
          <cell r="A31">
            <v>29</v>
          </cell>
          <cell r="B31" t="str">
            <v>Box Product P/D &gt; 5 days ($)</v>
          </cell>
          <cell r="D31">
            <v>2</v>
          </cell>
          <cell r="M31">
            <v>0</v>
          </cell>
          <cell r="N31">
            <v>6</v>
          </cell>
          <cell r="O31">
            <v>0</v>
          </cell>
        </row>
        <row r="33">
          <cell r="A33" t="str">
            <v>Cost</v>
          </cell>
        </row>
        <row r="34">
          <cell r="A34">
            <v>17</v>
          </cell>
          <cell r="B34" t="str">
            <v>PPV</v>
          </cell>
          <cell r="C34" t="str">
            <v>$ of PPV</v>
          </cell>
          <cell r="D34">
            <v>87.152000000000001</v>
          </cell>
          <cell r="J34">
            <v>24.949000000000002</v>
          </cell>
          <cell r="K34">
            <v>7.7030000000000003</v>
          </cell>
          <cell r="L34">
            <v>11</v>
          </cell>
          <cell r="M34">
            <v>16.5</v>
          </cell>
          <cell r="N34">
            <v>18</v>
          </cell>
          <cell r="O34">
            <v>9</v>
          </cell>
        </row>
        <row r="36">
          <cell r="A36">
            <v>18</v>
          </cell>
          <cell r="B36" t="str">
            <v>Manufacturing hrly labor % to sales</v>
          </cell>
          <cell r="C36" t="str">
            <v>hrly labor $</v>
          </cell>
          <cell r="D36">
            <v>770</v>
          </cell>
          <cell r="J36">
            <v>202</v>
          </cell>
          <cell r="K36">
            <v>139</v>
          </cell>
          <cell r="M36">
            <v>178</v>
          </cell>
          <cell r="N36">
            <v>134</v>
          </cell>
          <cell r="O36">
            <v>117</v>
          </cell>
        </row>
        <row r="37">
          <cell r="C37" t="str">
            <v>sales $</v>
          </cell>
          <cell r="D37">
            <v>24002</v>
          </cell>
          <cell r="E37">
            <v>3850</v>
          </cell>
          <cell r="F37">
            <v>3748</v>
          </cell>
          <cell r="G37">
            <v>4884</v>
          </cell>
          <cell r="H37">
            <v>1322</v>
          </cell>
          <cell r="I37">
            <v>1973</v>
          </cell>
          <cell r="J37">
            <v>2041</v>
          </cell>
          <cell r="K37">
            <v>1080</v>
          </cell>
          <cell r="L37">
            <v>0</v>
          </cell>
          <cell r="M37">
            <v>2116</v>
          </cell>
          <cell r="N37">
            <v>1580</v>
          </cell>
          <cell r="O37">
            <v>1408</v>
          </cell>
          <cell r="P37">
            <v>0</v>
          </cell>
        </row>
        <row r="38">
          <cell r="C38" t="str">
            <v>labor % to sales</v>
          </cell>
          <cell r="D38">
            <v>3.2080659945004586E-2</v>
          </cell>
          <cell r="E38">
            <v>0</v>
          </cell>
          <cell r="F38">
            <v>0</v>
          </cell>
          <cell r="G38">
            <v>0</v>
          </cell>
          <cell r="H38">
            <v>0</v>
          </cell>
          <cell r="I38">
            <v>0</v>
          </cell>
          <cell r="J38">
            <v>9.8971092601665853E-2</v>
          </cell>
          <cell r="K38">
            <v>0.12870370370370371</v>
          </cell>
          <cell r="L38" t="e">
            <v>#DIV/0!</v>
          </cell>
          <cell r="M38">
            <v>8.4120982986767484E-2</v>
          </cell>
          <cell r="N38">
            <v>8.4810126582278475E-2</v>
          </cell>
          <cell r="O38">
            <v>8.3096590909090912E-2</v>
          </cell>
          <cell r="P38" t="e">
            <v>#DIV/0!</v>
          </cell>
        </row>
        <row r="40">
          <cell r="A40">
            <v>20</v>
          </cell>
          <cell r="B40" t="str">
            <v xml:space="preserve">Increase Inventory Turns from x to y                             </v>
          </cell>
          <cell r="C40" t="str">
            <v>CGS</v>
          </cell>
          <cell r="D40">
            <v>15263</v>
          </cell>
          <cell r="E40">
            <v>1952</v>
          </cell>
          <cell r="F40">
            <v>2119</v>
          </cell>
          <cell r="G40">
            <v>2971</v>
          </cell>
          <cell r="H40">
            <v>862</v>
          </cell>
          <cell r="I40">
            <v>1213</v>
          </cell>
          <cell r="J40">
            <v>1113</v>
          </cell>
          <cell r="K40">
            <v>711</v>
          </cell>
          <cell r="L40">
            <v>1052</v>
          </cell>
          <cell r="M40">
            <v>1379</v>
          </cell>
          <cell r="N40">
            <v>990</v>
          </cell>
          <cell r="O40">
            <v>901</v>
          </cell>
        </row>
        <row r="41">
          <cell r="C41" t="str">
            <v>WEEKS in Month</v>
          </cell>
          <cell r="D41">
            <v>46</v>
          </cell>
          <cell r="E41">
            <v>4</v>
          </cell>
          <cell r="F41">
            <v>4</v>
          </cell>
          <cell r="G41">
            <v>5</v>
          </cell>
          <cell r="H41">
            <v>4</v>
          </cell>
          <cell r="I41">
            <v>4</v>
          </cell>
          <cell r="J41">
            <v>5</v>
          </cell>
          <cell r="K41">
            <v>4</v>
          </cell>
          <cell r="L41">
            <v>4</v>
          </cell>
          <cell r="M41">
            <v>5</v>
          </cell>
          <cell r="N41">
            <v>4</v>
          </cell>
          <cell r="O41">
            <v>3</v>
          </cell>
        </row>
        <row r="42">
          <cell r="A42">
            <v>21</v>
          </cell>
          <cell r="C42" t="str">
            <v>C/M GROSS INV</v>
          </cell>
          <cell r="D42">
            <v>6723.363636363636</v>
          </cell>
          <cell r="E42">
            <v>7098</v>
          </cell>
          <cell r="F42">
            <v>7556</v>
          </cell>
          <cell r="G42">
            <v>6803</v>
          </cell>
          <cell r="H42">
            <v>7146</v>
          </cell>
          <cell r="I42">
            <v>6805</v>
          </cell>
          <cell r="J42">
            <v>7079</v>
          </cell>
          <cell r="K42">
            <v>6954</v>
          </cell>
          <cell r="L42">
            <v>6572</v>
          </cell>
          <cell r="M42">
            <v>6181</v>
          </cell>
          <cell r="N42">
            <v>5967</v>
          </cell>
          <cell r="O42">
            <v>5796</v>
          </cell>
        </row>
        <row r="43">
          <cell r="C43" t="str">
            <v>INV. TURNS</v>
          </cell>
          <cell r="D43">
            <v>2.5662491306640578</v>
          </cell>
          <cell r="E43">
            <v>3.5750915750915753</v>
          </cell>
          <cell r="F43">
            <v>3.64571201694018</v>
          </cell>
          <cell r="G43">
            <v>4.5418785829780983</v>
          </cell>
          <cell r="H43">
            <v>1.5681500139938427</v>
          </cell>
          <cell r="I43">
            <v>2.3172667156502573</v>
          </cell>
          <cell r="J43">
            <v>1.6351462070913971</v>
          </cell>
          <cell r="K43">
            <v>1.3291630716134599</v>
          </cell>
          <cell r="L43">
            <v>2.0809494826536823</v>
          </cell>
          <cell r="M43">
            <v>2.3202718006795018</v>
          </cell>
          <cell r="N43">
            <v>2.1568627450980391</v>
          </cell>
          <cell r="O43">
            <v>2.6945019553715204</v>
          </cell>
          <cell r="P43" t="e">
            <v>#DIV/0!</v>
          </cell>
        </row>
        <row r="45">
          <cell r="A45">
            <v>22</v>
          </cell>
          <cell r="B45" t="str">
            <v xml:space="preserve">Improve Receivable Days from x to y                                 </v>
          </cell>
          <cell r="C45" t="str">
            <v>C/M GROSS A/R</v>
          </cell>
          <cell r="D45">
            <v>6553.3</v>
          </cell>
          <cell r="E45">
            <v>9151</v>
          </cell>
          <cell r="F45">
            <v>8826</v>
          </cell>
          <cell r="G45">
            <v>9956</v>
          </cell>
          <cell r="H45">
            <v>8305</v>
          </cell>
          <cell r="I45">
            <v>6136</v>
          </cell>
          <cell r="J45">
            <v>4525</v>
          </cell>
          <cell r="K45">
            <v>4564</v>
          </cell>
          <cell r="M45">
            <v>4830</v>
          </cell>
          <cell r="N45">
            <v>4621</v>
          </cell>
          <cell r="O45">
            <v>4619</v>
          </cell>
        </row>
        <row r="46">
          <cell r="A46">
            <v>19</v>
          </cell>
          <cell r="C46" t="str">
            <v>C/M SALES</v>
          </cell>
          <cell r="D46">
            <v>24002</v>
          </cell>
          <cell r="E46">
            <v>3850</v>
          </cell>
          <cell r="F46">
            <v>3748</v>
          </cell>
          <cell r="G46">
            <v>4884</v>
          </cell>
          <cell r="H46">
            <v>1322</v>
          </cell>
          <cell r="I46">
            <v>1973</v>
          </cell>
          <cell r="J46">
            <v>2041</v>
          </cell>
          <cell r="K46">
            <v>1080</v>
          </cell>
          <cell r="M46">
            <v>2116</v>
          </cell>
          <cell r="N46">
            <v>1580</v>
          </cell>
          <cell r="O46">
            <v>1408</v>
          </cell>
        </row>
        <row r="47">
          <cell r="C47" t="str">
            <v>DAYS (DSO)</v>
          </cell>
          <cell r="D47">
            <v>88.157643113073917</v>
          </cell>
          <cell r="E47">
            <v>66.735564435564442</v>
          </cell>
          <cell r="F47">
            <v>66.117108611772437</v>
          </cell>
          <cell r="G47">
            <v>71.543265293265293</v>
          </cell>
          <cell r="H47">
            <v>176.38339345979284</v>
          </cell>
          <cell r="I47">
            <v>87.318803852002034</v>
          </cell>
          <cell r="J47">
            <v>77.809944220404773</v>
          </cell>
          <cell r="K47">
            <v>118.65099715099716</v>
          </cell>
          <cell r="L47" t="e">
            <v>#DIV/0!</v>
          </cell>
          <cell r="M47">
            <v>80.110785953177256</v>
          </cell>
          <cell r="N47">
            <v>82.116114897760468</v>
          </cell>
          <cell r="O47">
            <v>69.08059713723776</v>
          </cell>
          <cell r="P47" t="e">
            <v>#DIV/0!</v>
          </cell>
        </row>
        <row r="49">
          <cell r="B49" t="str">
            <v>Shipment $'s</v>
          </cell>
          <cell r="C49" t="str">
            <v>Act/Est</v>
          </cell>
          <cell r="E49">
            <v>3850</v>
          </cell>
          <cell r="F49">
            <v>3748</v>
          </cell>
          <cell r="G49">
            <v>4884</v>
          </cell>
          <cell r="H49">
            <v>1322</v>
          </cell>
          <cell r="I49">
            <v>1973</v>
          </cell>
          <cell r="J49">
            <v>2041</v>
          </cell>
          <cell r="K49">
            <v>1080</v>
          </cell>
          <cell r="L49">
            <v>0</v>
          </cell>
          <cell r="M49">
            <v>2116</v>
          </cell>
          <cell r="N49">
            <v>1580</v>
          </cell>
          <cell r="O49">
            <v>1408</v>
          </cell>
          <cell r="P49">
            <v>0</v>
          </cell>
        </row>
        <row r="50">
          <cell r="C50" t="str">
            <v>Budget</v>
          </cell>
        </row>
        <row r="51">
          <cell r="C51" t="str">
            <v>Variance</v>
          </cell>
          <cell r="E51">
            <v>-3850</v>
          </cell>
          <cell r="F51">
            <v>-3748</v>
          </cell>
          <cell r="G51">
            <v>-4884</v>
          </cell>
          <cell r="H51">
            <v>-1322</v>
          </cell>
          <cell r="I51">
            <v>-1973</v>
          </cell>
          <cell r="J51">
            <v>-2041</v>
          </cell>
          <cell r="K51">
            <v>-1080</v>
          </cell>
          <cell r="L51">
            <v>0</v>
          </cell>
          <cell r="M51">
            <v>-2116</v>
          </cell>
          <cell r="N51">
            <v>-1580</v>
          </cell>
          <cell r="O51">
            <v>-1408</v>
          </cell>
          <cell r="P51">
            <v>0</v>
          </cell>
        </row>
        <row r="53">
          <cell r="B53" t="str">
            <v>Number of Salaried Employees</v>
          </cell>
          <cell r="C53" t="str">
            <v>Act/Est</v>
          </cell>
          <cell r="N53">
            <v>64</v>
          </cell>
          <cell r="O53">
            <v>58</v>
          </cell>
        </row>
        <row r="54">
          <cell r="C54" t="str">
            <v>Budget</v>
          </cell>
        </row>
        <row r="55">
          <cell r="C55" t="str">
            <v>Variance</v>
          </cell>
          <cell r="E55">
            <v>0</v>
          </cell>
          <cell r="F55">
            <v>0</v>
          </cell>
          <cell r="G55">
            <v>0</v>
          </cell>
          <cell r="H55">
            <v>0</v>
          </cell>
          <cell r="I55">
            <v>0</v>
          </cell>
          <cell r="J55">
            <v>0</v>
          </cell>
          <cell r="K55">
            <v>0</v>
          </cell>
          <cell r="L55">
            <v>0</v>
          </cell>
          <cell r="M55">
            <v>0</v>
          </cell>
          <cell r="N55">
            <v>64</v>
          </cell>
          <cell r="O55">
            <v>58</v>
          </cell>
          <cell r="P55">
            <v>0</v>
          </cell>
        </row>
        <row r="57">
          <cell r="B57" t="str">
            <v>Number of Hourly Employees</v>
          </cell>
          <cell r="C57" t="str">
            <v>Act/Est</v>
          </cell>
          <cell r="N57">
            <v>31</v>
          </cell>
          <cell r="O57">
            <v>24</v>
          </cell>
        </row>
        <row r="58">
          <cell r="C58" t="str">
            <v>Budget</v>
          </cell>
        </row>
        <row r="59">
          <cell r="C59" t="str">
            <v>Variance</v>
          </cell>
          <cell r="E59">
            <v>0</v>
          </cell>
          <cell r="F59">
            <v>0</v>
          </cell>
          <cell r="G59">
            <v>0</v>
          </cell>
          <cell r="H59">
            <v>0</v>
          </cell>
          <cell r="I59">
            <v>0</v>
          </cell>
          <cell r="J59">
            <v>0</v>
          </cell>
          <cell r="K59">
            <v>0</v>
          </cell>
          <cell r="L59">
            <v>0</v>
          </cell>
          <cell r="M59">
            <v>0</v>
          </cell>
          <cell r="N59">
            <v>31</v>
          </cell>
          <cell r="O59">
            <v>24</v>
          </cell>
          <cell r="P59">
            <v>0</v>
          </cell>
        </row>
        <row r="61">
          <cell r="B61" t="str">
            <v>Manufacturing hrly labor % to sales</v>
          </cell>
          <cell r="C61" t="str">
            <v>Act/Est</v>
          </cell>
          <cell r="E61">
            <v>0</v>
          </cell>
          <cell r="F61">
            <v>0</v>
          </cell>
          <cell r="G61">
            <v>0</v>
          </cell>
          <cell r="H61">
            <v>0</v>
          </cell>
          <cell r="I61">
            <v>0</v>
          </cell>
          <cell r="J61">
            <v>9.8971092601665853E-2</v>
          </cell>
          <cell r="K61">
            <v>0.12870370370370371</v>
          </cell>
          <cell r="L61" t="e">
            <v>#DIV/0!</v>
          </cell>
          <cell r="M61">
            <v>8.4120982986767484E-2</v>
          </cell>
          <cell r="N61">
            <v>8.4810126582278475E-2</v>
          </cell>
          <cell r="O61">
            <v>8.3096590909090912E-2</v>
          </cell>
          <cell r="P61" t="e">
            <v>#DIV/0!</v>
          </cell>
        </row>
        <row r="62">
          <cell r="C62" t="str">
            <v>Budget</v>
          </cell>
        </row>
        <row r="63">
          <cell r="C63" t="str">
            <v>Variance</v>
          </cell>
          <cell r="E63">
            <v>0</v>
          </cell>
          <cell r="F63">
            <v>0</v>
          </cell>
          <cell r="G63">
            <v>0</v>
          </cell>
          <cell r="H63">
            <v>0</v>
          </cell>
          <cell r="I63">
            <v>0</v>
          </cell>
          <cell r="J63">
            <v>9.8971092601665853E-2</v>
          </cell>
          <cell r="K63">
            <v>0.12870370370370371</v>
          </cell>
          <cell r="L63" t="e">
            <v>#DIV/0!</v>
          </cell>
          <cell r="M63">
            <v>8.4120982986767484E-2</v>
          </cell>
          <cell r="N63">
            <v>8.4810126582278475E-2</v>
          </cell>
          <cell r="O63">
            <v>8.3096590909090912E-2</v>
          </cell>
          <cell r="P63" t="e">
            <v>#DIV/0!</v>
          </cell>
        </row>
        <row r="65">
          <cell r="B65" t="str">
            <v>Cell Efficiency</v>
          </cell>
          <cell r="C65" t="str">
            <v>Act/Est</v>
          </cell>
        </row>
        <row r="66">
          <cell r="C66" t="str">
            <v>Budget</v>
          </cell>
        </row>
        <row r="67">
          <cell r="C67" t="str">
            <v>Variance to Prior Month</v>
          </cell>
        </row>
        <row r="68">
          <cell r="C68" t="str">
            <v>Variance to Budget</v>
          </cell>
          <cell r="E68">
            <v>0</v>
          </cell>
          <cell r="F68">
            <v>0</v>
          </cell>
          <cell r="G68">
            <v>0</v>
          </cell>
          <cell r="H68">
            <v>0</v>
          </cell>
          <cell r="I68">
            <v>0</v>
          </cell>
          <cell r="J68">
            <v>0</v>
          </cell>
          <cell r="K68">
            <v>0</v>
          </cell>
          <cell r="L68">
            <v>0</v>
          </cell>
          <cell r="M68">
            <v>0</v>
          </cell>
          <cell r="N68">
            <v>0</v>
          </cell>
          <cell r="O68">
            <v>0</v>
          </cell>
          <cell r="P68">
            <v>0</v>
          </cell>
        </row>
        <row r="70">
          <cell r="B70" t="str">
            <v>Inventory $</v>
          </cell>
          <cell r="C70" t="str">
            <v>Act/Est</v>
          </cell>
          <cell r="E70">
            <v>7098</v>
          </cell>
          <cell r="F70">
            <v>7556</v>
          </cell>
          <cell r="G70">
            <v>6803</v>
          </cell>
          <cell r="H70">
            <v>7146</v>
          </cell>
          <cell r="I70">
            <v>6805</v>
          </cell>
          <cell r="J70">
            <v>7079</v>
          </cell>
          <cell r="K70">
            <v>6954</v>
          </cell>
          <cell r="L70">
            <v>6572</v>
          </cell>
          <cell r="M70">
            <v>6181</v>
          </cell>
          <cell r="N70">
            <v>5967</v>
          </cell>
          <cell r="O70">
            <v>5796</v>
          </cell>
          <cell r="P70">
            <v>0</v>
          </cell>
        </row>
        <row r="71">
          <cell r="C71" t="str">
            <v>Budget</v>
          </cell>
        </row>
        <row r="72">
          <cell r="C72" t="str">
            <v>Variance</v>
          </cell>
          <cell r="E72">
            <v>-7098</v>
          </cell>
          <cell r="F72">
            <v>-7556</v>
          </cell>
          <cell r="G72">
            <v>-6803</v>
          </cell>
          <cell r="H72">
            <v>-7146</v>
          </cell>
          <cell r="I72">
            <v>-6805</v>
          </cell>
          <cell r="J72">
            <v>-7079</v>
          </cell>
          <cell r="K72">
            <v>-6954</v>
          </cell>
          <cell r="L72">
            <v>-6572</v>
          </cell>
          <cell r="M72">
            <v>-6181</v>
          </cell>
          <cell r="N72">
            <v>-5967</v>
          </cell>
          <cell r="O72">
            <v>-5796</v>
          </cell>
          <cell r="P72">
            <v>0</v>
          </cell>
        </row>
        <row r="74">
          <cell r="B74" t="str">
            <v>OT Premium Cost</v>
          </cell>
          <cell r="C74" t="str">
            <v>Act/Est</v>
          </cell>
          <cell r="N74">
            <v>4</v>
          </cell>
          <cell r="O74">
            <v>9</v>
          </cell>
        </row>
        <row r="75">
          <cell r="C75" t="str">
            <v>Budget</v>
          </cell>
        </row>
        <row r="76">
          <cell r="C76" t="str">
            <v>Variance</v>
          </cell>
          <cell r="E76">
            <v>0</v>
          </cell>
          <cell r="F76">
            <v>0</v>
          </cell>
          <cell r="G76">
            <v>0</v>
          </cell>
          <cell r="H76">
            <v>0</v>
          </cell>
          <cell r="I76">
            <v>0</v>
          </cell>
          <cell r="J76">
            <v>0</v>
          </cell>
          <cell r="K76">
            <v>0</v>
          </cell>
          <cell r="L76">
            <v>0</v>
          </cell>
          <cell r="M76">
            <v>0</v>
          </cell>
          <cell r="N76">
            <v>4</v>
          </cell>
          <cell r="O76">
            <v>9</v>
          </cell>
          <cell r="P76">
            <v>0</v>
          </cell>
        </row>
        <row r="78">
          <cell r="B78" t="str">
            <v xml:space="preserve">OT Premium % </v>
          </cell>
          <cell r="C78" t="str">
            <v>Act/Est</v>
          </cell>
          <cell r="E78" t="e">
            <v>#DIV/0!</v>
          </cell>
          <cell r="F78" t="e">
            <v>#DIV/0!</v>
          </cell>
          <cell r="G78" t="e">
            <v>#DIV/0!</v>
          </cell>
          <cell r="H78" t="e">
            <v>#DIV/0!</v>
          </cell>
          <cell r="I78" t="e">
            <v>#DIV/0!</v>
          </cell>
          <cell r="J78">
            <v>0</v>
          </cell>
          <cell r="K78">
            <v>0</v>
          </cell>
          <cell r="L78" t="e">
            <v>#DIV/0!</v>
          </cell>
          <cell r="M78">
            <v>0</v>
          </cell>
          <cell r="N78">
            <v>2.9850746268656716E-2</v>
          </cell>
          <cell r="O78">
            <v>7.6923076923076927E-2</v>
          </cell>
          <cell r="P78" t="e">
            <v>#DIV/0!</v>
          </cell>
        </row>
        <row r="79">
          <cell r="C79" t="str">
            <v>Budget</v>
          </cell>
        </row>
        <row r="80">
          <cell r="C80" t="str">
            <v>Variance</v>
          </cell>
          <cell r="E80" t="e">
            <v>#DIV/0!</v>
          </cell>
          <cell r="F80" t="e">
            <v>#DIV/0!</v>
          </cell>
          <cell r="G80" t="e">
            <v>#DIV/0!</v>
          </cell>
          <cell r="H80" t="e">
            <v>#DIV/0!</v>
          </cell>
          <cell r="I80" t="e">
            <v>#DIV/0!</v>
          </cell>
          <cell r="J80">
            <v>0</v>
          </cell>
          <cell r="K80">
            <v>0</v>
          </cell>
          <cell r="L80" t="e">
            <v>#DIV/0!</v>
          </cell>
          <cell r="M80">
            <v>0</v>
          </cell>
          <cell r="N80">
            <v>2.9850746268656716E-2</v>
          </cell>
          <cell r="O80">
            <v>7.6923076923076927E-2</v>
          </cell>
          <cell r="P80" t="e">
            <v>#DIV/0!</v>
          </cell>
        </row>
        <row r="82">
          <cell r="B82" t="str">
            <v>Scrap $'s</v>
          </cell>
          <cell r="C82" t="str">
            <v>Act/Est</v>
          </cell>
        </row>
        <row r="83">
          <cell r="C83" t="str">
            <v>Budget</v>
          </cell>
        </row>
        <row r="84">
          <cell r="C84" t="str">
            <v>Variance</v>
          </cell>
          <cell r="E84">
            <v>0</v>
          </cell>
          <cell r="F84">
            <v>0</v>
          </cell>
          <cell r="G84">
            <v>0</v>
          </cell>
          <cell r="H84">
            <v>0</v>
          </cell>
          <cell r="I84">
            <v>0</v>
          </cell>
          <cell r="J84">
            <v>0</v>
          </cell>
          <cell r="K84">
            <v>0</v>
          </cell>
          <cell r="L84">
            <v>0</v>
          </cell>
          <cell r="M84">
            <v>0</v>
          </cell>
          <cell r="N84">
            <v>0</v>
          </cell>
          <cell r="O84">
            <v>0</v>
          </cell>
          <cell r="P84">
            <v>0</v>
          </cell>
        </row>
        <row r="86">
          <cell r="B86" t="str">
            <v>Scrap % to COGS</v>
          </cell>
          <cell r="C86" t="str">
            <v>Act/Est</v>
          </cell>
          <cell r="E86">
            <v>0</v>
          </cell>
          <cell r="F86">
            <v>0</v>
          </cell>
          <cell r="G86">
            <v>0</v>
          </cell>
          <cell r="H86">
            <v>0</v>
          </cell>
          <cell r="I86">
            <v>0</v>
          </cell>
          <cell r="J86">
            <v>0</v>
          </cell>
          <cell r="K86">
            <v>0</v>
          </cell>
          <cell r="L86">
            <v>0</v>
          </cell>
          <cell r="M86">
            <v>0</v>
          </cell>
          <cell r="N86">
            <v>0</v>
          </cell>
          <cell r="O86">
            <v>0</v>
          </cell>
          <cell r="P86" t="e">
            <v>#DIV/0!</v>
          </cell>
        </row>
        <row r="87">
          <cell r="C87" t="str">
            <v>Budget</v>
          </cell>
        </row>
        <row r="88">
          <cell r="C88" t="str">
            <v>Variance</v>
          </cell>
          <cell r="E88">
            <v>0</v>
          </cell>
          <cell r="F88">
            <v>0</v>
          </cell>
          <cell r="G88">
            <v>0</v>
          </cell>
          <cell r="H88">
            <v>0</v>
          </cell>
          <cell r="I88">
            <v>0</v>
          </cell>
          <cell r="J88">
            <v>0</v>
          </cell>
          <cell r="K88">
            <v>0</v>
          </cell>
          <cell r="L88">
            <v>0</v>
          </cell>
          <cell r="M88">
            <v>0</v>
          </cell>
          <cell r="N88">
            <v>0</v>
          </cell>
          <cell r="O88">
            <v>0</v>
          </cell>
        </row>
      </sheetData>
      <sheetData sheetId="17" refreshError="1">
        <row r="1">
          <cell r="B1" t="str">
            <v>All financial data in thousands of dollars (x $1,000)</v>
          </cell>
          <cell r="D1" t="str">
            <v>weeks in month</v>
          </cell>
          <cell r="E1">
            <v>4</v>
          </cell>
          <cell r="F1">
            <v>4</v>
          </cell>
          <cell r="G1">
            <v>5</v>
          </cell>
          <cell r="H1">
            <v>4</v>
          </cell>
          <cell r="I1">
            <v>4</v>
          </cell>
          <cell r="J1">
            <v>5</v>
          </cell>
          <cell r="K1">
            <v>4</v>
          </cell>
          <cell r="L1">
            <v>4</v>
          </cell>
          <cell r="M1">
            <v>5</v>
          </cell>
          <cell r="N1">
            <v>4</v>
          </cell>
          <cell r="O1">
            <v>4</v>
          </cell>
          <cell r="P1">
            <v>5</v>
          </cell>
        </row>
        <row r="2">
          <cell r="B2" t="str">
            <v>Variance (FAV)/UNFAV</v>
          </cell>
          <cell r="D2" t="str">
            <v>YTD</v>
          </cell>
          <cell r="E2" t="str">
            <v>Jan</v>
          </cell>
          <cell r="F2" t="str">
            <v>Feb</v>
          </cell>
          <cell r="G2" t="str">
            <v>Mar</v>
          </cell>
          <cell r="H2" t="str">
            <v>Apr</v>
          </cell>
          <cell r="I2" t="str">
            <v>May</v>
          </cell>
          <cell r="J2" t="str">
            <v>Jun</v>
          </cell>
          <cell r="K2" t="str">
            <v>Jul</v>
          </cell>
          <cell r="L2" t="str">
            <v>Aug</v>
          </cell>
          <cell r="M2" t="str">
            <v>Sep</v>
          </cell>
          <cell r="N2" t="str">
            <v>Oct</v>
          </cell>
          <cell r="O2" t="str">
            <v>Nov</v>
          </cell>
          <cell r="P2" t="str">
            <v>Dec</v>
          </cell>
        </row>
        <row r="3">
          <cell r="A3" t="str">
            <v>Safety</v>
          </cell>
        </row>
        <row r="4">
          <cell r="A4">
            <v>1</v>
          </cell>
          <cell r="B4" t="str">
            <v>Decrease OSHA Recordables</v>
          </cell>
          <cell r="C4" t="str">
            <v>Recordables</v>
          </cell>
          <cell r="D4">
            <v>6</v>
          </cell>
          <cell r="E4">
            <v>1</v>
          </cell>
          <cell r="F4">
            <v>0</v>
          </cell>
          <cell r="G4">
            <v>0</v>
          </cell>
          <cell r="H4">
            <v>3</v>
          </cell>
          <cell r="I4">
            <v>2</v>
          </cell>
          <cell r="J4">
            <v>0</v>
          </cell>
          <cell r="K4">
            <v>0</v>
          </cell>
          <cell r="L4">
            <v>0</v>
          </cell>
          <cell r="M4">
            <v>0</v>
          </cell>
          <cell r="N4">
            <v>0</v>
          </cell>
          <cell r="O4">
            <v>0</v>
          </cell>
        </row>
        <row r="5">
          <cell r="A5">
            <v>25</v>
          </cell>
          <cell r="C5" t="str">
            <v>hours worked</v>
          </cell>
          <cell r="D5">
            <v>166990.9</v>
          </cell>
          <cell r="E5">
            <v>15857.4</v>
          </cell>
          <cell r="F5">
            <v>15779.8</v>
          </cell>
          <cell r="G5">
            <v>18322.400000000001</v>
          </cell>
          <cell r="H5">
            <v>14629.3</v>
          </cell>
          <cell r="I5">
            <v>14686</v>
          </cell>
          <cell r="J5">
            <v>18184</v>
          </cell>
          <cell r="K5">
            <v>12801</v>
          </cell>
          <cell r="L5">
            <v>12856</v>
          </cell>
          <cell r="M5">
            <v>17283</v>
          </cell>
          <cell r="N5">
            <v>13672</v>
          </cell>
          <cell r="O5">
            <v>12920</v>
          </cell>
        </row>
        <row r="6">
          <cell r="C6" t="str">
            <v>OSHA Recordable rate</v>
          </cell>
          <cell r="D6">
            <v>7.1860203160771041</v>
          </cell>
          <cell r="E6">
            <v>12.612408087076066</v>
          </cell>
          <cell r="F6">
            <v>0</v>
          </cell>
          <cell r="G6">
            <v>0</v>
          </cell>
          <cell r="H6">
            <v>41.013582331348736</v>
          </cell>
          <cell r="I6">
            <v>27.236824186299877</v>
          </cell>
          <cell r="J6">
            <v>0</v>
          </cell>
          <cell r="K6">
            <v>0</v>
          </cell>
          <cell r="L6">
            <v>0</v>
          </cell>
          <cell r="M6">
            <v>0</v>
          </cell>
          <cell r="N6">
            <v>0</v>
          </cell>
          <cell r="O6">
            <v>0</v>
          </cell>
          <cell r="P6" t="e">
            <v>#DIV/0!</v>
          </cell>
        </row>
        <row r="8">
          <cell r="A8" t="str">
            <v>Quality</v>
          </cell>
        </row>
        <row r="9">
          <cell r="B9" t="str">
            <v xml:space="preserve">Improve Internal Quality             </v>
          </cell>
        </row>
        <row r="10">
          <cell r="A10">
            <v>2</v>
          </cell>
          <cell r="B10" t="str">
            <v>Regulators D284</v>
          </cell>
          <cell r="C10" t="str">
            <v>defects</v>
          </cell>
          <cell r="D10">
            <v>20</v>
          </cell>
          <cell r="E10">
            <v>2</v>
          </cell>
          <cell r="F10">
            <v>0</v>
          </cell>
          <cell r="G10">
            <v>0</v>
          </cell>
          <cell r="H10">
            <v>3</v>
          </cell>
          <cell r="I10">
            <v>1</v>
          </cell>
          <cell r="J10">
            <v>0</v>
          </cell>
          <cell r="K10">
            <v>0</v>
          </cell>
          <cell r="L10">
            <v>3</v>
          </cell>
          <cell r="M10">
            <v>9</v>
          </cell>
          <cell r="N10">
            <v>2</v>
          </cell>
          <cell r="O10">
            <v>0</v>
          </cell>
        </row>
        <row r="11">
          <cell r="A11">
            <v>3</v>
          </cell>
          <cell r="B11" t="str">
            <v>Cabinet Product</v>
          </cell>
          <cell r="C11" t="str">
            <v>units</v>
          </cell>
          <cell r="D11">
            <v>1492</v>
          </cell>
          <cell r="E11">
            <v>284</v>
          </cell>
          <cell r="F11">
            <v>129</v>
          </cell>
          <cell r="G11">
            <v>163</v>
          </cell>
          <cell r="H11">
            <v>165</v>
          </cell>
          <cell r="I11">
            <v>236</v>
          </cell>
          <cell r="J11">
            <v>127</v>
          </cell>
          <cell r="K11">
            <v>195</v>
          </cell>
          <cell r="L11">
            <v>44</v>
          </cell>
          <cell r="M11">
            <v>76</v>
          </cell>
          <cell r="N11">
            <v>43</v>
          </cell>
          <cell r="O11">
            <v>30</v>
          </cell>
        </row>
        <row r="12">
          <cell r="C12" t="str">
            <v>DPU (Regulators D284)</v>
          </cell>
          <cell r="D12">
            <v>1.3404825737265416E-2</v>
          </cell>
          <cell r="E12">
            <v>7.0422535211267607E-3</v>
          </cell>
          <cell r="F12">
            <v>0</v>
          </cell>
          <cell r="G12">
            <v>0</v>
          </cell>
          <cell r="H12">
            <v>1.8181818181818181E-2</v>
          </cell>
          <cell r="I12">
            <v>4.2372881355932203E-3</v>
          </cell>
          <cell r="J12">
            <v>0</v>
          </cell>
          <cell r="K12">
            <v>0</v>
          </cell>
          <cell r="L12">
            <v>6.8181818181818177E-2</v>
          </cell>
          <cell r="M12">
            <v>0.11842105263157894</v>
          </cell>
          <cell r="N12">
            <v>4.6511627906976744E-2</v>
          </cell>
          <cell r="O12">
            <v>0</v>
          </cell>
          <cell r="P12" t="e">
            <v>#DIV/0!</v>
          </cell>
        </row>
        <row r="14">
          <cell r="A14">
            <v>4</v>
          </cell>
          <cell r="B14" t="str">
            <v>POWERSTATS D274</v>
          </cell>
          <cell r="C14" t="str">
            <v>defects</v>
          </cell>
          <cell r="D14">
            <v>1028</v>
          </cell>
          <cell r="E14">
            <v>40</v>
          </cell>
          <cell r="F14">
            <v>368</v>
          </cell>
          <cell r="G14">
            <v>60</v>
          </cell>
          <cell r="H14">
            <v>65</v>
          </cell>
          <cell r="I14">
            <v>73</v>
          </cell>
          <cell r="J14">
            <v>91</v>
          </cell>
          <cell r="K14">
            <v>82</v>
          </cell>
          <cell r="L14">
            <v>41</v>
          </cell>
          <cell r="M14">
            <v>107</v>
          </cell>
          <cell r="N14">
            <v>19</v>
          </cell>
          <cell r="O14">
            <v>82</v>
          </cell>
        </row>
        <row r="15">
          <cell r="A15">
            <v>5</v>
          </cell>
          <cell r="C15" t="str">
            <v>units</v>
          </cell>
          <cell r="D15">
            <v>48961</v>
          </cell>
          <cell r="E15">
            <v>4509</v>
          </cell>
          <cell r="F15">
            <v>6900</v>
          </cell>
          <cell r="G15">
            <v>4418</v>
          </cell>
          <cell r="H15">
            <v>5579</v>
          </cell>
          <cell r="I15">
            <v>5045</v>
          </cell>
          <cell r="J15">
            <v>6009</v>
          </cell>
          <cell r="K15">
            <v>4123</v>
          </cell>
          <cell r="L15">
            <v>2152</v>
          </cell>
          <cell r="M15">
            <v>4318</v>
          </cell>
          <cell r="N15">
            <v>3424</v>
          </cell>
          <cell r="O15">
            <v>2484</v>
          </cell>
        </row>
        <row r="16">
          <cell r="C16" t="str">
            <v>PPM (POWERSTATS D274)</v>
          </cell>
          <cell r="D16">
            <v>20996.303180082105</v>
          </cell>
          <cell r="E16">
            <v>8871.1465956974935</v>
          </cell>
          <cell r="F16">
            <v>53333.333333333336</v>
          </cell>
          <cell r="G16">
            <v>13580.805794477139</v>
          </cell>
          <cell r="H16">
            <v>11650.833482702994</v>
          </cell>
          <cell r="I16">
            <v>14469.772051536174</v>
          </cell>
          <cell r="J16">
            <v>15143.950740555832</v>
          </cell>
          <cell r="K16">
            <v>19888.430754305118</v>
          </cell>
          <cell r="L16">
            <v>19052.044609665427</v>
          </cell>
          <cell r="M16">
            <v>24779.990736452062</v>
          </cell>
          <cell r="N16">
            <v>5549.065420560748</v>
          </cell>
          <cell r="O16">
            <v>33011.272141706926</v>
          </cell>
          <cell r="P16" t="e">
            <v>#DIV/0!</v>
          </cell>
        </row>
        <row r="18">
          <cell r="B18" t="str">
            <v>Connectors D273</v>
          </cell>
          <cell r="C18" t="str">
            <v>defects</v>
          </cell>
          <cell r="D18">
            <v>7674</v>
          </cell>
          <cell r="E18">
            <v>273</v>
          </cell>
          <cell r="F18">
            <v>571</v>
          </cell>
          <cell r="G18">
            <v>1095</v>
          </cell>
          <cell r="H18">
            <v>990</v>
          </cell>
          <cell r="I18">
            <v>2139</v>
          </cell>
          <cell r="J18">
            <v>164</v>
          </cell>
          <cell r="K18">
            <v>659</v>
          </cell>
          <cell r="L18">
            <v>405</v>
          </cell>
          <cell r="M18">
            <v>184</v>
          </cell>
          <cell r="N18">
            <v>1194</v>
          </cell>
          <cell r="O18">
            <v>0</v>
          </cell>
        </row>
        <row r="19">
          <cell r="C19" t="str">
            <v>units</v>
          </cell>
          <cell r="D19">
            <v>2216778.41</v>
          </cell>
          <cell r="E19">
            <v>201525.31</v>
          </cell>
          <cell r="F19">
            <v>201525.31</v>
          </cell>
          <cell r="G19">
            <v>201525.31</v>
          </cell>
          <cell r="H19">
            <v>201525.31</v>
          </cell>
          <cell r="I19">
            <v>201525.31</v>
          </cell>
          <cell r="J19">
            <v>201525.31</v>
          </cell>
          <cell r="K19">
            <v>201525.31</v>
          </cell>
          <cell r="L19">
            <v>201525.31</v>
          </cell>
          <cell r="M19">
            <v>201525.31</v>
          </cell>
          <cell r="N19">
            <v>201525.31</v>
          </cell>
          <cell r="O19">
            <v>201525.31</v>
          </cell>
        </row>
        <row r="20">
          <cell r="C20" t="str">
            <v>PPM (Connectors D273)</v>
          </cell>
          <cell r="D20">
            <v>3461.7803770472483</v>
          </cell>
          <cell r="E20">
            <v>1354.6685525505457</v>
          </cell>
          <cell r="F20">
            <v>2833.3910018548045</v>
          </cell>
          <cell r="G20">
            <v>5433.5606778126285</v>
          </cell>
          <cell r="H20">
            <v>4912.5343114470334</v>
          </cell>
          <cell r="I20">
            <v>10614.051406247681</v>
          </cell>
          <cell r="J20">
            <v>813.7935627043571</v>
          </cell>
          <cell r="K20">
            <v>3270.0607184278738</v>
          </cell>
          <cell r="L20">
            <v>2009.6731274101501</v>
          </cell>
          <cell r="M20">
            <v>913.03668010732747</v>
          </cell>
          <cell r="N20">
            <v>5924.8141089573319</v>
          </cell>
          <cell r="O20">
            <v>0</v>
          </cell>
          <cell r="P20" t="e">
            <v>#DIV/0!</v>
          </cell>
        </row>
        <row r="22">
          <cell r="A22">
            <v>6</v>
          </cell>
          <cell r="B22" t="str">
            <v xml:space="preserve">Improve External Quality </v>
          </cell>
          <cell r="C22" t="str">
            <v>defects</v>
          </cell>
          <cell r="D22">
            <v>12</v>
          </cell>
          <cell r="E22">
            <v>0</v>
          </cell>
          <cell r="F22">
            <v>0</v>
          </cell>
          <cell r="G22">
            <v>1</v>
          </cell>
          <cell r="H22">
            <v>1</v>
          </cell>
          <cell r="I22">
            <v>0</v>
          </cell>
          <cell r="J22">
            <v>2</v>
          </cell>
          <cell r="K22">
            <v>7</v>
          </cell>
          <cell r="L22">
            <v>0</v>
          </cell>
          <cell r="M22">
            <v>0</v>
          </cell>
          <cell r="N22">
            <v>1</v>
          </cell>
          <cell r="O22">
            <v>0</v>
          </cell>
        </row>
        <row r="23">
          <cell r="A23">
            <v>7</v>
          </cell>
          <cell r="B23" t="str">
            <v>Cabinet Products</v>
          </cell>
          <cell r="C23" t="str">
            <v>units</v>
          </cell>
          <cell r="D23">
            <v>5308</v>
          </cell>
          <cell r="E23">
            <v>315</v>
          </cell>
          <cell r="F23">
            <v>499</v>
          </cell>
          <cell r="G23">
            <v>631</v>
          </cell>
          <cell r="H23">
            <v>528</v>
          </cell>
          <cell r="I23">
            <v>702</v>
          </cell>
          <cell r="J23">
            <v>495</v>
          </cell>
          <cell r="K23">
            <v>452</v>
          </cell>
          <cell r="L23">
            <v>327</v>
          </cell>
          <cell r="M23">
            <v>335</v>
          </cell>
          <cell r="N23">
            <v>674</v>
          </cell>
          <cell r="O23">
            <v>350</v>
          </cell>
        </row>
        <row r="24">
          <cell r="C24" t="str">
            <v>DPU</v>
          </cell>
          <cell r="D24">
            <v>2.2607385079125848E-3</v>
          </cell>
          <cell r="E24">
            <v>0</v>
          </cell>
          <cell r="F24">
            <v>0</v>
          </cell>
          <cell r="G24">
            <v>1.5847860538827259E-3</v>
          </cell>
          <cell r="H24">
            <v>1.893939393939394E-3</v>
          </cell>
          <cell r="I24">
            <v>0</v>
          </cell>
          <cell r="J24">
            <v>4.0404040404040404E-3</v>
          </cell>
          <cell r="K24">
            <v>1.5486725663716814E-2</v>
          </cell>
          <cell r="L24">
            <v>0</v>
          </cell>
          <cell r="M24">
            <v>0</v>
          </cell>
          <cell r="N24">
            <v>1.483679525222552E-3</v>
          </cell>
          <cell r="O24">
            <v>0</v>
          </cell>
          <cell r="P24" t="e">
            <v>#DIV/0!</v>
          </cell>
        </row>
        <row r="26">
          <cell r="A26">
            <v>10</v>
          </cell>
          <cell r="B26" t="str">
            <v>Top 3 processes by site complete by 12/1</v>
          </cell>
          <cell r="C26" t="str">
            <v>VSMs complete</v>
          </cell>
          <cell r="D26">
            <v>3</v>
          </cell>
          <cell r="E26">
            <v>0</v>
          </cell>
          <cell r="F26">
            <v>0</v>
          </cell>
          <cell r="G26">
            <v>0</v>
          </cell>
          <cell r="H26">
            <v>0</v>
          </cell>
          <cell r="I26">
            <v>0</v>
          </cell>
          <cell r="J26">
            <v>1</v>
          </cell>
          <cell r="K26">
            <v>2</v>
          </cell>
          <cell r="L26">
            <v>0</v>
          </cell>
          <cell r="M26">
            <v>0</v>
          </cell>
          <cell r="N26">
            <v>0</v>
          </cell>
          <cell r="O26">
            <v>0</v>
          </cell>
        </row>
        <row r="28">
          <cell r="A28" t="str">
            <v xml:space="preserve">Delivery </v>
          </cell>
        </row>
        <row r="29">
          <cell r="A29">
            <v>13</v>
          </cell>
          <cell r="B29" t="str">
            <v>Improve OTD to CRD</v>
          </cell>
          <cell r="C29" t="str">
            <v>Line items shipped on time to CRD</v>
          </cell>
          <cell r="D29">
            <v>7393</v>
          </cell>
          <cell r="E29">
            <v>706</v>
          </cell>
          <cell r="F29">
            <v>762</v>
          </cell>
          <cell r="G29">
            <v>787</v>
          </cell>
          <cell r="H29">
            <v>671</v>
          </cell>
          <cell r="I29">
            <v>625</v>
          </cell>
          <cell r="J29">
            <v>800</v>
          </cell>
          <cell r="K29">
            <v>554</v>
          </cell>
          <cell r="L29">
            <v>535</v>
          </cell>
          <cell r="M29">
            <v>797</v>
          </cell>
          <cell r="N29">
            <v>578</v>
          </cell>
          <cell r="O29">
            <v>578</v>
          </cell>
        </row>
        <row r="30">
          <cell r="A30">
            <v>14</v>
          </cell>
          <cell r="B30" t="str">
            <v>Box Products</v>
          </cell>
          <cell r="C30" t="str">
            <v>Total line items shipped</v>
          </cell>
          <cell r="D30">
            <v>8296</v>
          </cell>
          <cell r="E30">
            <v>810</v>
          </cell>
          <cell r="F30">
            <v>909</v>
          </cell>
          <cell r="G30">
            <v>931</v>
          </cell>
          <cell r="H30">
            <v>796</v>
          </cell>
          <cell r="I30">
            <v>712</v>
          </cell>
          <cell r="J30">
            <v>867</v>
          </cell>
          <cell r="K30">
            <v>577</v>
          </cell>
          <cell r="L30">
            <v>579</v>
          </cell>
          <cell r="M30">
            <v>856</v>
          </cell>
          <cell r="N30">
            <v>627</v>
          </cell>
          <cell r="O30">
            <v>632</v>
          </cell>
        </row>
        <row r="31">
          <cell r="C31" t="str">
            <v>OTD</v>
          </cell>
          <cell r="D31">
            <v>0.89115236258437802</v>
          </cell>
          <cell r="E31">
            <v>0.8716049382716049</v>
          </cell>
          <cell r="F31">
            <v>0.83828382838283833</v>
          </cell>
          <cell r="G31">
            <v>0.84532760472610091</v>
          </cell>
          <cell r="H31">
            <v>0.84296482412060303</v>
          </cell>
          <cell r="I31">
            <v>0.8778089887640449</v>
          </cell>
          <cell r="J31">
            <v>0.92272202998846597</v>
          </cell>
          <cell r="K31">
            <v>0.96013864818024264</v>
          </cell>
          <cell r="L31">
            <v>0.92400690846286704</v>
          </cell>
          <cell r="M31">
            <v>0.93107476635514019</v>
          </cell>
          <cell r="N31">
            <v>0.92185007974481659</v>
          </cell>
          <cell r="O31">
            <v>0.91455696202531644</v>
          </cell>
          <cell r="P31" t="e">
            <v>#DIV/0!</v>
          </cell>
        </row>
        <row r="33">
          <cell r="A33">
            <v>15</v>
          </cell>
          <cell r="B33" t="str">
            <v>Cabinet Prod. Lead Time</v>
          </cell>
          <cell r="C33" t="str">
            <v>Quoted lead time</v>
          </cell>
          <cell r="D33">
            <v>6.9042004675324682</v>
          </cell>
          <cell r="E33">
            <v>7.3485714285714279</v>
          </cell>
          <cell r="F33">
            <v>7.4957142857142856</v>
          </cell>
          <cell r="G33">
            <v>6.8314285714285718</v>
          </cell>
          <cell r="H33">
            <v>5.137142857142857</v>
          </cell>
          <cell r="I33">
            <v>8.2357142857142858</v>
          </cell>
          <cell r="J33">
            <v>8.475714285714286</v>
          </cell>
          <cell r="K33">
            <v>5.8928571428571432</v>
          </cell>
          <cell r="L33">
            <v>6.4385714285714286</v>
          </cell>
          <cell r="M33">
            <v>8.637142857142857</v>
          </cell>
          <cell r="N33">
            <v>6.2190479999999999</v>
          </cell>
          <cell r="O33">
            <v>5.2343000000000002</v>
          </cell>
        </row>
        <row r="35">
          <cell r="A35">
            <v>26</v>
          </cell>
          <cell r="B35" t="str">
            <v>Cabinet Product Past Due ($)</v>
          </cell>
          <cell r="D35">
            <v>175.10566666666668</v>
          </cell>
          <cell r="M35">
            <v>493</v>
          </cell>
          <cell r="N35">
            <v>24.556999999999999</v>
          </cell>
          <cell r="O35">
            <v>7.76</v>
          </cell>
        </row>
        <row r="36">
          <cell r="A36">
            <v>27</v>
          </cell>
          <cell r="B36" t="str">
            <v>Cabinet Product P/D &gt; 5 days ($)</v>
          </cell>
          <cell r="D36">
            <v>132.62533333333334</v>
          </cell>
          <cell r="M36">
            <v>386</v>
          </cell>
          <cell r="N36">
            <v>7.0259999999999998</v>
          </cell>
          <cell r="O36">
            <v>4.8499999999999996</v>
          </cell>
        </row>
        <row r="37">
          <cell r="A37">
            <v>28</v>
          </cell>
          <cell r="B37" t="str">
            <v>Box Product Past Due ($)</v>
          </cell>
          <cell r="D37">
            <v>5.2426666666666666</v>
          </cell>
          <cell r="M37">
            <v>0</v>
          </cell>
          <cell r="N37">
            <v>15.728</v>
          </cell>
          <cell r="O37">
            <v>0</v>
          </cell>
        </row>
        <row r="38">
          <cell r="A38">
            <v>29</v>
          </cell>
          <cell r="B38" t="str">
            <v>Box Product P/D &gt; 5 days ($)</v>
          </cell>
          <cell r="D38">
            <v>0.8886666666666666</v>
          </cell>
          <cell r="M38">
            <v>0</v>
          </cell>
          <cell r="N38">
            <v>2.6659999999999999</v>
          </cell>
          <cell r="O38">
            <v>0</v>
          </cell>
        </row>
        <row r="40">
          <cell r="A40" t="str">
            <v>Cost</v>
          </cell>
        </row>
        <row r="41">
          <cell r="A41">
            <v>17</v>
          </cell>
          <cell r="B41" t="str">
            <v>PPV</v>
          </cell>
          <cell r="C41" t="str">
            <v>$ of PPV (unfavorable)</v>
          </cell>
          <cell r="D41">
            <v>-99.639999999999986</v>
          </cell>
          <cell r="E41">
            <v>9.6</v>
          </cell>
          <cell r="F41">
            <v>6</v>
          </cell>
          <cell r="G41">
            <v>-7.6</v>
          </cell>
          <cell r="H41">
            <v>-4.8</v>
          </cell>
          <cell r="I41">
            <v>-15.2</v>
          </cell>
          <cell r="J41">
            <v>-9.1999999999999993</v>
          </cell>
          <cell r="K41">
            <v>6.8</v>
          </cell>
          <cell r="L41">
            <v>-10.32</v>
          </cell>
          <cell r="M41">
            <v>-17.614999999999998</v>
          </cell>
          <cell r="N41">
            <v>-49.4</v>
          </cell>
          <cell r="O41">
            <v>-7.9050000000000002</v>
          </cell>
        </row>
        <row r="43">
          <cell r="A43">
            <v>18</v>
          </cell>
          <cell r="B43" t="str">
            <v>Manufacturing hrly labor % to sales</v>
          </cell>
          <cell r="C43" t="str">
            <v>hrly labor $</v>
          </cell>
          <cell r="D43">
            <v>1190.0371100000002</v>
          </cell>
          <cell r="E43">
            <v>112.978745</v>
          </cell>
          <cell r="F43">
            <v>113.06265999999999</v>
          </cell>
          <cell r="G43">
            <v>135.00572500000001</v>
          </cell>
          <cell r="H43">
            <v>99.999475000000004</v>
          </cell>
          <cell r="I43">
            <v>106.0937</v>
          </cell>
          <cell r="J43">
            <v>128.86034000000001</v>
          </cell>
          <cell r="K43">
            <v>91.036465000000007</v>
          </cell>
          <cell r="L43">
            <v>94</v>
          </cell>
          <cell r="M43">
            <v>122</v>
          </cell>
          <cell r="N43">
            <v>99</v>
          </cell>
          <cell r="O43">
            <v>88</v>
          </cell>
        </row>
        <row r="44">
          <cell r="C44" t="str">
            <v>sales $</v>
          </cell>
          <cell r="D44">
            <v>9672.0694899999999</v>
          </cell>
          <cell r="E44">
            <v>956.76400000000001</v>
          </cell>
          <cell r="F44">
            <v>1005.7180000000001</v>
          </cell>
          <cell r="G44">
            <v>788.14800000000002</v>
          </cell>
          <cell r="H44">
            <v>825.75162</v>
          </cell>
          <cell r="I44">
            <v>786.19200000000001</v>
          </cell>
          <cell r="J44">
            <v>1040.721</v>
          </cell>
          <cell r="K44">
            <v>665.94100000000003</v>
          </cell>
          <cell r="L44">
            <v>667</v>
          </cell>
          <cell r="M44">
            <v>1027</v>
          </cell>
          <cell r="N44">
            <v>1130.85087</v>
          </cell>
          <cell r="O44">
            <v>777.98299999999995</v>
          </cell>
          <cell r="P44">
            <v>0</v>
          </cell>
        </row>
        <row r="45">
          <cell r="C45" t="str">
            <v>labor % to sales</v>
          </cell>
          <cell r="D45">
            <v>0.12303851944306081</v>
          </cell>
          <cell r="E45">
            <v>0.11808423498375775</v>
          </cell>
          <cell r="F45">
            <v>0.11241984333580585</v>
          </cell>
          <cell r="G45">
            <v>0.17129489004603196</v>
          </cell>
          <cell r="H45">
            <v>0.12110115509067969</v>
          </cell>
          <cell r="I45">
            <v>0.13494629810529743</v>
          </cell>
          <cell r="J45">
            <v>0.12381833363600812</v>
          </cell>
          <cell r="K45">
            <v>0.13670349925894337</v>
          </cell>
          <cell r="L45">
            <v>0.1409295352323838</v>
          </cell>
          <cell r="M45">
            <v>0.11879259980525804</v>
          </cell>
          <cell r="N45">
            <v>8.7544699859496061E-2</v>
          </cell>
          <cell r="O45">
            <v>0.11311301146683155</v>
          </cell>
          <cell r="P45" t="e">
            <v>#DIV/0!</v>
          </cell>
        </row>
        <row r="47">
          <cell r="A47">
            <v>20</v>
          </cell>
          <cell r="B47" t="str">
            <v xml:space="preserve">Increase Inventory Turns from x to y                             </v>
          </cell>
          <cell r="C47" t="str">
            <v>CGS</v>
          </cell>
          <cell r="D47">
            <v>5327.1489600000004</v>
          </cell>
          <cell r="E47">
            <v>506.63400000000001</v>
          </cell>
          <cell r="F47">
            <v>522.15</v>
          </cell>
          <cell r="G47">
            <v>428.05500000000001</v>
          </cell>
          <cell r="H47">
            <v>466.45</v>
          </cell>
          <cell r="I47">
            <v>452.17700000000002</v>
          </cell>
          <cell r="J47">
            <v>573.01900000000001</v>
          </cell>
          <cell r="K47">
            <v>363.38200000000001</v>
          </cell>
          <cell r="L47">
            <v>360</v>
          </cell>
          <cell r="M47">
            <v>457</v>
          </cell>
          <cell r="N47">
            <v>729</v>
          </cell>
          <cell r="O47">
            <v>469.28196000000003</v>
          </cell>
        </row>
        <row r="48">
          <cell r="C48" t="str">
            <v>WEEKS in Month</v>
          </cell>
          <cell r="D48">
            <v>52</v>
          </cell>
          <cell r="E48">
            <v>4</v>
          </cell>
          <cell r="F48">
            <v>4</v>
          </cell>
          <cell r="G48">
            <v>5</v>
          </cell>
          <cell r="H48">
            <v>4</v>
          </cell>
          <cell r="I48">
            <v>4</v>
          </cell>
          <cell r="J48">
            <v>5</v>
          </cell>
          <cell r="K48">
            <v>4</v>
          </cell>
          <cell r="L48">
            <v>4</v>
          </cell>
          <cell r="M48">
            <v>5</v>
          </cell>
          <cell r="N48">
            <v>4</v>
          </cell>
          <cell r="O48">
            <v>4</v>
          </cell>
          <cell r="P48">
            <v>5</v>
          </cell>
        </row>
        <row r="49">
          <cell r="A49">
            <v>21</v>
          </cell>
          <cell r="C49" t="str">
            <v>C/M GROSS INV</v>
          </cell>
          <cell r="D49">
            <v>2524.9804481818182</v>
          </cell>
          <cell r="E49">
            <v>2404</v>
          </cell>
          <cell r="F49">
            <v>2303</v>
          </cell>
          <cell r="G49">
            <v>2409</v>
          </cell>
          <cell r="H49">
            <v>2440</v>
          </cell>
          <cell r="I49">
            <v>2469</v>
          </cell>
          <cell r="J49">
            <v>2687</v>
          </cell>
          <cell r="K49">
            <v>2586</v>
          </cell>
          <cell r="L49">
            <v>2619</v>
          </cell>
          <cell r="M49">
            <v>2660</v>
          </cell>
          <cell r="N49">
            <v>2576</v>
          </cell>
          <cell r="O49">
            <v>2621.7849299999998</v>
          </cell>
        </row>
        <row r="50">
          <cell r="C50" t="str">
            <v>INV. TURNS</v>
          </cell>
          <cell r="D50">
            <v>2.10977830099079</v>
          </cell>
          <cell r="E50">
            <v>2.7397013311148086</v>
          </cell>
          <cell r="F50">
            <v>2.9474381241858443</v>
          </cell>
          <cell r="G50">
            <v>1.847975093399751</v>
          </cell>
          <cell r="H50">
            <v>2.485184426229508</v>
          </cell>
          <cell r="I50">
            <v>2.3808428513568249</v>
          </cell>
          <cell r="J50">
            <v>2.2178628954224044</v>
          </cell>
          <cell r="K50">
            <v>1.8267463263727766</v>
          </cell>
          <cell r="L50">
            <v>1.7869415807560138</v>
          </cell>
          <cell r="M50">
            <v>1.7867669172932332</v>
          </cell>
          <cell r="N50">
            <v>3.6789596273291925</v>
          </cell>
          <cell r="O50">
            <v>2.3269130164692804</v>
          </cell>
          <cell r="P50" t="e">
            <v>#DIV/0!</v>
          </cell>
        </row>
        <row r="52">
          <cell r="A52">
            <v>22</v>
          </cell>
          <cell r="B52" t="str">
            <v xml:space="preserve">Improve Receivable Days from x to y                                 </v>
          </cell>
          <cell r="C52" t="str">
            <v>C/M GROSS A/R</v>
          </cell>
          <cell r="D52">
            <v>1488.6336792138484</v>
          </cell>
          <cell r="E52">
            <v>1591.6358926027397</v>
          </cell>
          <cell r="F52">
            <v>1632.3548909589042</v>
          </cell>
          <cell r="G52">
            <v>1510.208909589041</v>
          </cell>
          <cell r="H52">
            <v>1443.290445550685</v>
          </cell>
          <cell r="I52">
            <v>1411.3224467112329</v>
          </cell>
          <cell r="J52">
            <v>1450.7475966027398</v>
          </cell>
          <cell r="K52">
            <v>1422.4102893369864</v>
          </cell>
          <cell r="L52">
            <v>1376</v>
          </cell>
          <cell r="M52">
            <v>1586</v>
          </cell>
          <cell r="N52">
            <v>1471</v>
          </cell>
          <cell r="O52">
            <v>1480</v>
          </cell>
        </row>
        <row r="53">
          <cell r="A53">
            <v>19</v>
          </cell>
          <cell r="C53" t="str">
            <v>C/M SALES</v>
          </cell>
          <cell r="D53">
            <v>9672.0694899999999</v>
          </cell>
          <cell r="E53">
            <v>956.76400000000001</v>
          </cell>
          <cell r="F53">
            <v>1005.7180000000001</v>
          </cell>
          <cell r="G53">
            <v>788.14800000000002</v>
          </cell>
          <cell r="H53">
            <v>825.75162</v>
          </cell>
          <cell r="I53">
            <v>786.19200000000001</v>
          </cell>
          <cell r="J53">
            <v>1040.721</v>
          </cell>
          <cell r="K53">
            <v>665.94100000000003</v>
          </cell>
          <cell r="L53">
            <v>667</v>
          </cell>
          <cell r="M53">
            <v>1027</v>
          </cell>
          <cell r="N53">
            <v>1130.85087</v>
          </cell>
          <cell r="O53">
            <v>777.98299999999995</v>
          </cell>
        </row>
        <row r="54">
          <cell r="C54" t="str">
            <v>DAYS (DSO)</v>
          </cell>
          <cell r="D54">
            <v>56.177356198156794</v>
          </cell>
          <cell r="E54">
            <v>46.707692307692305</v>
          </cell>
          <cell r="F54">
            <v>45.570928140584449</v>
          </cell>
          <cell r="G54">
            <v>67.249455978787267</v>
          </cell>
          <cell r="H54">
            <v>49.074266202934751</v>
          </cell>
          <cell r="I54">
            <v>50.401926975911934</v>
          </cell>
          <cell r="J54">
            <v>48.92344907262148</v>
          </cell>
          <cell r="K54">
            <v>59.970634451908595</v>
          </cell>
          <cell r="L54">
            <v>57.921808326605927</v>
          </cell>
          <cell r="M54">
            <v>54.199123661148974</v>
          </cell>
          <cell r="N54">
            <v>36.522193104165758</v>
          </cell>
          <cell r="O54">
            <v>53.412280414669937</v>
          </cell>
          <cell r="P54" t="e">
            <v>#DIV/0!</v>
          </cell>
        </row>
        <row r="56">
          <cell r="B56" t="str">
            <v>Shipment $'s</v>
          </cell>
          <cell r="C56" t="str">
            <v>Act/Est</v>
          </cell>
          <cell r="E56">
            <v>956.76400000000001</v>
          </cell>
          <cell r="F56">
            <v>1005.7180000000001</v>
          </cell>
          <cell r="G56">
            <v>788.14800000000002</v>
          </cell>
          <cell r="H56">
            <v>825.75162</v>
          </cell>
          <cell r="I56">
            <v>786.19200000000001</v>
          </cell>
          <cell r="J56">
            <v>1040.721</v>
          </cell>
          <cell r="K56">
            <v>665.94100000000003</v>
          </cell>
          <cell r="L56">
            <v>667</v>
          </cell>
          <cell r="M56">
            <v>1027</v>
          </cell>
          <cell r="N56">
            <v>1130.85087</v>
          </cell>
          <cell r="O56">
            <v>777.98299999999995</v>
          </cell>
          <cell r="P56">
            <v>0</v>
          </cell>
        </row>
        <row r="57">
          <cell r="C57" t="str">
            <v>Budget</v>
          </cell>
          <cell r="E57">
            <v>1072</v>
          </cell>
          <cell r="F57">
            <v>1110</v>
          </cell>
          <cell r="G57">
            <v>1206</v>
          </cell>
          <cell r="H57">
            <v>1059</v>
          </cell>
          <cell r="I57">
            <v>751</v>
          </cell>
          <cell r="J57">
            <v>940</v>
          </cell>
          <cell r="K57">
            <v>894</v>
          </cell>
          <cell r="L57">
            <v>650</v>
          </cell>
          <cell r="M57">
            <v>1086</v>
          </cell>
          <cell r="N57">
            <v>920</v>
          </cell>
          <cell r="O57">
            <v>844</v>
          </cell>
          <cell r="P57">
            <v>846</v>
          </cell>
        </row>
        <row r="58">
          <cell r="C58" t="str">
            <v>Variance</v>
          </cell>
          <cell r="E58">
            <v>115.23599999999999</v>
          </cell>
          <cell r="F58">
            <v>104.28199999999993</v>
          </cell>
          <cell r="G58">
            <v>417.85199999999998</v>
          </cell>
          <cell r="H58">
            <v>233.24838</v>
          </cell>
          <cell r="I58">
            <v>-35.192000000000007</v>
          </cell>
          <cell r="J58">
            <v>-100.721</v>
          </cell>
          <cell r="K58">
            <v>228.05899999999997</v>
          </cell>
          <cell r="L58">
            <v>-17</v>
          </cell>
          <cell r="M58">
            <v>59</v>
          </cell>
          <cell r="N58">
            <v>-210.85086999999999</v>
          </cell>
          <cell r="O58">
            <v>66.017000000000053</v>
          </cell>
          <cell r="P58">
            <v>846</v>
          </cell>
        </row>
        <row r="60">
          <cell r="B60" t="str">
            <v>Number of Salaried Employees</v>
          </cell>
          <cell r="C60" t="str">
            <v>Act/Est</v>
          </cell>
          <cell r="N60">
            <v>17</v>
          </cell>
          <cell r="O60">
            <v>17</v>
          </cell>
        </row>
        <row r="61">
          <cell r="C61" t="str">
            <v>Budget</v>
          </cell>
          <cell r="N61">
            <v>17</v>
          </cell>
          <cell r="O61">
            <v>17</v>
          </cell>
          <cell r="P61">
            <v>17</v>
          </cell>
        </row>
        <row r="62">
          <cell r="C62" t="str">
            <v>Variance</v>
          </cell>
          <cell r="E62">
            <v>0</v>
          </cell>
          <cell r="F62">
            <v>0</v>
          </cell>
          <cell r="G62">
            <v>0</v>
          </cell>
          <cell r="H62">
            <v>0</v>
          </cell>
          <cell r="I62">
            <v>0</v>
          </cell>
          <cell r="J62">
            <v>0</v>
          </cell>
          <cell r="K62">
            <v>0</v>
          </cell>
          <cell r="L62">
            <v>0</v>
          </cell>
          <cell r="M62">
            <v>0</v>
          </cell>
          <cell r="N62">
            <v>0</v>
          </cell>
          <cell r="O62">
            <v>0</v>
          </cell>
          <cell r="P62">
            <v>-17</v>
          </cell>
        </row>
        <row r="64">
          <cell r="B64" t="str">
            <v>Number of Hourly Employees</v>
          </cell>
          <cell r="C64" t="str">
            <v>Act/Est</v>
          </cell>
          <cell r="N64">
            <v>70</v>
          </cell>
          <cell r="O64">
            <v>65</v>
          </cell>
        </row>
        <row r="65">
          <cell r="C65" t="str">
            <v>Budget</v>
          </cell>
          <cell r="N65">
            <v>70</v>
          </cell>
          <cell r="O65">
            <v>68</v>
          </cell>
          <cell r="P65">
            <v>63</v>
          </cell>
        </row>
        <row r="66">
          <cell r="C66" t="str">
            <v>Variance</v>
          </cell>
          <cell r="E66">
            <v>0</v>
          </cell>
          <cell r="F66">
            <v>0</v>
          </cell>
          <cell r="G66">
            <v>0</v>
          </cell>
          <cell r="H66">
            <v>0</v>
          </cell>
          <cell r="I66">
            <v>0</v>
          </cell>
          <cell r="J66">
            <v>0</v>
          </cell>
          <cell r="K66">
            <v>0</v>
          </cell>
          <cell r="L66">
            <v>0</v>
          </cell>
          <cell r="M66">
            <v>0</v>
          </cell>
          <cell r="N66">
            <v>0</v>
          </cell>
          <cell r="O66">
            <v>-3</v>
          </cell>
          <cell r="P66">
            <v>-63</v>
          </cell>
        </row>
        <row r="68">
          <cell r="B68" t="str">
            <v>Manufacturing hrly labor % to sales</v>
          </cell>
          <cell r="C68" t="str">
            <v>Act/Est</v>
          </cell>
          <cell r="E68">
            <v>0.11808423498375775</v>
          </cell>
          <cell r="F68">
            <v>0.11241984333580585</v>
          </cell>
          <cell r="G68">
            <v>0.17129489004603196</v>
          </cell>
          <cell r="H68">
            <v>0.12110115509067969</v>
          </cell>
          <cell r="I68">
            <v>0.13494629810529743</v>
          </cell>
          <cell r="J68">
            <v>0.12381833363600812</v>
          </cell>
          <cell r="K68">
            <v>0.13670349925894337</v>
          </cell>
          <cell r="L68">
            <v>0.1409295352323838</v>
          </cell>
          <cell r="M68">
            <v>0.11879259980525804</v>
          </cell>
          <cell r="N68">
            <v>8.7544699859496061E-2</v>
          </cell>
          <cell r="O68">
            <v>0.11311301146683155</v>
          </cell>
          <cell r="P68" t="e">
            <v>#DIV/0!</v>
          </cell>
        </row>
        <row r="69">
          <cell r="C69" t="str">
            <v>Budget</v>
          </cell>
        </row>
        <row r="70">
          <cell r="C70" t="str">
            <v>Variance</v>
          </cell>
          <cell r="E70">
            <v>0.11808423498375775</v>
          </cell>
          <cell r="F70">
            <v>0.11241984333580585</v>
          </cell>
          <cell r="G70">
            <v>0.17129489004603196</v>
          </cell>
          <cell r="H70">
            <v>0.12110115509067969</v>
          </cell>
          <cell r="I70">
            <v>0.13494629810529743</v>
          </cell>
          <cell r="J70">
            <v>0.12381833363600812</v>
          </cell>
          <cell r="K70">
            <v>0.13670349925894337</v>
          </cell>
          <cell r="L70">
            <v>0.1409295352323838</v>
          </cell>
          <cell r="M70">
            <v>0.11879259980525804</v>
          </cell>
          <cell r="N70">
            <v>8.7544699859496061E-2</v>
          </cell>
          <cell r="O70">
            <v>0.11311301146683155</v>
          </cell>
          <cell r="P70" t="e">
            <v>#DIV/0!</v>
          </cell>
        </row>
        <row r="72">
          <cell r="B72" t="str">
            <v>Cell Efficiency</v>
          </cell>
          <cell r="C72" t="str">
            <v>Act/Est</v>
          </cell>
          <cell r="N72">
            <v>0.76</v>
          </cell>
          <cell r="O72">
            <v>0.68</v>
          </cell>
        </row>
        <row r="73">
          <cell r="C73" t="str">
            <v>Budget</v>
          </cell>
          <cell r="N73">
            <v>0.8</v>
          </cell>
          <cell r="O73">
            <v>0.8</v>
          </cell>
          <cell r="P73">
            <v>0.8</v>
          </cell>
        </row>
        <row r="74">
          <cell r="C74" t="str">
            <v>Variance to Prior Month</v>
          </cell>
        </row>
        <row r="75">
          <cell r="C75" t="str">
            <v>Variance to Budget</v>
          </cell>
          <cell r="E75">
            <v>0</v>
          </cell>
          <cell r="F75">
            <v>0</v>
          </cell>
          <cell r="G75">
            <v>0</v>
          </cell>
          <cell r="H75">
            <v>0</v>
          </cell>
          <cell r="I75">
            <v>0</v>
          </cell>
          <cell r="J75">
            <v>0</v>
          </cell>
          <cell r="K75">
            <v>0</v>
          </cell>
          <cell r="L75">
            <v>0</v>
          </cell>
          <cell r="M75">
            <v>0</v>
          </cell>
          <cell r="N75">
            <v>4.0000000000000036E-2</v>
          </cell>
          <cell r="O75">
            <v>0.12</v>
          </cell>
          <cell r="P75">
            <v>0.8</v>
          </cell>
        </row>
        <row r="77">
          <cell r="B77" t="str">
            <v>Inventory $</v>
          </cell>
          <cell r="C77" t="str">
            <v>Act/Est</v>
          </cell>
          <cell r="E77">
            <v>2404</v>
          </cell>
          <cell r="F77">
            <v>2303</v>
          </cell>
          <cell r="G77">
            <v>2409</v>
          </cell>
          <cell r="H77">
            <v>2440</v>
          </cell>
          <cell r="I77">
            <v>2469</v>
          </cell>
          <cell r="J77">
            <v>2687</v>
          </cell>
          <cell r="K77">
            <v>2586</v>
          </cell>
          <cell r="L77">
            <v>2619</v>
          </cell>
          <cell r="M77">
            <v>2660</v>
          </cell>
          <cell r="N77">
            <v>2576</v>
          </cell>
          <cell r="O77">
            <v>2621.7849299999998</v>
          </cell>
          <cell r="P77">
            <v>0</v>
          </cell>
        </row>
        <row r="78">
          <cell r="C78" t="str">
            <v>Budget</v>
          </cell>
          <cell r="M78">
            <v>2660</v>
          </cell>
          <cell r="N78">
            <v>2660</v>
          </cell>
          <cell r="O78">
            <v>2660</v>
          </cell>
          <cell r="P78">
            <v>2660</v>
          </cell>
        </row>
        <row r="79">
          <cell r="C79" t="str">
            <v>Variance</v>
          </cell>
          <cell r="E79">
            <v>-2404</v>
          </cell>
          <cell r="F79">
            <v>-2303</v>
          </cell>
          <cell r="G79">
            <v>-2409</v>
          </cell>
          <cell r="H79">
            <v>-2440</v>
          </cell>
          <cell r="I79">
            <v>-2469</v>
          </cell>
          <cell r="J79">
            <v>-2687</v>
          </cell>
          <cell r="K79">
            <v>-2586</v>
          </cell>
          <cell r="L79">
            <v>-2619</v>
          </cell>
          <cell r="M79">
            <v>0</v>
          </cell>
          <cell r="N79">
            <v>84</v>
          </cell>
          <cell r="O79">
            <v>38.215070000000196</v>
          </cell>
          <cell r="P79">
            <v>2660</v>
          </cell>
        </row>
        <row r="81">
          <cell r="B81" t="str">
            <v>OT Premium Cost</v>
          </cell>
          <cell r="C81" t="str">
            <v>Act/Est</v>
          </cell>
          <cell r="E81">
            <v>8.1129999999999995</v>
          </cell>
          <cell r="F81">
            <v>8.3670000000000009</v>
          </cell>
          <cell r="G81">
            <v>6.9960000000000004</v>
          </cell>
          <cell r="H81">
            <v>5.6479999999999997</v>
          </cell>
          <cell r="I81">
            <v>6.359</v>
          </cell>
          <cell r="J81">
            <v>7.7539999999999996</v>
          </cell>
          <cell r="K81">
            <v>5.1970000000000001</v>
          </cell>
          <cell r="L81">
            <v>5.5810000000000004</v>
          </cell>
          <cell r="M81">
            <v>5.9690000000000003</v>
          </cell>
          <cell r="N81">
            <v>5</v>
          </cell>
          <cell r="O81">
            <v>3.6</v>
          </cell>
        </row>
        <row r="82">
          <cell r="C82" t="str">
            <v>Budget</v>
          </cell>
        </row>
        <row r="83">
          <cell r="C83" t="str">
            <v>Variance</v>
          </cell>
          <cell r="E83">
            <v>8.1129999999999995</v>
          </cell>
          <cell r="F83">
            <v>8.3670000000000009</v>
          </cell>
          <cell r="G83">
            <v>6.9960000000000004</v>
          </cell>
          <cell r="H83">
            <v>5.6479999999999997</v>
          </cell>
          <cell r="I83">
            <v>6.359</v>
          </cell>
          <cell r="J83">
            <v>7.7539999999999996</v>
          </cell>
          <cell r="K83">
            <v>5.1970000000000001</v>
          </cell>
          <cell r="L83">
            <v>5.5810000000000004</v>
          </cell>
          <cell r="M83">
            <v>5.9690000000000003</v>
          </cell>
          <cell r="N83">
            <v>5</v>
          </cell>
          <cell r="O83">
            <v>3.6</v>
          </cell>
          <cell r="P83">
            <v>0</v>
          </cell>
        </row>
        <row r="85">
          <cell r="B85" t="str">
            <v xml:space="preserve">OT Premium % </v>
          </cell>
          <cell r="C85" t="str">
            <v>Act/Est</v>
          </cell>
          <cell r="E85">
            <v>7.1809967441220909E-2</v>
          </cell>
          <cell r="F85">
            <v>7.4003212024199697E-2</v>
          </cell>
          <cell r="G85">
            <v>5.1820024669324206E-2</v>
          </cell>
          <cell r="H85">
            <v>5.6480296521556735E-2</v>
          </cell>
          <cell r="I85">
            <v>5.9937583475738902E-2</v>
          </cell>
          <cell r="J85">
            <v>6.0173673296221315E-2</v>
          </cell>
          <cell r="K85">
            <v>5.7087014527640104E-2</v>
          </cell>
          <cell r="L85">
            <v>5.9372340425531918E-2</v>
          </cell>
          <cell r="M85">
            <v>4.8926229508196722E-2</v>
          </cell>
          <cell r="N85">
            <v>5.0505050505050504E-2</v>
          </cell>
          <cell r="O85">
            <v>4.0909090909090909E-2</v>
          </cell>
          <cell r="P85" t="e">
            <v>#DIV/0!</v>
          </cell>
        </row>
        <row r="86">
          <cell r="C86" t="str">
            <v>Budget</v>
          </cell>
          <cell r="N86">
            <v>0.05</v>
          </cell>
          <cell r="O86">
            <v>4.4999999999999998E-2</v>
          </cell>
          <cell r="P86">
            <v>0.04</v>
          </cell>
        </row>
        <row r="87">
          <cell r="C87" t="str">
            <v>Variance</v>
          </cell>
          <cell r="E87">
            <v>7.1809967441220909E-2</v>
          </cell>
          <cell r="F87">
            <v>7.4003212024199697E-2</v>
          </cell>
          <cell r="G87">
            <v>5.1820024669324206E-2</v>
          </cell>
          <cell r="H87">
            <v>5.6480296521556735E-2</v>
          </cell>
          <cell r="I87">
            <v>5.9937583475738902E-2</v>
          </cell>
          <cell r="J87">
            <v>6.0173673296221315E-2</v>
          </cell>
          <cell r="K87">
            <v>5.7087014527640104E-2</v>
          </cell>
          <cell r="L87">
            <v>5.9372340425531918E-2</v>
          </cell>
          <cell r="M87">
            <v>4.8926229508196722E-2</v>
          </cell>
          <cell r="N87">
            <v>5.0505050505050136E-4</v>
          </cell>
          <cell r="O87">
            <v>-4.0909090909090895E-3</v>
          </cell>
          <cell r="P87" t="e">
            <v>#DIV/0!</v>
          </cell>
        </row>
        <row r="88">
          <cell r="P88" t="str">
            <v>richmond</v>
          </cell>
        </row>
        <row r="89">
          <cell r="B89" t="str">
            <v>Scrap $'s</v>
          </cell>
          <cell r="C89" t="str">
            <v>Act/Est</v>
          </cell>
          <cell r="E89">
            <v>4.5999999999999996</v>
          </cell>
          <cell r="F89">
            <v>12.6</v>
          </cell>
          <cell r="G89">
            <v>7.5</v>
          </cell>
          <cell r="H89">
            <v>3.3</v>
          </cell>
          <cell r="I89">
            <v>3.7</v>
          </cell>
          <cell r="J89">
            <v>7.9</v>
          </cell>
          <cell r="K89">
            <v>2.9</v>
          </cell>
          <cell r="L89">
            <v>4.2</v>
          </cell>
          <cell r="M89">
            <v>6</v>
          </cell>
          <cell r="N89">
            <v>4.3</v>
          </cell>
          <cell r="O89">
            <v>5.5</v>
          </cell>
        </row>
        <row r="90">
          <cell r="C90" t="str">
            <v>Budget</v>
          </cell>
        </row>
        <row r="91">
          <cell r="C91" t="str">
            <v>Variance</v>
          </cell>
          <cell r="E91">
            <v>4.5999999999999996</v>
          </cell>
          <cell r="F91">
            <v>12.6</v>
          </cell>
          <cell r="G91">
            <v>7.5</v>
          </cell>
          <cell r="H91">
            <v>3.3</v>
          </cell>
          <cell r="I91">
            <v>3.7</v>
          </cell>
          <cell r="J91">
            <v>7.9</v>
          </cell>
          <cell r="K91">
            <v>2.9</v>
          </cell>
          <cell r="L91">
            <v>4.2</v>
          </cell>
          <cell r="M91">
            <v>6</v>
          </cell>
          <cell r="N91">
            <v>4.3</v>
          </cell>
          <cell r="O91">
            <v>5.5</v>
          </cell>
          <cell r="P91">
            <v>0</v>
          </cell>
        </row>
        <row r="93">
          <cell r="B93" t="str">
            <v>Scrap % to COGS</v>
          </cell>
          <cell r="C93" t="str">
            <v>Act/Est</v>
          </cell>
          <cell r="E93">
            <v>9.0795327593489565E-3</v>
          </cell>
          <cell r="F93">
            <v>2.4130996839988511E-2</v>
          </cell>
          <cell r="G93">
            <v>1.7521112941094017E-2</v>
          </cell>
          <cell r="H93">
            <v>7.0747132597277305E-3</v>
          </cell>
          <cell r="I93">
            <v>8.1826364454627275E-3</v>
          </cell>
          <cell r="J93">
            <v>1.3786628366598665E-2</v>
          </cell>
          <cell r="K93">
            <v>7.9805824174009714E-3</v>
          </cell>
          <cell r="L93">
            <v>1.1666666666666667E-2</v>
          </cell>
          <cell r="M93">
            <v>1.3129102844638949E-2</v>
          </cell>
          <cell r="N93">
            <v>5.8984910836762687E-3</v>
          </cell>
          <cell r="O93">
            <v>1.172003287746241E-2</v>
          </cell>
          <cell r="P93" t="e">
            <v>#DIV/0!</v>
          </cell>
        </row>
        <row r="94">
          <cell r="C94" t="str">
            <v>Budget</v>
          </cell>
        </row>
        <row r="95">
          <cell r="C95" t="str">
            <v>Variance</v>
          </cell>
          <cell r="E95">
            <v>9.0795327593489565E-3</v>
          </cell>
          <cell r="F95">
            <v>2.4130996839988511E-2</v>
          </cell>
          <cell r="G95">
            <v>1.7521112941094017E-2</v>
          </cell>
          <cell r="H95">
            <v>7.0747132597277305E-3</v>
          </cell>
          <cell r="I95">
            <v>8.1826364454627275E-3</v>
          </cell>
          <cell r="J95">
            <v>1.3786628366598665E-2</v>
          </cell>
          <cell r="K95">
            <v>7.9805824174009714E-3</v>
          </cell>
          <cell r="L95">
            <v>1.1666666666666667E-2</v>
          </cell>
          <cell r="M95">
            <v>1.3129102844638949E-2</v>
          </cell>
          <cell r="N95">
            <v>5.8984910836762687E-3</v>
          </cell>
          <cell r="O95">
            <v>1.172003287746241E-2</v>
          </cell>
          <cell r="P95" t="e">
            <v>#DIV/0!</v>
          </cell>
        </row>
      </sheetData>
      <sheetData sheetId="18"/>
      <sheetData sheetId="19" refreshError="1">
        <row r="1">
          <cell r="B1" t="str">
            <v>All financial data in thousands of dollars (x $1,000)</v>
          </cell>
          <cell r="D1" t="str">
            <v>Year to Date</v>
          </cell>
          <cell r="E1">
            <v>4</v>
          </cell>
          <cell r="F1">
            <v>4</v>
          </cell>
          <cell r="G1">
            <v>5</v>
          </cell>
          <cell r="H1">
            <v>4</v>
          </cell>
          <cell r="I1">
            <v>4</v>
          </cell>
          <cell r="J1">
            <v>5</v>
          </cell>
          <cell r="K1">
            <v>4</v>
          </cell>
          <cell r="L1">
            <v>4</v>
          </cell>
          <cell r="M1">
            <v>5</v>
          </cell>
          <cell r="N1">
            <v>4</v>
          </cell>
          <cell r="O1">
            <v>4</v>
          </cell>
          <cell r="P1">
            <v>5</v>
          </cell>
        </row>
        <row r="2">
          <cell r="B2" t="str">
            <v>Variance (FAV)/UNFAV</v>
          </cell>
          <cell r="E2" t="str">
            <v>Jan</v>
          </cell>
          <cell r="F2" t="str">
            <v>Feb</v>
          </cell>
          <cell r="G2" t="str">
            <v>Mar</v>
          </cell>
          <cell r="H2" t="str">
            <v>Apr</v>
          </cell>
          <cell r="I2" t="str">
            <v>May</v>
          </cell>
          <cell r="J2" t="str">
            <v>Jun</v>
          </cell>
          <cell r="K2" t="str">
            <v>Jul</v>
          </cell>
          <cell r="L2" t="str">
            <v>Aug</v>
          </cell>
          <cell r="M2" t="str">
            <v>Sep</v>
          </cell>
          <cell r="N2" t="str">
            <v>Oct</v>
          </cell>
          <cell r="O2" t="str">
            <v>Nov</v>
          </cell>
          <cell r="P2" t="str">
            <v>Dec</v>
          </cell>
        </row>
        <row r="3">
          <cell r="A3" t="str">
            <v>Safety</v>
          </cell>
          <cell r="D3" t="str">
            <v>YTD</v>
          </cell>
        </row>
        <row r="4">
          <cell r="A4">
            <v>1</v>
          </cell>
          <cell r="B4" t="str">
            <v>Decrease OSHA Recordables</v>
          </cell>
          <cell r="C4" t="str">
            <v>Recordables</v>
          </cell>
          <cell r="D4">
            <v>1</v>
          </cell>
          <cell r="E4">
            <v>0</v>
          </cell>
          <cell r="F4">
            <v>0</v>
          </cell>
          <cell r="G4">
            <v>1</v>
          </cell>
          <cell r="H4">
            <v>0</v>
          </cell>
          <cell r="I4">
            <v>0</v>
          </cell>
          <cell r="J4">
            <v>0</v>
          </cell>
          <cell r="K4">
            <v>0</v>
          </cell>
          <cell r="L4">
            <v>0</v>
          </cell>
          <cell r="M4">
            <v>0</v>
          </cell>
          <cell r="N4">
            <v>0</v>
          </cell>
          <cell r="O4">
            <v>0</v>
          </cell>
        </row>
        <row r="5">
          <cell r="A5">
            <v>25</v>
          </cell>
          <cell r="B5" t="str">
            <v>(Associate Hours / HR)</v>
          </cell>
          <cell r="C5" t="str">
            <v>hours worked</v>
          </cell>
          <cell r="D5">
            <v>292519.51</v>
          </cell>
          <cell r="E5">
            <v>31953</v>
          </cell>
          <cell r="F5">
            <v>33972</v>
          </cell>
          <cell r="G5">
            <v>39665</v>
          </cell>
          <cell r="H5">
            <v>29510</v>
          </cell>
          <cell r="I5">
            <v>28610</v>
          </cell>
          <cell r="J5">
            <v>27568</v>
          </cell>
          <cell r="K5">
            <v>23568</v>
          </cell>
          <cell r="L5">
            <v>23713</v>
          </cell>
          <cell r="M5">
            <v>23862</v>
          </cell>
          <cell r="N5">
            <v>16576.509999999998</v>
          </cell>
          <cell r="O5">
            <v>13522</v>
          </cell>
        </row>
        <row r="6">
          <cell r="C6" t="str">
            <v>OSHA Recordable rate</v>
          </cell>
          <cell r="D6">
            <v>0.68371507938051723</v>
          </cell>
          <cell r="E6">
            <v>0</v>
          </cell>
          <cell r="F6">
            <v>0</v>
          </cell>
          <cell r="G6">
            <v>5.0422286650699606</v>
          </cell>
          <cell r="H6">
            <v>0</v>
          </cell>
          <cell r="I6">
            <v>0</v>
          </cell>
          <cell r="J6">
            <v>0</v>
          </cell>
          <cell r="K6">
            <v>0</v>
          </cell>
          <cell r="L6">
            <v>0</v>
          </cell>
          <cell r="M6">
            <v>0</v>
          </cell>
          <cell r="N6">
            <v>0</v>
          </cell>
          <cell r="O6">
            <v>0</v>
          </cell>
          <cell r="P6" t="e">
            <v>#DIV/0!</v>
          </cell>
        </row>
        <row r="8">
          <cell r="A8" t="str">
            <v>Quality</v>
          </cell>
        </row>
        <row r="9">
          <cell r="A9">
            <v>2</v>
          </cell>
          <cell r="B9" t="str">
            <v xml:space="preserve">Improve Internal Quality             </v>
          </cell>
          <cell r="C9" t="str">
            <v>defects</v>
          </cell>
          <cell r="D9">
            <v>928</v>
          </cell>
          <cell r="E9">
            <v>0</v>
          </cell>
          <cell r="F9">
            <v>0</v>
          </cell>
          <cell r="G9">
            <v>0</v>
          </cell>
          <cell r="H9">
            <v>0</v>
          </cell>
          <cell r="I9">
            <v>0</v>
          </cell>
          <cell r="J9">
            <v>0</v>
          </cell>
          <cell r="K9">
            <v>251</v>
          </cell>
          <cell r="L9">
            <v>87</v>
          </cell>
          <cell r="M9">
            <v>316</v>
          </cell>
          <cell r="N9">
            <v>259</v>
          </cell>
          <cell r="O9">
            <v>15</v>
          </cell>
          <cell r="P9">
            <v>0</v>
          </cell>
        </row>
        <row r="10">
          <cell r="A10">
            <v>3</v>
          </cell>
          <cell r="B10" t="str">
            <v>cabinet products</v>
          </cell>
          <cell r="C10" t="str">
            <v>units</v>
          </cell>
          <cell r="D10">
            <v>33</v>
          </cell>
          <cell r="E10">
            <v>0</v>
          </cell>
          <cell r="F10">
            <v>0</v>
          </cell>
          <cell r="G10">
            <v>0</v>
          </cell>
          <cell r="H10">
            <v>0</v>
          </cell>
          <cell r="I10">
            <v>0</v>
          </cell>
          <cell r="J10">
            <v>0</v>
          </cell>
          <cell r="K10">
            <v>13</v>
          </cell>
          <cell r="L10">
            <v>2</v>
          </cell>
          <cell r="M10">
            <v>10</v>
          </cell>
          <cell r="N10">
            <v>7</v>
          </cell>
          <cell r="O10">
            <v>1</v>
          </cell>
          <cell r="P10">
            <v>0</v>
          </cell>
        </row>
        <row r="11">
          <cell r="C11" t="str">
            <v>DPU</v>
          </cell>
          <cell r="D11">
            <v>28.121212121212121</v>
          </cell>
          <cell r="E11" t="e">
            <v>#DIV/0!</v>
          </cell>
          <cell r="F11" t="e">
            <v>#DIV/0!</v>
          </cell>
          <cell r="G11" t="e">
            <v>#DIV/0!</v>
          </cell>
          <cell r="H11" t="e">
            <v>#DIV/0!</v>
          </cell>
          <cell r="I11" t="e">
            <v>#DIV/0!</v>
          </cell>
          <cell r="J11" t="e">
            <v>#DIV/0!</v>
          </cell>
          <cell r="K11">
            <v>19.307692307692307</v>
          </cell>
          <cell r="L11">
            <v>43.5</v>
          </cell>
          <cell r="M11">
            <v>31.6</v>
          </cell>
          <cell r="N11">
            <v>37</v>
          </cell>
          <cell r="O11">
            <v>15</v>
          </cell>
          <cell r="P11" t="e">
            <v>#DIV/0!</v>
          </cell>
        </row>
        <row r="13">
          <cell r="A13">
            <v>4</v>
          </cell>
          <cell r="B13" t="str">
            <v xml:space="preserve">Improve Internal Quality             </v>
          </cell>
          <cell r="C13" t="str">
            <v>defects</v>
          </cell>
          <cell r="D13">
            <v>975</v>
          </cell>
          <cell r="E13">
            <v>106</v>
          </cell>
          <cell r="F13">
            <v>25</v>
          </cell>
          <cell r="G13">
            <v>261</v>
          </cell>
          <cell r="H13">
            <v>47</v>
          </cell>
          <cell r="I13">
            <v>46</v>
          </cell>
          <cell r="J13">
            <v>66</v>
          </cell>
          <cell r="K13">
            <v>104</v>
          </cell>
          <cell r="L13">
            <v>212</v>
          </cell>
          <cell r="M13">
            <v>52</v>
          </cell>
          <cell r="N13">
            <v>24</v>
          </cell>
          <cell r="O13">
            <v>32</v>
          </cell>
          <cell r="P13">
            <v>0</v>
          </cell>
        </row>
        <row r="14">
          <cell r="A14">
            <v>5</v>
          </cell>
          <cell r="B14" t="str">
            <v>box products</v>
          </cell>
          <cell r="C14" t="str">
            <v>units</v>
          </cell>
          <cell r="D14">
            <v>151471</v>
          </cell>
          <cell r="E14">
            <v>13007</v>
          </cell>
          <cell r="F14">
            <v>14320</v>
          </cell>
          <cell r="G14">
            <v>24671</v>
          </cell>
          <cell r="H14">
            <v>11947</v>
          </cell>
          <cell r="I14">
            <v>12485</v>
          </cell>
          <cell r="J14">
            <v>18509</v>
          </cell>
          <cell r="K14">
            <v>14387</v>
          </cell>
          <cell r="L14">
            <v>16461</v>
          </cell>
          <cell r="M14">
            <v>13888</v>
          </cell>
          <cell r="N14">
            <v>8142</v>
          </cell>
          <cell r="O14">
            <v>3654</v>
          </cell>
          <cell r="P14">
            <v>0</v>
          </cell>
        </row>
        <row r="15">
          <cell r="C15" t="str">
            <v>PPM</v>
          </cell>
          <cell r="D15">
            <v>6436.8757055806063</v>
          </cell>
          <cell r="E15">
            <v>8149.4579841623745</v>
          </cell>
          <cell r="F15">
            <v>1745.8100558659219</v>
          </cell>
          <cell r="G15">
            <v>10579.222569008147</v>
          </cell>
          <cell r="H15">
            <v>3934.0420189168831</v>
          </cell>
          <cell r="I15">
            <v>3684.4213055666801</v>
          </cell>
          <cell r="J15">
            <v>3565.8328380787725</v>
          </cell>
          <cell r="K15">
            <v>7228.7481754361579</v>
          </cell>
          <cell r="L15">
            <v>12878.92594617581</v>
          </cell>
          <cell r="M15">
            <v>3744.2396313364056</v>
          </cell>
          <cell r="N15">
            <v>2947.6787030213709</v>
          </cell>
          <cell r="O15">
            <v>8757.5259989053084</v>
          </cell>
          <cell r="P15" t="e">
            <v>#DIV/0!</v>
          </cell>
        </row>
        <row r="17">
          <cell r="A17">
            <v>6</v>
          </cell>
          <cell r="B17" t="str">
            <v xml:space="preserve">Improve External Quality </v>
          </cell>
          <cell r="C17" t="str">
            <v>defects</v>
          </cell>
          <cell r="D17">
            <v>130</v>
          </cell>
          <cell r="E17">
            <v>20</v>
          </cell>
          <cell r="F17">
            <v>43</v>
          </cell>
          <cell r="G17">
            <v>37</v>
          </cell>
          <cell r="H17">
            <v>21</v>
          </cell>
          <cell r="I17">
            <v>5</v>
          </cell>
          <cell r="J17">
            <v>4</v>
          </cell>
          <cell r="K17">
            <v>0</v>
          </cell>
          <cell r="L17">
            <v>0</v>
          </cell>
          <cell r="M17">
            <v>0</v>
          </cell>
          <cell r="N17">
            <v>0</v>
          </cell>
          <cell r="O17">
            <v>0</v>
          </cell>
          <cell r="P17">
            <v>0</v>
          </cell>
        </row>
        <row r="18">
          <cell r="A18">
            <v>7</v>
          </cell>
          <cell r="B18" t="str">
            <v>cabinet products</v>
          </cell>
          <cell r="C18" t="str">
            <v>units</v>
          </cell>
          <cell r="D18">
            <v>506</v>
          </cell>
          <cell r="E18">
            <v>92</v>
          </cell>
          <cell r="F18">
            <v>167</v>
          </cell>
          <cell r="G18">
            <v>75</v>
          </cell>
          <cell r="H18">
            <v>71</v>
          </cell>
          <cell r="I18">
            <v>41</v>
          </cell>
          <cell r="J18">
            <v>21</v>
          </cell>
          <cell r="K18">
            <v>11</v>
          </cell>
          <cell r="L18">
            <v>6</v>
          </cell>
          <cell r="M18">
            <v>7</v>
          </cell>
          <cell r="N18">
            <v>9</v>
          </cell>
          <cell r="O18">
            <v>6</v>
          </cell>
          <cell r="P18">
            <v>0</v>
          </cell>
        </row>
        <row r="19">
          <cell r="C19" t="str">
            <v>DPU</v>
          </cell>
          <cell r="D19">
            <v>0.25691699604743085</v>
          </cell>
          <cell r="E19">
            <v>0.21739130434782608</v>
          </cell>
          <cell r="F19">
            <v>0.25748502994011974</v>
          </cell>
          <cell r="G19">
            <v>0.49333333333333335</v>
          </cell>
          <cell r="H19">
            <v>0.29577464788732394</v>
          </cell>
          <cell r="I19">
            <v>0.12195121951219512</v>
          </cell>
          <cell r="J19">
            <v>0.19047619047619047</v>
          </cell>
          <cell r="K19">
            <v>0</v>
          </cell>
          <cell r="L19">
            <v>0</v>
          </cell>
          <cell r="M19">
            <v>0</v>
          </cell>
          <cell r="N19">
            <v>0</v>
          </cell>
          <cell r="O19">
            <v>0</v>
          </cell>
          <cell r="P19" t="e">
            <v>#DIV/0!</v>
          </cell>
        </row>
        <row r="21">
          <cell r="A21">
            <v>8</v>
          </cell>
          <cell r="B21" t="str">
            <v xml:space="preserve">Improve External Quality </v>
          </cell>
          <cell r="C21" t="str">
            <v>defects</v>
          </cell>
          <cell r="D21">
            <v>256</v>
          </cell>
          <cell r="E21">
            <v>27</v>
          </cell>
          <cell r="F21">
            <v>24</v>
          </cell>
          <cell r="G21">
            <v>17</v>
          </cell>
          <cell r="H21">
            <v>18</v>
          </cell>
          <cell r="I21">
            <v>37</v>
          </cell>
          <cell r="J21">
            <v>10</v>
          </cell>
          <cell r="K21">
            <v>8</v>
          </cell>
          <cell r="L21">
            <v>42</v>
          </cell>
          <cell r="M21">
            <v>27</v>
          </cell>
          <cell r="N21">
            <v>27</v>
          </cell>
          <cell r="O21">
            <v>19</v>
          </cell>
          <cell r="P21">
            <v>0</v>
          </cell>
        </row>
        <row r="22">
          <cell r="A22">
            <v>9</v>
          </cell>
          <cell r="B22" t="str">
            <v>box products</v>
          </cell>
          <cell r="C22" t="str">
            <v>units</v>
          </cell>
          <cell r="D22">
            <v>111342</v>
          </cell>
          <cell r="E22">
            <v>9560</v>
          </cell>
          <cell r="F22">
            <v>10207</v>
          </cell>
          <cell r="G22">
            <v>12148</v>
          </cell>
          <cell r="H22">
            <v>10115</v>
          </cell>
          <cell r="I22">
            <v>9422</v>
          </cell>
          <cell r="J22">
            <v>7755</v>
          </cell>
          <cell r="K22">
            <v>9899</v>
          </cell>
          <cell r="L22">
            <v>12321</v>
          </cell>
          <cell r="M22">
            <v>12911</v>
          </cell>
          <cell r="N22">
            <v>10268</v>
          </cell>
          <cell r="O22">
            <v>6736</v>
          </cell>
          <cell r="P22">
            <v>0</v>
          </cell>
        </row>
        <row r="23">
          <cell r="C23" t="str">
            <v>PPM</v>
          </cell>
          <cell r="D23">
            <v>2299.2222162346643</v>
          </cell>
          <cell r="E23">
            <v>2824.2677824267785</v>
          </cell>
          <cell r="F23">
            <v>2351.327520329186</v>
          </cell>
          <cell r="G23">
            <v>1399.407309845242</v>
          </cell>
          <cell r="H23">
            <v>1779.5353435491843</v>
          </cell>
          <cell r="I23">
            <v>3926.9794098917428</v>
          </cell>
          <cell r="J23">
            <v>1289.4906511927788</v>
          </cell>
          <cell r="K23">
            <v>808.16244065057072</v>
          </cell>
          <cell r="L23">
            <v>3408.8142196250305</v>
          </cell>
          <cell r="M23">
            <v>2091.2400278832006</v>
          </cell>
          <cell r="N23">
            <v>2629.528632645111</v>
          </cell>
          <cell r="O23">
            <v>2820.6650831353918</v>
          </cell>
          <cell r="P23" t="e">
            <v>#DIV/0!</v>
          </cell>
        </row>
        <row r="25">
          <cell r="A25">
            <v>10</v>
          </cell>
          <cell r="B25" t="str">
            <v>Top 3 processes by site complete by 12/1</v>
          </cell>
          <cell r="C25" t="str">
            <v>VSMs complete</v>
          </cell>
          <cell r="D25">
            <v>3</v>
          </cell>
          <cell r="E25">
            <v>0</v>
          </cell>
          <cell r="F25">
            <v>0</v>
          </cell>
          <cell r="G25">
            <v>0</v>
          </cell>
          <cell r="H25">
            <v>0</v>
          </cell>
          <cell r="I25">
            <v>0</v>
          </cell>
          <cell r="J25">
            <v>0</v>
          </cell>
          <cell r="K25">
            <v>0</v>
          </cell>
          <cell r="L25">
            <v>1</v>
          </cell>
          <cell r="M25">
            <v>1</v>
          </cell>
          <cell r="N25">
            <v>1</v>
          </cell>
          <cell r="O25">
            <v>0</v>
          </cell>
          <cell r="P25">
            <v>0</v>
          </cell>
        </row>
        <row r="27">
          <cell r="A27" t="str">
            <v>Delivery</v>
          </cell>
        </row>
        <row r="28">
          <cell r="A28">
            <v>11</v>
          </cell>
          <cell r="B28" t="str">
            <v>Improve OTD to CRD</v>
          </cell>
          <cell r="C28" t="str">
            <v>Line items shipped on time to CRD</v>
          </cell>
          <cell r="D28">
            <v>69</v>
          </cell>
          <cell r="E28">
            <v>18</v>
          </cell>
          <cell r="F28">
            <v>19</v>
          </cell>
          <cell r="G28">
            <v>12</v>
          </cell>
          <cell r="H28">
            <v>10</v>
          </cell>
          <cell r="I28">
            <v>3</v>
          </cell>
          <cell r="J28">
            <v>2</v>
          </cell>
          <cell r="K28">
            <v>1</v>
          </cell>
          <cell r="L28">
            <v>2</v>
          </cell>
          <cell r="M28">
            <v>1</v>
          </cell>
          <cell r="N28">
            <v>0</v>
          </cell>
          <cell r="O28">
            <v>1</v>
          </cell>
          <cell r="P28">
            <v>0</v>
          </cell>
        </row>
        <row r="29">
          <cell r="A29">
            <v>12</v>
          </cell>
          <cell r="B29" t="str">
            <v>Cabinet Product</v>
          </cell>
          <cell r="C29" t="str">
            <v>Total line items shipped</v>
          </cell>
          <cell r="D29">
            <v>78</v>
          </cell>
          <cell r="E29">
            <v>19</v>
          </cell>
          <cell r="F29">
            <v>19</v>
          </cell>
          <cell r="G29">
            <v>13</v>
          </cell>
          <cell r="H29">
            <v>10</v>
          </cell>
          <cell r="I29">
            <v>4</v>
          </cell>
          <cell r="J29">
            <v>2</v>
          </cell>
          <cell r="K29">
            <v>2</v>
          </cell>
          <cell r="L29">
            <v>2</v>
          </cell>
          <cell r="M29">
            <v>3</v>
          </cell>
          <cell r="N29">
            <v>3</v>
          </cell>
          <cell r="O29">
            <v>1</v>
          </cell>
          <cell r="P29">
            <v>0</v>
          </cell>
        </row>
        <row r="30">
          <cell r="C30" t="str">
            <v>OTD</v>
          </cell>
          <cell r="D30">
            <v>0.88461538461538458</v>
          </cell>
          <cell r="E30">
            <v>0.94736842105263153</v>
          </cell>
          <cell r="F30">
            <v>1</v>
          </cell>
          <cell r="G30">
            <v>0.92307692307692313</v>
          </cell>
          <cell r="H30">
            <v>1</v>
          </cell>
          <cell r="I30">
            <v>0.75</v>
          </cell>
          <cell r="J30">
            <v>1</v>
          </cell>
          <cell r="K30">
            <v>0.5</v>
          </cell>
          <cell r="L30">
            <v>1</v>
          </cell>
          <cell r="M30">
            <v>0.33333333333333331</v>
          </cell>
          <cell r="N30">
            <v>0</v>
          </cell>
          <cell r="O30">
            <v>1</v>
          </cell>
          <cell r="P30" t="e">
            <v>#DIV/0!</v>
          </cell>
        </row>
        <row r="32">
          <cell r="A32">
            <v>13</v>
          </cell>
          <cell r="B32" t="str">
            <v>Improve OTD to CRD</v>
          </cell>
          <cell r="C32" t="str">
            <v>Line items shipped on time to CRD</v>
          </cell>
          <cell r="D32">
            <v>4479</v>
          </cell>
          <cell r="E32">
            <v>340</v>
          </cell>
          <cell r="F32">
            <v>282</v>
          </cell>
          <cell r="G32">
            <v>386</v>
          </cell>
          <cell r="H32">
            <v>300</v>
          </cell>
          <cell r="I32">
            <v>298</v>
          </cell>
          <cell r="J32">
            <v>296</v>
          </cell>
          <cell r="K32">
            <v>439</v>
          </cell>
          <cell r="L32">
            <v>429</v>
          </cell>
          <cell r="M32">
            <v>684</v>
          </cell>
          <cell r="N32">
            <v>536</v>
          </cell>
          <cell r="O32">
            <v>489</v>
          </cell>
          <cell r="P32">
            <v>0</v>
          </cell>
        </row>
        <row r="33">
          <cell r="A33">
            <v>14</v>
          </cell>
          <cell r="B33" t="str">
            <v>Box Product</v>
          </cell>
          <cell r="C33" t="str">
            <v>Total line items shipped</v>
          </cell>
          <cell r="D33">
            <v>5442</v>
          </cell>
          <cell r="E33">
            <v>347</v>
          </cell>
          <cell r="F33">
            <v>294</v>
          </cell>
          <cell r="G33">
            <v>435</v>
          </cell>
          <cell r="H33">
            <v>316</v>
          </cell>
          <cell r="I33">
            <v>312</v>
          </cell>
          <cell r="J33">
            <v>335</v>
          </cell>
          <cell r="K33">
            <v>564</v>
          </cell>
          <cell r="L33">
            <v>717</v>
          </cell>
          <cell r="M33">
            <v>897</v>
          </cell>
          <cell r="N33">
            <v>679</v>
          </cell>
          <cell r="O33">
            <v>546</v>
          </cell>
          <cell r="P33">
            <v>0</v>
          </cell>
        </row>
        <row r="34">
          <cell r="C34" t="str">
            <v>OTD</v>
          </cell>
          <cell r="D34">
            <v>0.82304299889746413</v>
          </cell>
          <cell r="E34">
            <v>0.97982708933717577</v>
          </cell>
          <cell r="F34">
            <v>0.95918367346938771</v>
          </cell>
          <cell r="G34">
            <v>0.88735632183908042</v>
          </cell>
          <cell r="H34">
            <v>0.94936708860759489</v>
          </cell>
          <cell r="I34">
            <v>0.95512820512820518</v>
          </cell>
          <cell r="J34">
            <v>0.88358208955223883</v>
          </cell>
          <cell r="K34">
            <v>0.77836879432624118</v>
          </cell>
          <cell r="L34">
            <v>0.59832635983263593</v>
          </cell>
          <cell r="M34">
            <v>0.76254180602006694</v>
          </cell>
          <cell r="N34">
            <v>0.78939617083946978</v>
          </cell>
          <cell r="O34">
            <v>0.89560439560439564</v>
          </cell>
          <cell r="P34" t="e">
            <v>#DIV/0!</v>
          </cell>
        </row>
        <row r="36">
          <cell r="A36">
            <v>16</v>
          </cell>
          <cell r="B36" t="str">
            <v>Lead Time (Box)</v>
          </cell>
          <cell r="C36" t="str">
            <v>Quoted lead time</v>
          </cell>
          <cell r="D36">
            <v>1.8885697825721748</v>
          </cell>
          <cell r="E36">
            <v>1.326797385620915</v>
          </cell>
          <cell r="F36">
            <v>1.9877049180327868</v>
          </cell>
          <cell r="G36">
            <v>2.2393162393162394</v>
          </cell>
          <cell r="H36">
            <v>0.73394495412844041</v>
          </cell>
          <cell r="I36">
            <v>0.82508250825082508</v>
          </cell>
          <cell r="J36">
            <v>1.1407942238267148</v>
          </cell>
          <cell r="K36">
            <v>2.820861678004535</v>
          </cell>
          <cell r="L36">
            <v>3.7765765765765766</v>
          </cell>
          <cell r="M36">
            <v>2.0757314974182446</v>
          </cell>
          <cell r="N36">
            <v>1.847457627118644</v>
          </cell>
          <cell r="O36">
            <v>2</v>
          </cell>
        </row>
        <row r="38">
          <cell r="A38">
            <v>26</v>
          </cell>
          <cell r="B38" t="str">
            <v>Cabinet Product Past Due ($)</v>
          </cell>
          <cell r="D38">
            <v>5.666666666666667</v>
          </cell>
          <cell r="E38">
            <v>68</v>
          </cell>
          <cell r="F38">
            <v>0</v>
          </cell>
          <cell r="G38">
            <v>0</v>
          </cell>
          <cell r="H38">
            <v>0</v>
          </cell>
          <cell r="I38">
            <v>0</v>
          </cell>
          <cell r="J38">
            <v>0</v>
          </cell>
          <cell r="K38">
            <v>0</v>
          </cell>
          <cell r="L38">
            <v>0</v>
          </cell>
          <cell r="M38">
            <v>0</v>
          </cell>
          <cell r="N38">
            <v>0</v>
          </cell>
          <cell r="O38">
            <v>0</v>
          </cell>
          <cell r="P38">
            <v>0</v>
          </cell>
        </row>
        <row r="39">
          <cell r="A39">
            <v>27</v>
          </cell>
          <cell r="B39" t="str">
            <v>Cabinet Product P/D &gt; 5 days ($)</v>
          </cell>
          <cell r="D39">
            <v>5.666666666666667</v>
          </cell>
          <cell r="E39">
            <v>68</v>
          </cell>
          <cell r="F39">
            <v>0</v>
          </cell>
          <cell r="G39">
            <v>0</v>
          </cell>
          <cell r="H39">
            <v>0</v>
          </cell>
          <cell r="I39">
            <v>0</v>
          </cell>
          <cell r="J39">
            <v>0</v>
          </cell>
          <cell r="K39">
            <v>0</v>
          </cell>
          <cell r="L39">
            <v>0</v>
          </cell>
          <cell r="M39">
            <v>0</v>
          </cell>
          <cell r="N39">
            <v>0</v>
          </cell>
          <cell r="O39">
            <v>0</v>
          </cell>
          <cell r="P39">
            <v>0</v>
          </cell>
        </row>
        <row r="40">
          <cell r="A40">
            <v>28</v>
          </cell>
          <cell r="B40" t="str">
            <v>Box Product Past Due ($)</v>
          </cell>
          <cell r="D40">
            <v>50.166666666666664</v>
          </cell>
          <cell r="E40">
            <v>0</v>
          </cell>
          <cell r="F40">
            <v>0</v>
          </cell>
          <cell r="G40">
            <v>0</v>
          </cell>
          <cell r="H40">
            <v>0</v>
          </cell>
          <cell r="I40">
            <v>0</v>
          </cell>
          <cell r="J40">
            <v>0</v>
          </cell>
          <cell r="K40">
            <v>235</v>
          </cell>
          <cell r="L40">
            <v>295</v>
          </cell>
          <cell r="M40">
            <v>27</v>
          </cell>
          <cell r="N40">
            <v>20</v>
          </cell>
          <cell r="O40">
            <v>25</v>
          </cell>
          <cell r="P40">
            <v>0</v>
          </cell>
        </row>
        <row r="41">
          <cell r="A41">
            <v>29</v>
          </cell>
          <cell r="B41" t="str">
            <v>Box Product P/D &gt; 5 days ($)</v>
          </cell>
          <cell r="D41">
            <v>7.4167499999999995</v>
          </cell>
          <cell r="E41">
            <v>3.1789999999999998</v>
          </cell>
          <cell r="F41">
            <v>2.7570000000000001</v>
          </cell>
          <cell r="G41">
            <v>0</v>
          </cell>
          <cell r="H41">
            <v>0</v>
          </cell>
          <cell r="I41">
            <v>5.7240000000000002</v>
          </cell>
          <cell r="J41">
            <v>0</v>
          </cell>
          <cell r="K41">
            <v>15.996</v>
          </cell>
          <cell r="L41">
            <v>26.7</v>
          </cell>
          <cell r="M41">
            <v>6.6449999999999996</v>
          </cell>
          <cell r="N41">
            <v>3</v>
          </cell>
          <cell r="O41">
            <v>25</v>
          </cell>
          <cell r="P41">
            <v>0</v>
          </cell>
        </row>
        <row r="43">
          <cell r="A43" t="str">
            <v>Cost</v>
          </cell>
        </row>
        <row r="44">
          <cell r="A44">
            <v>17</v>
          </cell>
          <cell r="B44" t="str">
            <v>PPV</v>
          </cell>
          <cell r="C44" t="str">
            <v>$ of PPV</v>
          </cell>
          <cell r="D44">
            <v>184.36598000000021</v>
          </cell>
          <cell r="E44">
            <v>-5.2949999999999591</v>
          </cell>
          <cell r="F44">
            <v>26.441000000000031</v>
          </cell>
          <cell r="G44">
            <v>23.190000000000055</v>
          </cell>
          <cell r="H44">
            <v>44.734000000000037</v>
          </cell>
          <cell r="I44">
            <v>48.012</v>
          </cell>
          <cell r="J44">
            <v>-3.2959999999999923</v>
          </cell>
          <cell r="K44">
            <v>1.1990000000000123</v>
          </cell>
          <cell r="L44">
            <v>41.379999999999995</v>
          </cell>
          <cell r="M44">
            <v>8.4370000000000118</v>
          </cell>
          <cell r="N44">
            <v>-0.93601999999998498</v>
          </cell>
          <cell r="O44">
            <v>0.5</v>
          </cell>
          <cell r="P44">
            <v>0</v>
          </cell>
        </row>
        <row r="46">
          <cell r="A46">
            <v>18</v>
          </cell>
          <cell r="B46" t="str">
            <v>Manufacturing hrly labor % to sales</v>
          </cell>
          <cell r="C46" t="str">
            <v>hrly labor $</v>
          </cell>
          <cell r="D46">
            <v>481</v>
          </cell>
          <cell r="E46">
            <v>71</v>
          </cell>
          <cell r="F46">
            <v>53</v>
          </cell>
          <cell r="G46">
            <v>60</v>
          </cell>
          <cell r="H46">
            <v>37</v>
          </cell>
          <cell r="I46">
            <v>34</v>
          </cell>
          <cell r="J46">
            <v>38</v>
          </cell>
          <cell r="K46">
            <v>31</v>
          </cell>
          <cell r="L46">
            <v>39</v>
          </cell>
          <cell r="M46">
            <v>48</v>
          </cell>
          <cell r="N46">
            <v>34</v>
          </cell>
          <cell r="O46">
            <v>36</v>
          </cell>
        </row>
        <row r="47">
          <cell r="A47">
            <v>19</v>
          </cell>
          <cell r="C47" t="str">
            <v>sales $</v>
          </cell>
          <cell r="D47">
            <v>13187</v>
          </cell>
          <cell r="E47">
            <v>653</v>
          </cell>
          <cell r="F47">
            <v>730</v>
          </cell>
          <cell r="G47">
            <v>1172</v>
          </cell>
          <cell r="H47">
            <v>802</v>
          </cell>
          <cell r="I47">
            <v>500</v>
          </cell>
          <cell r="J47">
            <v>913</v>
          </cell>
          <cell r="K47">
            <v>680</v>
          </cell>
          <cell r="L47">
            <v>743</v>
          </cell>
          <cell r="M47">
            <v>2147</v>
          </cell>
          <cell r="N47">
            <v>1453</v>
          </cell>
          <cell r="O47">
            <v>1597</v>
          </cell>
          <cell r="P47">
            <v>1797</v>
          </cell>
        </row>
        <row r="48">
          <cell r="C48" t="str">
            <v>labor % to sales</v>
          </cell>
          <cell r="D48">
            <v>3.6475316599681507E-2</v>
          </cell>
          <cell r="E48">
            <v>0.10872894333843798</v>
          </cell>
          <cell r="F48">
            <v>7.260273972602739E-2</v>
          </cell>
          <cell r="G48">
            <v>5.1194539249146756E-2</v>
          </cell>
          <cell r="H48">
            <v>4.6134663341645885E-2</v>
          </cell>
          <cell r="I48">
            <v>6.8000000000000005E-2</v>
          </cell>
          <cell r="J48">
            <v>4.1621029572836803E-2</v>
          </cell>
          <cell r="K48">
            <v>4.5588235294117645E-2</v>
          </cell>
          <cell r="L48">
            <v>5.2489905787348586E-2</v>
          </cell>
          <cell r="M48">
            <v>2.2356776897997206E-2</v>
          </cell>
          <cell r="N48">
            <v>2.3399862353750859E-2</v>
          </cell>
          <cell r="O48">
            <v>2.2542266750156543E-2</v>
          </cell>
          <cell r="P48">
            <v>0</v>
          </cell>
        </row>
        <row r="50">
          <cell r="A50">
            <v>20</v>
          </cell>
          <cell r="B50" t="str">
            <v xml:space="preserve">Increase Inventory Turns from x to y                             </v>
          </cell>
          <cell r="C50" t="str">
            <v>CGS</v>
          </cell>
          <cell r="D50">
            <v>4884</v>
          </cell>
          <cell r="E50">
            <v>273</v>
          </cell>
          <cell r="F50">
            <v>332</v>
          </cell>
          <cell r="G50">
            <v>509</v>
          </cell>
          <cell r="H50">
            <v>307</v>
          </cell>
          <cell r="I50">
            <v>222</v>
          </cell>
          <cell r="J50">
            <v>383</v>
          </cell>
          <cell r="K50">
            <v>378</v>
          </cell>
          <cell r="L50">
            <v>612</v>
          </cell>
          <cell r="M50">
            <v>649</v>
          </cell>
          <cell r="N50">
            <v>549</v>
          </cell>
          <cell r="O50">
            <v>670</v>
          </cell>
        </row>
        <row r="51">
          <cell r="C51" t="str">
            <v>WEEKS in Month</v>
          </cell>
          <cell r="D51">
            <v>52</v>
          </cell>
          <cell r="E51">
            <v>4</v>
          </cell>
          <cell r="F51">
            <v>4</v>
          </cell>
          <cell r="G51">
            <v>5</v>
          </cell>
          <cell r="H51">
            <v>4</v>
          </cell>
          <cell r="I51">
            <v>4</v>
          </cell>
          <cell r="J51">
            <v>5</v>
          </cell>
          <cell r="K51">
            <v>4</v>
          </cell>
          <cell r="L51">
            <v>4</v>
          </cell>
          <cell r="M51">
            <v>5</v>
          </cell>
          <cell r="N51">
            <v>4</v>
          </cell>
          <cell r="O51">
            <v>4</v>
          </cell>
          <cell r="P51">
            <v>5</v>
          </cell>
        </row>
        <row r="52">
          <cell r="A52">
            <v>21</v>
          </cell>
          <cell r="C52" t="str">
            <v>C/M GI</v>
          </cell>
          <cell r="D52">
            <v>3825.4166666666665</v>
          </cell>
          <cell r="E52">
            <v>4611</v>
          </cell>
          <cell r="F52">
            <v>3441</v>
          </cell>
          <cell r="G52">
            <v>4304</v>
          </cell>
          <cell r="H52">
            <v>3201</v>
          </cell>
          <cell r="I52">
            <v>2427</v>
          </cell>
          <cell r="J52">
            <v>1765</v>
          </cell>
          <cell r="K52">
            <v>4223</v>
          </cell>
          <cell r="L52">
            <v>4590</v>
          </cell>
          <cell r="M52">
            <v>4744</v>
          </cell>
          <cell r="N52">
            <v>4366</v>
          </cell>
          <cell r="O52">
            <v>4599</v>
          </cell>
          <cell r="P52">
            <v>3634</v>
          </cell>
        </row>
        <row r="53">
          <cell r="C53" t="str">
            <v>INV. TURNS</v>
          </cell>
          <cell r="D53">
            <v>1.2767236684457031</v>
          </cell>
          <cell r="E53">
            <v>0.76968119713728045</v>
          </cell>
          <cell r="F53">
            <v>1.2542865446091254</v>
          </cell>
          <cell r="G53">
            <v>1.2299256505576208</v>
          </cell>
          <cell r="H53">
            <v>1.2467978756638551</v>
          </cell>
          <cell r="I53">
            <v>1.1891223733003708</v>
          </cell>
          <cell r="J53">
            <v>2.2567705382436261</v>
          </cell>
          <cell r="K53">
            <v>1.1636277527823822</v>
          </cell>
          <cell r="L53">
            <v>1.7333333333333334</v>
          </cell>
          <cell r="M53">
            <v>1.4227655986509276</v>
          </cell>
          <cell r="N53">
            <v>1.6346770499312873</v>
          </cell>
          <cell r="O53">
            <v>1.8938899760817569</v>
          </cell>
          <cell r="P53">
            <v>0</v>
          </cell>
        </row>
        <row r="55">
          <cell r="A55">
            <v>22</v>
          </cell>
          <cell r="B55" t="str">
            <v xml:space="preserve">Improve Receivable Days from x to y                                 </v>
          </cell>
          <cell r="C55" t="str">
            <v>C/M GROSS A/R</v>
          </cell>
          <cell r="D55">
            <v>1991.2727272727273</v>
          </cell>
          <cell r="E55">
            <v>2750</v>
          </cell>
          <cell r="F55">
            <v>2700</v>
          </cell>
          <cell r="G55">
            <v>2250</v>
          </cell>
          <cell r="H55">
            <v>2185</v>
          </cell>
          <cell r="I55">
            <v>1215</v>
          </cell>
          <cell r="J55">
            <v>1477</v>
          </cell>
          <cell r="K55">
            <v>1339</v>
          </cell>
          <cell r="L55">
            <v>1386</v>
          </cell>
          <cell r="M55">
            <v>1329</v>
          </cell>
          <cell r="N55">
            <v>1300</v>
          </cell>
          <cell r="O55">
            <v>3973</v>
          </cell>
        </row>
        <row r="56">
          <cell r="A56">
            <v>19</v>
          </cell>
          <cell r="C56" t="str">
            <v>C/M SALES</v>
          </cell>
          <cell r="D56">
            <v>13187</v>
          </cell>
          <cell r="E56">
            <v>653</v>
          </cell>
          <cell r="F56">
            <v>730</v>
          </cell>
          <cell r="G56">
            <v>1172</v>
          </cell>
          <cell r="H56">
            <v>802</v>
          </cell>
          <cell r="I56">
            <v>500</v>
          </cell>
          <cell r="J56">
            <v>913</v>
          </cell>
          <cell r="K56">
            <v>680</v>
          </cell>
          <cell r="L56">
            <v>743</v>
          </cell>
          <cell r="M56">
            <v>2147</v>
          </cell>
          <cell r="N56">
            <v>1453</v>
          </cell>
          <cell r="O56">
            <v>1597</v>
          </cell>
          <cell r="P56">
            <v>1797</v>
          </cell>
        </row>
        <row r="57">
          <cell r="C57" t="str">
            <v>DAYS (DSO)</v>
          </cell>
          <cell r="D57">
            <v>55.115988887127124</v>
          </cell>
          <cell r="E57">
            <v>118.24125338673578</v>
          </cell>
          <cell r="F57">
            <v>103.84615384615384</v>
          </cell>
          <cell r="G57">
            <v>67.377428458913101</v>
          </cell>
          <cell r="H57">
            <v>76.493861500095917</v>
          </cell>
          <cell r="I57">
            <v>68.226923076923072</v>
          </cell>
          <cell r="J57">
            <v>56.776581851883051</v>
          </cell>
          <cell r="K57">
            <v>55.286764705882355</v>
          </cell>
          <cell r="L57">
            <v>52.374987058701727</v>
          </cell>
          <cell r="M57">
            <v>21.724633656981119</v>
          </cell>
          <cell r="N57">
            <v>25.120440467997248</v>
          </cell>
          <cell r="O57">
            <v>69.849477385482402</v>
          </cell>
          <cell r="P57">
            <v>0</v>
          </cell>
        </row>
        <row r="59">
          <cell r="B59" t="str">
            <v>Shipment $'s</v>
          </cell>
          <cell r="C59" t="str">
            <v>Act/Est</v>
          </cell>
          <cell r="E59">
            <v>653</v>
          </cell>
          <cell r="F59">
            <v>730</v>
          </cell>
          <cell r="G59">
            <v>1172</v>
          </cell>
          <cell r="H59">
            <v>802</v>
          </cell>
          <cell r="I59">
            <v>500</v>
          </cell>
          <cell r="J59">
            <v>913</v>
          </cell>
          <cell r="K59">
            <v>680</v>
          </cell>
          <cell r="L59">
            <v>743</v>
          </cell>
          <cell r="M59">
            <v>2147</v>
          </cell>
          <cell r="N59">
            <v>1453</v>
          </cell>
          <cell r="O59">
            <v>1597</v>
          </cell>
          <cell r="P59">
            <v>1797</v>
          </cell>
        </row>
        <row r="60">
          <cell r="C60" t="str">
            <v>Budget</v>
          </cell>
        </row>
        <row r="61">
          <cell r="C61" t="str">
            <v>Variance</v>
          </cell>
          <cell r="E61">
            <v>-653</v>
          </cell>
          <cell r="F61">
            <v>-730</v>
          </cell>
          <cell r="G61">
            <v>-1172</v>
          </cell>
          <cell r="H61">
            <v>-802</v>
          </cell>
          <cell r="I61">
            <v>-500</v>
          </cell>
          <cell r="J61">
            <v>-913</v>
          </cell>
          <cell r="K61">
            <v>-680</v>
          </cell>
          <cell r="L61">
            <v>-743</v>
          </cell>
          <cell r="M61">
            <v>-2147</v>
          </cell>
          <cell r="N61">
            <v>-1453</v>
          </cell>
          <cell r="O61">
            <v>-1597</v>
          </cell>
          <cell r="P61">
            <v>-1797</v>
          </cell>
        </row>
        <row r="63">
          <cell r="B63" t="str">
            <v>Number of Salaried Employees</v>
          </cell>
          <cell r="C63" t="str">
            <v>Act/Est</v>
          </cell>
          <cell r="E63">
            <v>13</v>
          </cell>
          <cell r="F63">
            <v>13</v>
          </cell>
          <cell r="G63">
            <v>13</v>
          </cell>
          <cell r="H63">
            <v>13</v>
          </cell>
          <cell r="I63">
            <v>13</v>
          </cell>
          <cell r="J63">
            <v>11</v>
          </cell>
          <cell r="K63">
            <v>13</v>
          </cell>
          <cell r="L63">
            <v>13</v>
          </cell>
          <cell r="M63">
            <v>13</v>
          </cell>
          <cell r="N63">
            <v>14</v>
          </cell>
          <cell r="O63">
            <v>13</v>
          </cell>
        </row>
        <row r="64">
          <cell r="C64" t="str">
            <v>Budget</v>
          </cell>
        </row>
        <row r="65">
          <cell r="C65" t="str">
            <v>Variance</v>
          </cell>
          <cell r="E65">
            <v>13</v>
          </cell>
          <cell r="F65">
            <v>13</v>
          </cell>
          <cell r="G65">
            <v>13</v>
          </cell>
          <cell r="H65">
            <v>13</v>
          </cell>
          <cell r="I65">
            <v>13</v>
          </cell>
          <cell r="J65">
            <v>11</v>
          </cell>
          <cell r="K65">
            <v>13</v>
          </cell>
          <cell r="L65">
            <v>13</v>
          </cell>
          <cell r="M65">
            <v>13</v>
          </cell>
          <cell r="N65">
            <v>14</v>
          </cell>
          <cell r="O65">
            <v>13</v>
          </cell>
        </row>
        <row r="67">
          <cell r="B67" t="str">
            <v>Number of Hourly Employees</v>
          </cell>
          <cell r="C67" t="str">
            <v>Act/Est</v>
          </cell>
          <cell r="E67">
            <v>71</v>
          </cell>
          <cell r="F67">
            <v>69</v>
          </cell>
          <cell r="G67">
            <v>72</v>
          </cell>
          <cell r="H67">
            <v>56</v>
          </cell>
          <cell r="I67">
            <v>49</v>
          </cell>
          <cell r="J67">
            <v>52</v>
          </cell>
          <cell r="K67">
            <v>52</v>
          </cell>
          <cell r="L67">
            <v>49</v>
          </cell>
          <cell r="M67">
            <v>50</v>
          </cell>
          <cell r="N67">
            <v>45</v>
          </cell>
          <cell r="O67">
            <v>39</v>
          </cell>
          <cell r="P67">
            <v>41</v>
          </cell>
        </row>
        <row r="68">
          <cell r="C68" t="str">
            <v>Budget</v>
          </cell>
        </row>
        <row r="69">
          <cell r="C69" t="str">
            <v>Variance</v>
          </cell>
          <cell r="E69">
            <v>71</v>
          </cell>
          <cell r="F69">
            <v>69</v>
          </cell>
          <cell r="G69">
            <v>72</v>
          </cell>
          <cell r="H69">
            <v>56</v>
          </cell>
          <cell r="I69">
            <v>49</v>
          </cell>
          <cell r="J69">
            <v>52</v>
          </cell>
          <cell r="K69">
            <v>52</v>
          </cell>
          <cell r="L69">
            <v>49</v>
          </cell>
          <cell r="M69">
            <v>50</v>
          </cell>
          <cell r="N69">
            <v>45</v>
          </cell>
          <cell r="O69">
            <v>39</v>
          </cell>
          <cell r="P69">
            <v>41</v>
          </cell>
        </row>
        <row r="71">
          <cell r="B71" t="str">
            <v>Manufacturing hrly labor % to sales</v>
          </cell>
          <cell r="C71" t="str">
            <v>Act/Est</v>
          </cell>
          <cell r="E71">
            <v>0.10872894333843798</v>
          </cell>
          <cell r="F71">
            <v>7.260273972602739E-2</v>
          </cell>
          <cell r="G71">
            <v>5.1194539249146756E-2</v>
          </cell>
          <cell r="H71">
            <v>4.6134663341645885E-2</v>
          </cell>
          <cell r="I71">
            <v>6.8000000000000005E-2</v>
          </cell>
          <cell r="J71">
            <v>4.1621029572836803E-2</v>
          </cell>
          <cell r="K71">
            <v>4.5588235294117645E-2</v>
          </cell>
          <cell r="L71">
            <v>5.2489905787348586E-2</v>
          </cell>
          <cell r="M71">
            <v>2.2356776897997206E-2</v>
          </cell>
          <cell r="N71">
            <v>2.3399862353750859E-2</v>
          </cell>
          <cell r="O71">
            <v>2.2542266750156543E-2</v>
          </cell>
          <cell r="P71">
            <v>0</v>
          </cell>
        </row>
        <row r="72">
          <cell r="C72" t="str">
            <v>Budget</v>
          </cell>
        </row>
        <row r="73">
          <cell r="C73" t="str">
            <v>Variance</v>
          </cell>
          <cell r="E73">
            <v>0.10872894333843798</v>
          </cell>
          <cell r="F73">
            <v>7.260273972602739E-2</v>
          </cell>
          <cell r="G73">
            <v>5.1194539249146756E-2</v>
          </cell>
          <cell r="H73">
            <v>4.6134663341645885E-2</v>
          </cell>
          <cell r="I73">
            <v>6.8000000000000005E-2</v>
          </cell>
          <cell r="J73">
            <v>4.1621029572836803E-2</v>
          </cell>
          <cell r="K73">
            <v>4.5588235294117645E-2</v>
          </cell>
          <cell r="L73">
            <v>5.2489905787348586E-2</v>
          </cell>
          <cell r="M73">
            <v>2.2356776897997206E-2</v>
          </cell>
          <cell r="N73">
            <v>2.3399862353750859E-2</v>
          </cell>
          <cell r="O73">
            <v>2.2542266750156543E-2</v>
          </cell>
          <cell r="P73">
            <v>0</v>
          </cell>
        </row>
        <row r="75">
          <cell r="B75" t="str">
            <v>Cell Efficiency</v>
          </cell>
          <cell r="C75" t="str">
            <v>Act/Est</v>
          </cell>
        </row>
        <row r="76">
          <cell r="C76" t="str">
            <v>Budget</v>
          </cell>
        </row>
        <row r="77">
          <cell r="C77" t="str">
            <v>Variance to Prior Month</v>
          </cell>
        </row>
        <row r="78">
          <cell r="C78" t="str">
            <v>Variance to Budget</v>
          </cell>
          <cell r="E78">
            <v>0</v>
          </cell>
          <cell r="F78">
            <v>0</v>
          </cell>
          <cell r="G78">
            <v>0</v>
          </cell>
          <cell r="H78">
            <v>0</v>
          </cell>
          <cell r="I78">
            <v>0</v>
          </cell>
          <cell r="J78">
            <v>0</v>
          </cell>
          <cell r="K78">
            <v>0</v>
          </cell>
          <cell r="L78">
            <v>0</v>
          </cell>
          <cell r="M78">
            <v>0</v>
          </cell>
          <cell r="N78">
            <v>0</v>
          </cell>
          <cell r="O78">
            <v>0</v>
          </cell>
          <cell r="P78">
            <v>0</v>
          </cell>
        </row>
        <row r="80">
          <cell r="B80" t="str">
            <v>Inventory $</v>
          </cell>
          <cell r="C80" t="str">
            <v>Act/Est</v>
          </cell>
          <cell r="E80">
            <v>4611</v>
          </cell>
          <cell r="F80">
            <v>3441</v>
          </cell>
          <cell r="G80">
            <v>4304</v>
          </cell>
          <cell r="H80">
            <v>3201</v>
          </cell>
          <cell r="I80">
            <v>2427</v>
          </cell>
          <cell r="J80">
            <v>1765</v>
          </cell>
          <cell r="K80">
            <v>4223</v>
          </cell>
          <cell r="L80">
            <v>4590</v>
          </cell>
          <cell r="M80">
            <v>4744</v>
          </cell>
          <cell r="N80">
            <v>4655</v>
          </cell>
          <cell r="O80">
            <v>4599</v>
          </cell>
          <cell r="P80">
            <v>3634</v>
          </cell>
        </row>
        <row r="81">
          <cell r="C81" t="str">
            <v>Budget</v>
          </cell>
        </row>
        <row r="82">
          <cell r="C82" t="str">
            <v>Variance</v>
          </cell>
          <cell r="E82">
            <v>-4611</v>
          </cell>
          <cell r="F82">
            <v>-3441</v>
          </cell>
          <cell r="G82">
            <v>-4304</v>
          </cell>
          <cell r="H82">
            <v>-3201</v>
          </cell>
          <cell r="I82">
            <v>-2427</v>
          </cell>
          <cell r="J82">
            <v>-1765</v>
          </cell>
          <cell r="K82">
            <v>-4223</v>
          </cell>
          <cell r="L82">
            <v>-4590</v>
          </cell>
          <cell r="M82">
            <v>-4744</v>
          </cell>
          <cell r="N82">
            <v>-4655</v>
          </cell>
          <cell r="O82">
            <v>-4599</v>
          </cell>
          <cell r="P82">
            <v>-3634</v>
          </cell>
        </row>
        <row r="84">
          <cell r="B84" t="str">
            <v>OT Premium Cost</v>
          </cell>
          <cell r="C84" t="str">
            <v>Act/Est</v>
          </cell>
          <cell r="E84">
            <v>4.8630000000000004</v>
          </cell>
          <cell r="F84">
            <v>7.6459999999999999</v>
          </cell>
          <cell r="G84">
            <v>8.2769999999999992</v>
          </cell>
          <cell r="H84">
            <v>4.4260000000000002</v>
          </cell>
          <cell r="I84">
            <v>2</v>
          </cell>
          <cell r="J84">
            <v>8.5630000000000006</v>
          </cell>
          <cell r="K84">
            <v>4.8230000000000004</v>
          </cell>
          <cell r="L84">
            <v>4.7809999999999997</v>
          </cell>
          <cell r="M84">
            <v>4.0110000000000001</v>
          </cell>
          <cell r="N84">
            <v>9.44</v>
          </cell>
          <cell r="O84">
            <v>3.879</v>
          </cell>
        </row>
        <row r="85">
          <cell r="C85" t="str">
            <v>Budget</v>
          </cell>
        </row>
        <row r="86">
          <cell r="C86" t="str">
            <v>Variance</v>
          </cell>
          <cell r="E86">
            <v>4.8630000000000004</v>
          </cell>
          <cell r="F86">
            <v>7.6459999999999999</v>
          </cell>
          <cell r="G86">
            <v>8.2769999999999992</v>
          </cell>
          <cell r="H86">
            <v>4.4260000000000002</v>
          </cell>
          <cell r="I86">
            <v>2</v>
          </cell>
          <cell r="J86">
            <v>8.5630000000000006</v>
          </cell>
          <cell r="K86">
            <v>4.8230000000000004</v>
          </cell>
          <cell r="L86">
            <v>4.7809999999999997</v>
          </cell>
          <cell r="M86">
            <v>4.0110000000000001</v>
          </cell>
          <cell r="N86">
            <v>9.44</v>
          </cell>
          <cell r="O86">
            <v>3.879</v>
          </cell>
          <cell r="P86">
            <v>0</v>
          </cell>
        </row>
        <row r="88">
          <cell r="B88" t="str">
            <v xml:space="preserve">OT Premium % </v>
          </cell>
          <cell r="C88" t="str">
            <v>Act/Est</v>
          </cell>
          <cell r="E88">
            <v>6.8492957746478886E-2</v>
          </cell>
          <cell r="F88">
            <v>0.14426415094339623</v>
          </cell>
          <cell r="G88">
            <v>0.13794999999999999</v>
          </cell>
          <cell r="H88">
            <v>0.11962162162162163</v>
          </cell>
          <cell r="I88">
            <v>5.8823529411764705E-2</v>
          </cell>
          <cell r="J88">
            <v>0.2253421052631579</v>
          </cell>
          <cell r="K88">
            <v>0.15558064516129033</v>
          </cell>
          <cell r="L88">
            <v>0.12258974358974359</v>
          </cell>
          <cell r="M88">
            <v>8.3562499999999998E-2</v>
          </cell>
          <cell r="N88">
            <v>0.27764705882352941</v>
          </cell>
          <cell r="O88">
            <v>0.10775</v>
          </cell>
          <cell r="P88" t="str">
            <v>richmond</v>
          </cell>
        </row>
        <row r="89">
          <cell r="C89" t="str">
            <v>Budget</v>
          </cell>
        </row>
        <row r="90">
          <cell r="C90" t="str">
            <v>Variance</v>
          </cell>
          <cell r="E90">
            <v>6.8492957746478886E-2</v>
          </cell>
          <cell r="F90">
            <v>0.14426415094339623</v>
          </cell>
          <cell r="G90">
            <v>0.13794999999999999</v>
          </cell>
          <cell r="H90">
            <v>0.11962162162162163</v>
          </cell>
          <cell r="I90">
            <v>5.8823529411764705E-2</v>
          </cell>
          <cell r="J90">
            <v>0.2253421052631579</v>
          </cell>
          <cell r="K90">
            <v>0.15558064516129033</v>
          </cell>
          <cell r="L90">
            <v>0.12258974358974359</v>
          </cell>
          <cell r="M90">
            <v>8.3562499999999998E-2</v>
          </cell>
          <cell r="N90">
            <v>0.27764705882352941</v>
          </cell>
          <cell r="O90">
            <v>0.10775</v>
          </cell>
          <cell r="P90" t="e">
            <v>#VALUE!</v>
          </cell>
        </row>
        <row r="92">
          <cell r="B92" t="str">
            <v>Scrap $'s</v>
          </cell>
          <cell r="C92" t="str">
            <v>Act/Est</v>
          </cell>
          <cell r="E92">
            <v>0.70667000000000002</v>
          </cell>
          <cell r="F92">
            <v>0.62983</v>
          </cell>
          <cell r="G92">
            <v>0.81657000000000002</v>
          </cell>
          <cell r="H92">
            <v>5.1549999999999999E-2</v>
          </cell>
          <cell r="I92">
            <v>0.26462999999999998</v>
          </cell>
          <cell r="J92">
            <v>8.6196999999999999</v>
          </cell>
          <cell r="K92">
            <v>0.17435999999999999</v>
          </cell>
          <cell r="L92">
            <v>1.3948199999999999</v>
          </cell>
          <cell r="M92">
            <v>4.5824600000000002</v>
          </cell>
          <cell r="N92">
            <v>0.26035000000000003</v>
          </cell>
          <cell r="O92">
            <v>0.55222000000000004</v>
          </cell>
          <cell r="P92">
            <v>1.80532</v>
          </cell>
        </row>
        <row r="93">
          <cell r="C93" t="str">
            <v>Budget</v>
          </cell>
        </row>
        <row r="94">
          <cell r="C94" t="str">
            <v>Variance</v>
          </cell>
          <cell r="E94">
            <v>0.70667000000000002</v>
          </cell>
          <cell r="F94">
            <v>0.62983</v>
          </cell>
          <cell r="G94">
            <v>0.81657000000000002</v>
          </cell>
          <cell r="H94">
            <v>5.1549999999999999E-2</v>
          </cell>
          <cell r="I94">
            <v>0.26462999999999998</v>
          </cell>
          <cell r="J94">
            <v>8.6196999999999999</v>
          </cell>
          <cell r="K94">
            <v>0.17435999999999999</v>
          </cell>
          <cell r="L94">
            <v>1.3948199999999999</v>
          </cell>
          <cell r="M94">
            <v>4.5824600000000002</v>
          </cell>
          <cell r="N94">
            <v>0.26035000000000003</v>
          </cell>
          <cell r="O94">
            <v>0.55222000000000004</v>
          </cell>
          <cell r="P94">
            <v>1.80532</v>
          </cell>
        </row>
        <row r="96">
          <cell r="B96" t="str">
            <v>Scrap % to COGS</v>
          </cell>
          <cell r="C96" t="str">
            <v>Act/Est</v>
          </cell>
          <cell r="E96">
            <v>2.5885347985347986E-3</v>
          </cell>
          <cell r="F96">
            <v>1.897078313253012E-3</v>
          </cell>
          <cell r="G96">
            <v>1.6042632612966602E-3</v>
          </cell>
          <cell r="H96">
            <v>1.6791530944625406E-4</v>
          </cell>
          <cell r="I96">
            <v>1.1920270270270269E-3</v>
          </cell>
          <cell r="J96">
            <v>2.2505744125326372E-2</v>
          </cell>
          <cell r="K96">
            <v>4.6126984126984122E-4</v>
          </cell>
          <cell r="L96">
            <v>2.2791176470588234E-3</v>
          </cell>
          <cell r="M96">
            <v>7.0608012326656396E-3</v>
          </cell>
          <cell r="N96">
            <v>4.7422586520947182E-4</v>
          </cell>
          <cell r="O96">
            <v>8.2420895522388067E-4</v>
          </cell>
          <cell r="P96" t="e">
            <v>#DIV/0!</v>
          </cell>
        </row>
        <row r="97">
          <cell r="C97" t="str">
            <v>Budget</v>
          </cell>
        </row>
        <row r="98">
          <cell r="C98" t="str">
            <v>Variance</v>
          </cell>
          <cell r="E98">
            <v>2.5885347985347986E-3</v>
          </cell>
          <cell r="F98">
            <v>1.897078313253012E-3</v>
          </cell>
          <cell r="G98">
            <v>1.6042632612966602E-3</v>
          </cell>
          <cell r="H98">
            <v>1.6791530944625406E-4</v>
          </cell>
          <cell r="I98">
            <v>1.1920270270270269E-3</v>
          </cell>
          <cell r="J98">
            <v>2.2505744125326372E-2</v>
          </cell>
          <cell r="K98">
            <v>4.6126984126984122E-4</v>
          </cell>
          <cell r="L98">
            <v>2.2791176470588234E-3</v>
          </cell>
          <cell r="M98">
            <v>7.0608012326656396E-3</v>
          </cell>
          <cell r="N98">
            <v>4.7422586520947182E-4</v>
          </cell>
          <cell r="O98">
            <v>8.2420895522388067E-4</v>
          </cell>
          <cell r="P98" t="e">
            <v>#DIV/0!</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 Matrix"/>
      <sheetName val="TTI Bowling Chart"/>
      <sheetName val="KPI Bowling Chart"/>
      <sheetName val="c-m # 1 (#3)"/>
      <sheetName val="c-m #10a"/>
      <sheetName val="c-m #10-b"/>
      <sheetName val="c-m #11a"/>
      <sheetName val="c-m #11-b"/>
      <sheetName val="c-m #5 (#13)"/>
      <sheetName val="CM - OTD"/>
      <sheetName val="CM - PD"/>
      <sheetName val="Training Matrix "/>
      <sheetName val="Bristol Data"/>
      <sheetName val="Cleveland Data"/>
      <sheetName val="Richmond Data"/>
      <sheetName val="Goleta Data"/>
      <sheetName val="L2 YTD Data Sheet"/>
      <sheetName val="L2 MTD Data Sheet"/>
      <sheetName val="L2 Rollup Data"/>
      <sheetName val="Action Plan A..."/>
      <sheetName val="Sources &amp; Uses Detail"/>
      <sheetName val="Cap Table"/>
      <sheetName val="Cntmrs-Recruit"/>
      <sheetName val="L2 Operations PD"/>
    </sheetNames>
    <sheetDataSet>
      <sheetData sheetId="0">
        <row r="1">
          <cell r="B1" t="str">
            <v>All financial data in thousands of dollars (x $1,000)</v>
          </cell>
        </row>
      </sheetData>
      <sheetData sheetId="1">
        <row r="1">
          <cell r="B1" t="str">
            <v>All financial data in thousands of dollars (x $1,000)</v>
          </cell>
        </row>
      </sheetData>
      <sheetData sheetId="2">
        <row r="1">
          <cell r="B1" t="str">
            <v>All financial data in thousands of dollars (x $1,000)</v>
          </cell>
        </row>
      </sheetData>
      <sheetData sheetId="3">
        <row r="1">
          <cell r="B1" t="str">
            <v>All financial data in thousands of dollars (x $1,000)</v>
          </cell>
        </row>
      </sheetData>
      <sheetData sheetId="4"/>
      <sheetData sheetId="5"/>
      <sheetData sheetId="6"/>
      <sheetData sheetId="7"/>
      <sheetData sheetId="8"/>
      <sheetData sheetId="9"/>
      <sheetData sheetId="10"/>
      <sheetData sheetId="11"/>
      <sheetData sheetId="12" refreshError="1">
        <row r="1">
          <cell r="B1" t="str">
            <v>All financial data in thousands of dollars (x $1,000)</v>
          </cell>
          <cell r="F1" t="str">
            <v>weeks in month</v>
          </cell>
          <cell r="G1">
            <v>4</v>
          </cell>
          <cell r="H1">
            <v>4</v>
          </cell>
          <cell r="I1">
            <v>5</v>
          </cell>
          <cell r="J1">
            <v>4</v>
          </cell>
          <cell r="K1">
            <v>4</v>
          </cell>
          <cell r="L1">
            <v>5</v>
          </cell>
          <cell r="M1">
            <v>4</v>
          </cell>
          <cell r="N1">
            <v>4</v>
          </cell>
          <cell r="O1">
            <v>5</v>
          </cell>
          <cell r="P1">
            <v>4</v>
          </cell>
          <cell r="Q1">
            <v>4</v>
          </cell>
          <cell r="R1">
            <v>5</v>
          </cell>
        </row>
        <row r="2">
          <cell r="C2" t="str">
            <v>L3</v>
          </cell>
          <cell r="D2" t="str">
            <v>L1</v>
          </cell>
          <cell r="G2" t="str">
            <v>Jan</v>
          </cell>
          <cell r="H2" t="str">
            <v>Feb</v>
          </cell>
          <cell r="I2" t="str">
            <v>Mar</v>
          </cell>
          <cell r="J2" t="str">
            <v>Apr</v>
          </cell>
          <cell r="K2" t="str">
            <v>May</v>
          </cell>
          <cell r="L2" t="str">
            <v>Jun</v>
          </cell>
          <cell r="M2" t="str">
            <v>Jul</v>
          </cell>
          <cell r="N2" t="str">
            <v>Aug</v>
          </cell>
          <cell r="O2" t="str">
            <v>Sep</v>
          </cell>
          <cell r="P2" t="str">
            <v>Oct</v>
          </cell>
          <cell r="Q2" t="str">
            <v>Nov</v>
          </cell>
          <cell r="R2" t="str">
            <v>Dec</v>
          </cell>
        </row>
        <row r="3">
          <cell r="A3" t="str">
            <v>Safety</v>
          </cell>
        </row>
        <row r="4">
          <cell r="A4">
            <v>1</v>
          </cell>
          <cell r="B4" t="str">
            <v>Decrease OSHA Recordables</v>
          </cell>
          <cell r="E4" t="str">
            <v>Recordables</v>
          </cell>
          <cell r="F4">
            <v>6</v>
          </cell>
          <cell r="G4">
            <v>1</v>
          </cell>
          <cell r="H4">
            <v>0</v>
          </cell>
          <cell r="I4">
            <v>0</v>
          </cell>
          <cell r="J4">
            <v>3</v>
          </cell>
          <cell r="K4">
            <v>2</v>
          </cell>
          <cell r="L4">
            <v>0</v>
          </cell>
          <cell r="M4">
            <v>0</v>
          </cell>
          <cell r="N4">
            <v>0</v>
          </cell>
          <cell r="O4">
            <v>0</v>
          </cell>
        </row>
        <row r="5">
          <cell r="A5">
            <v>25</v>
          </cell>
          <cell r="E5" t="str">
            <v>hours worked</v>
          </cell>
          <cell r="F5">
            <v>140398.9</v>
          </cell>
          <cell r="G5">
            <v>15857.4</v>
          </cell>
          <cell r="H5">
            <v>15779.8</v>
          </cell>
          <cell r="I5">
            <v>18322.400000000001</v>
          </cell>
          <cell r="J5">
            <v>14629.3</v>
          </cell>
          <cell r="K5">
            <v>14686</v>
          </cell>
          <cell r="L5">
            <v>18184</v>
          </cell>
          <cell r="M5">
            <v>12801</v>
          </cell>
          <cell r="N5">
            <v>12856</v>
          </cell>
          <cell r="O5">
            <v>17283</v>
          </cell>
        </row>
        <row r="6">
          <cell r="E6" t="str">
            <v>OSHA Recordable rate</v>
          </cell>
          <cell r="F6">
            <v>8.5470755112753736</v>
          </cell>
          <cell r="G6">
            <v>12.612408087076066</v>
          </cell>
          <cell r="H6">
            <v>0</v>
          </cell>
          <cell r="I6">
            <v>0</v>
          </cell>
          <cell r="J6">
            <v>41.013582331348736</v>
          </cell>
          <cell r="K6">
            <v>27.236824186299877</v>
          </cell>
          <cell r="L6">
            <v>0</v>
          </cell>
          <cell r="M6">
            <v>0</v>
          </cell>
          <cell r="N6">
            <v>0</v>
          </cell>
          <cell r="O6">
            <v>0</v>
          </cell>
          <cell r="P6" t="e">
            <v>#DIV/0!</v>
          </cell>
          <cell r="Q6" t="e">
            <v>#DIV/0!</v>
          </cell>
          <cell r="R6" t="e">
            <v>#DIV/0!</v>
          </cell>
        </row>
        <row r="8">
          <cell r="A8" t="str">
            <v>Quality</v>
          </cell>
        </row>
        <row r="9">
          <cell r="B9" t="str">
            <v xml:space="preserve">Improve Internal Quality             </v>
          </cell>
          <cell r="C9">
            <v>8</v>
          </cell>
          <cell r="D9">
            <v>10</v>
          </cell>
        </row>
        <row r="10">
          <cell r="A10">
            <v>2</v>
          </cell>
          <cell r="B10" t="str">
            <v>Regulators D284</v>
          </cell>
          <cell r="E10" t="str">
            <v>defects</v>
          </cell>
          <cell r="F10">
            <v>18</v>
          </cell>
          <cell r="G10">
            <v>2</v>
          </cell>
          <cell r="H10">
            <v>0</v>
          </cell>
          <cell r="I10">
            <v>0</v>
          </cell>
          <cell r="J10">
            <v>3</v>
          </cell>
          <cell r="K10">
            <v>1</v>
          </cell>
          <cell r="L10">
            <v>0</v>
          </cell>
          <cell r="M10">
            <v>0</v>
          </cell>
          <cell r="N10">
            <v>12</v>
          </cell>
        </row>
        <row r="11">
          <cell r="A11">
            <v>3</v>
          </cell>
          <cell r="B11" t="str">
            <v>Cabinet Product</v>
          </cell>
          <cell r="E11" t="str">
            <v>units</v>
          </cell>
          <cell r="F11">
            <v>1372</v>
          </cell>
          <cell r="G11">
            <v>284</v>
          </cell>
          <cell r="H11">
            <v>129</v>
          </cell>
          <cell r="I11">
            <v>163</v>
          </cell>
          <cell r="J11">
            <v>165</v>
          </cell>
          <cell r="K11">
            <v>236</v>
          </cell>
          <cell r="L11">
            <v>127</v>
          </cell>
          <cell r="M11">
            <v>195</v>
          </cell>
          <cell r="N11">
            <v>73</v>
          </cell>
        </row>
        <row r="12">
          <cell r="E12" t="str">
            <v>DPU (Regulators D284)</v>
          </cell>
          <cell r="F12">
            <v>1.3119533527696793E-2</v>
          </cell>
          <cell r="G12">
            <v>7.0422535211267607E-3</v>
          </cell>
          <cell r="H12">
            <v>0</v>
          </cell>
          <cell r="I12">
            <v>0</v>
          </cell>
          <cell r="J12">
            <v>1.8181818181818181E-2</v>
          </cell>
          <cell r="K12">
            <v>4.2372881355932203E-3</v>
          </cell>
          <cell r="L12">
            <v>0</v>
          </cell>
          <cell r="M12">
            <v>0</v>
          </cell>
          <cell r="N12">
            <v>0.16438356164383561</v>
          </cell>
          <cell r="O12" t="e">
            <v>#DIV/0!</v>
          </cell>
          <cell r="P12" t="e">
            <v>#DIV/0!</v>
          </cell>
          <cell r="Q12" t="e">
            <v>#DIV/0!</v>
          </cell>
          <cell r="R12" t="e">
            <v>#DIV/0!</v>
          </cell>
        </row>
        <row r="14">
          <cell r="A14">
            <v>4</v>
          </cell>
          <cell r="B14" t="str">
            <v>POWERSTATS D274</v>
          </cell>
          <cell r="E14" t="str">
            <v>defects</v>
          </cell>
          <cell r="F14">
            <v>927</v>
          </cell>
          <cell r="G14">
            <v>40</v>
          </cell>
          <cell r="H14">
            <v>368</v>
          </cell>
          <cell r="I14">
            <v>60</v>
          </cell>
          <cell r="J14">
            <v>65</v>
          </cell>
          <cell r="K14">
            <v>73</v>
          </cell>
          <cell r="L14">
            <v>91</v>
          </cell>
          <cell r="M14">
            <v>82</v>
          </cell>
          <cell r="N14">
            <v>41</v>
          </cell>
          <cell r="O14">
            <v>107</v>
          </cell>
        </row>
        <row r="15">
          <cell r="A15">
            <v>5</v>
          </cell>
          <cell r="E15" t="str">
            <v>units</v>
          </cell>
          <cell r="F15">
            <v>43053</v>
          </cell>
          <cell r="G15">
            <v>4509</v>
          </cell>
          <cell r="H15">
            <v>6900</v>
          </cell>
          <cell r="I15">
            <v>4418</v>
          </cell>
          <cell r="J15">
            <v>5579</v>
          </cell>
          <cell r="K15">
            <v>5045</v>
          </cell>
          <cell r="L15">
            <v>6009</v>
          </cell>
          <cell r="M15">
            <v>4123</v>
          </cell>
          <cell r="N15">
            <v>2152</v>
          </cell>
          <cell r="O15">
            <v>4318</v>
          </cell>
        </row>
        <row r="16">
          <cell r="E16" t="str">
            <v>PPM (POWERSTATS D274)</v>
          </cell>
          <cell r="F16">
            <v>21531.600585325064</v>
          </cell>
          <cell r="G16">
            <v>8871.1465956974935</v>
          </cell>
          <cell r="H16">
            <v>53333.333333333336</v>
          </cell>
          <cell r="I16">
            <v>13580.805794477139</v>
          </cell>
          <cell r="J16">
            <v>11650.833482702994</v>
          </cell>
          <cell r="K16">
            <v>14469.772051536174</v>
          </cell>
          <cell r="L16">
            <v>15143.950740555832</v>
          </cell>
          <cell r="M16">
            <v>19888.430754305118</v>
          </cell>
          <cell r="N16">
            <v>19052.044609665427</v>
          </cell>
          <cell r="O16">
            <v>24779.990736452062</v>
          </cell>
          <cell r="P16" t="e">
            <v>#DIV/0!</v>
          </cell>
          <cell r="Q16" t="e">
            <v>#DIV/0!</v>
          </cell>
          <cell r="R16" t="e">
            <v>#DIV/0!</v>
          </cell>
        </row>
        <row r="18">
          <cell r="B18" t="str">
            <v>Connectors D273</v>
          </cell>
          <cell r="E18" t="str">
            <v>defects</v>
          </cell>
          <cell r="F18">
            <v>6480</v>
          </cell>
          <cell r="G18">
            <v>273</v>
          </cell>
          <cell r="H18">
            <v>571</v>
          </cell>
          <cell r="I18">
            <v>1095</v>
          </cell>
          <cell r="J18">
            <v>990</v>
          </cell>
          <cell r="K18">
            <v>2139</v>
          </cell>
          <cell r="L18">
            <v>164</v>
          </cell>
          <cell r="M18">
            <v>659</v>
          </cell>
          <cell r="N18">
            <v>405</v>
          </cell>
          <cell r="O18">
            <v>184</v>
          </cell>
        </row>
        <row r="19">
          <cell r="E19" t="str">
            <v>units</v>
          </cell>
          <cell r="F19">
            <v>1813727.7900000003</v>
          </cell>
          <cell r="G19">
            <v>201525.31</v>
          </cell>
          <cell r="H19">
            <v>201525.31</v>
          </cell>
          <cell r="I19">
            <v>201525.31</v>
          </cell>
          <cell r="J19">
            <v>201525.31</v>
          </cell>
          <cell r="K19">
            <v>201525.31</v>
          </cell>
          <cell r="L19">
            <v>201525.31</v>
          </cell>
          <cell r="M19">
            <v>201525.31</v>
          </cell>
          <cell r="N19">
            <v>201525.31</v>
          </cell>
          <cell r="O19">
            <v>201525.31</v>
          </cell>
        </row>
        <row r="20">
          <cell r="E20" t="str">
            <v>PPM (Connectors D273)</v>
          </cell>
          <cell r="F20">
            <v>3572.7522265069329</v>
          </cell>
          <cell r="G20">
            <v>1354.6685525505457</v>
          </cell>
          <cell r="H20">
            <v>2833.3910018548045</v>
          </cell>
          <cell r="I20">
            <v>5433.5606778126285</v>
          </cell>
          <cell r="J20">
            <v>4912.5343114470334</v>
          </cell>
          <cell r="K20">
            <v>10614.051406247681</v>
          </cell>
          <cell r="L20">
            <v>813.7935627043571</v>
          </cell>
          <cell r="M20">
            <v>3270.0607184278738</v>
          </cell>
          <cell r="N20">
            <v>2009.6731274101501</v>
          </cell>
          <cell r="O20">
            <v>913.03668010732747</v>
          </cell>
          <cell r="P20" t="e">
            <v>#DIV/0!</v>
          </cell>
          <cell r="Q20" t="e">
            <v>#DIV/0!</v>
          </cell>
          <cell r="R20" t="e">
            <v>#DIV/0!</v>
          </cell>
        </row>
        <row r="22">
          <cell r="A22">
            <v>6</v>
          </cell>
          <cell r="B22" t="str">
            <v xml:space="preserve">Improve External Quality </v>
          </cell>
          <cell r="C22">
            <v>9</v>
          </cell>
          <cell r="D22">
            <v>11</v>
          </cell>
          <cell r="E22" t="str">
            <v>defects</v>
          </cell>
          <cell r="F22">
            <v>11</v>
          </cell>
          <cell r="G22">
            <v>0</v>
          </cell>
          <cell r="H22">
            <v>0</v>
          </cell>
          <cell r="I22">
            <v>1</v>
          </cell>
          <cell r="J22">
            <v>1</v>
          </cell>
          <cell r="K22">
            <v>0</v>
          </cell>
          <cell r="L22">
            <v>2</v>
          </cell>
          <cell r="M22">
            <v>7</v>
          </cell>
          <cell r="N22">
            <v>0</v>
          </cell>
          <cell r="O22">
            <v>0</v>
          </cell>
        </row>
        <row r="23">
          <cell r="A23">
            <v>7</v>
          </cell>
          <cell r="B23" t="str">
            <v>Cabinet Products</v>
          </cell>
          <cell r="E23" t="str">
            <v>units</v>
          </cell>
          <cell r="F23">
            <v>4284</v>
          </cell>
          <cell r="G23">
            <v>315</v>
          </cell>
          <cell r="H23">
            <v>499</v>
          </cell>
          <cell r="I23">
            <v>631</v>
          </cell>
          <cell r="J23">
            <v>528</v>
          </cell>
          <cell r="K23">
            <v>702</v>
          </cell>
          <cell r="L23">
            <v>495</v>
          </cell>
          <cell r="M23">
            <v>452</v>
          </cell>
          <cell r="N23">
            <v>327</v>
          </cell>
          <cell r="O23">
            <v>335</v>
          </cell>
        </row>
        <row r="24">
          <cell r="E24" t="str">
            <v>DPU</v>
          </cell>
          <cell r="F24">
            <v>2.5676937441643324E-3</v>
          </cell>
          <cell r="G24">
            <v>0</v>
          </cell>
          <cell r="H24">
            <v>0</v>
          </cell>
          <cell r="I24">
            <v>1.5847860538827259E-3</v>
          </cell>
          <cell r="J24">
            <v>1.893939393939394E-3</v>
          </cell>
          <cell r="K24">
            <v>0</v>
          </cell>
          <cell r="L24">
            <v>4.0404040404040404E-3</v>
          </cell>
          <cell r="M24">
            <v>1.5486725663716814E-2</v>
          </cell>
          <cell r="N24">
            <v>0</v>
          </cell>
          <cell r="O24">
            <v>0</v>
          </cell>
          <cell r="P24" t="e">
            <v>#DIV/0!</v>
          </cell>
          <cell r="Q24" t="e">
            <v>#DIV/0!</v>
          </cell>
          <cell r="R24" t="e">
            <v>#DIV/0!</v>
          </cell>
        </row>
        <row r="26">
          <cell r="A26">
            <v>10</v>
          </cell>
          <cell r="B26" t="str">
            <v>Top 3 processes by site complete by 12/1</v>
          </cell>
          <cell r="C26">
            <v>6</v>
          </cell>
          <cell r="E26" t="str">
            <v>VSMs complete</v>
          </cell>
          <cell r="F26">
            <v>3</v>
          </cell>
          <cell r="G26">
            <v>0</v>
          </cell>
          <cell r="H26">
            <v>0</v>
          </cell>
          <cell r="I26">
            <v>0</v>
          </cell>
          <cell r="J26">
            <v>0</v>
          </cell>
          <cell r="K26">
            <v>0</v>
          </cell>
          <cell r="L26">
            <v>1</v>
          </cell>
          <cell r="M26">
            <v>2</v>
          </cell>
          <cell r="N26">
            <v>0</v>
          </cell>
          <cell r="O26">
            <v>0</v>
          </cell>
        </row>
        <row r="28">
          <cell r="A28" t="str">
            <v xml:space="preserve">Delivery </v>
          </cell>
        </row>
        <row r="29">
          <cell r="A29">
            <v>13</v>
          </cell>
          <cell r="B29" t="str">
            <v>Improve OTD to CRD</v>
          </cell>
          <cell r="E29" t="str">
            <v>Line items shipped on time to CRD</v>
          </cell>
          <cell r="F29">
            <v>6237</v>
          </cell>
          <cell r="G29">
            <v>706</v>
          </cell>
          <cell r="H29">
            <v>762</v>
          </cell>
          <cell r="I29">
            <v>787</v>
          </cell>
          <cell r="J29">
            <v>671</v>
          </cell>
          <cell r="K29">
            <v>625</v>
          </cell>
          <cell r="L29">
            <v>800</v>
          </cell>
          <cell r="M29">
            <v>554</v>
          </cell>
          <cell r="N29">
            <v>535</v>
          </cell>
          <cell r="O29">
            <v>797</v>
          </cell>
        </row>
        <row r="30">
          <cell r="A30">
            <v>14</v>
          </cell>
          <cell r="B30" t="str">
            <v>Box Products</v>
          </cell>
          <cell r="E30" t="str">
            <v>Total line items shipped</v>
          </cell>
          <cell r="F30">
            <v>7037</v>
          </cell>
          <cell r="G30">
            <v>810</v>
          </cell>
          <cell r="H30">
            <v>909</v>
          </cell>
          <cell r="I30">
            <v>931</v>
          </cell>
          <cell r="J30">
            <v>796</v>
          </cell>
          <cell r="K30">
            <v>712</v>
          </cell>
          <cell r="L30">
            <v>867</v>
          </cell>
          <cell r="M30">
            <v>577</v>
          </cell>
          <cell r="N30">
            <v>579</v>
          </cell>
          <cell r="O30">
            <v>856</v>
          </cell>
        </row>
        <row r="31">
          <cell r="E31" t="str">
            <v>OTD</v>
          </cell>
          <cell r="F31">
            <v>0.88631519113258495</v>
          </cell>
          <cell r="G31">
            <v>0.8716049382716049</v>
          </cell>
          <cell r="H31">
            <v>0.83828382838283833</v>
          </cell>
          <cell r="I31">
            <v>0.84532760472610091</v>
          </cell>
          <cell r="J31">
            <v>0.84296482412060303</v>
          </cell>
          <cell r="K31">
            <v>0.8778089887640449</v>
          </cell>
          <cell r="L31">
            <v>0.92272202998846597</v>
          </cell>
          <cell r="M31">
            <v>0.96013864818024264</v>
          </cell>
          <cell r="N31">
            <v>0.92400690846286704</v>
          </cell>
          <cell r="O31">
            <v>0.93107476635514019</v>
          </cell>
          <cell r="P31" t="e">
            <v>#DIV/0!</v>
          </cell>
          <cell r="Q31" t="e">
            <v>#DIV/0!</v>
          </cell>
          <cell r="R31" t="e">
            <v>#DIV/0!</v>
          </cell>
        </row>
        <row r="33">
          <cell r="A33">
            <v>15</v>
          </cell>
          <cell r="B33" t="str">
            <v>Cabinet Prod. Lead Time</v>
          </cell>
          <cell r="E33" t="str">
            <v>Quoted lead time</v>
          </cell>
          <cell r="F33">
            <v>7.1658730158730162</v>
          </cell>
          <cell r="G33">
            <v>7.3485714285714279</v>
          </cell>
          <cell r="H33">
            <v>7.4957142857142856</v>
          </cell>
          <cell r="I33">
            <v>6.8314285714285718</v>
          </cell>
          <cell r="J33">
            <v>5.137142857142857</v>
          </cell>
          <cell r="K33">
            <v>8.2357142857142858</v>
          </cell>
          <cell r="L33">
            <v>8.475714285714286</v>
          </cell>
          <cell r="M33">
            <v>5.8928571428571432</v>
          </cell>
          <cell r="N33">
            <v>6.4385714285714286</v>
          </cell>
          <cell r="O33">
            <v>8.637142857142857</v>
          </cell>
        </row>
        <row r="35">
          <cell r="A35">
            <v>26</v>
          </cell>
          <cell r="B35" t="str">
            <v>Cabinet Product Past Due ($)</v>
          </cell>
          <cell r="F35">
            <v>0</v>
          </cell>
          <cell r="O35">
            <v>0</v>
          </cell>
        </row>
        <row r="36">
          <cell r="A36">
            <v>27</v>
          </cell>
          <cell r="B36" t="str">
            <v>Cabinet Product P/D &gt; 5 days ($)</v>
          </cell>
          <cell r="F36">
            <v>0</v>
          </cell>
          <cell r="O36">
            <v>0</v>
          </cell>
        </row>
        <row r="37">
          <cell r="A37">
            <v>28</v>
          </cell>
          <cell r="B37" t="str">
            <v>Box Product Past Due ($)</v>
          </cell>
          <cell r="F37">
            <v>493</v>
          </cell>
          <cell r="O37">
            <v>493</v>
          </cell>
        </row>
        <row r="38">
          <cell r="A38">
            <v>29</v>
          </cell>
          <cell r="B38" t="str">
            <v>Box Product P/D &gt; 5 days ($)</v>
          </cell>
          <cell r="F38">
            <v>386</v>
          </cell>
          <cell r="O38">
            <v>386</v>
          </cell>
        </row>
        <row r="40">
          <cell r="A40" t="str">
            <v>Cost</v>
          </cell>
        </row>
        <row r="41">
          <cell r="A41">
            <v>17</v>
          </cell>
          <cell r="B41" t="str">
            <v>PPV</v>
          </cell>
          <cell r="E41" t="str">
            <v>$ of PPV</v>
          </cell>
          <cell r="F41">
            <v>-42.334999999999994</v>
          </cell>
          <cell r="G41">
            <v>9.6</v>
          </cell>
          <cell r="H41">
            <v>6</v>
          </cell>
          <cell r="I41">
            <v>-7.6</v>
          </cell>
          <cell r="J41">
            <v>-4.8</v>
          </cell>
          <cell r="K41">
            <v>-15.2</v>
          </cell>
          <cell r="L41">
            <v>-9.1999999999999993</v>
          </cell>
          <cell r="M41">
            <v>6.8</v>
          </cell>
          <cell r="N41">
            <v>-10.32</v>
          </cell>
          <cell r="O41">
            <v>-17.614999999999998</v>
          </cell>
        </row>
        <row r="43">
          <cell r="A43">
            <v>18</v>
          </cell>
          <cell r="B43" t="str">
            <v>Manufacturing hrly labor % to sales</v>
          </cell>
          <cell r="E43" t="str">
            <v>hrly labor $</v>
          </cell>
          <cell r="F43">
            <v>997.63711000000012</v>
          </cell>
          <cell r="G43">
            <v>112.978745</v>
          </cell>
          <cell r="H43">
            <v>113.06265999999999</v>
          </cell>
          <cell r="I43">
            <v>135.00572500000001</v>
          </cell>
          <cell r="J43">
            <v>99.999475000000004</v>
          </cell>
          <cell r="K43">
            <v>106.0937</v>
          </cell>
          <cell r="L43">
            <v>128.86034000000001</v>
          </cell>
          <cell r="M43">
            <v>91.036465000000007</v>
          </cell>
          <cell r="N43">
            <v>91.6</v>
          </cell>
          <cell r="O43">
            <v>119</v>
          </cell>
        </row>
        <row r="44">
          <cell r="E44" t="str">
            <v>sales $</v>
          </cell>
          <cell r="F44">
            <v>7763.2356200000004</v>
          </cell>
          <cell r="G44">
            <v>956.76400000000001</v>
          </cell>
          <cell r="H44">
            <v>1005.7180000000001</v>
          </cell>
          <cell r="I44">
            <v>788.14800000000002</v>
          </cell>
          <cell r="J44">
            <v>825.75162</v>
          </cell>
          <cell r="K44">
            <v>786.19200000000001</v>
          </cell>
          <cell r="L44">
            <v>1040.721</v>
          </cell>
          <cell r="M44">
            <v>665.94100000000003</v>
          </cell>
          <cell r="N44">
            <v>667</v>
          </cell>
          <cell r="O44">
            <v>1027</v>
          </cell>
          <cell r="P44">
            <v>0</v>
          </cell>
          <cell r="Q44">
            <v>0</v>
          </cell>
          <cell r="R44">
            <v>0</v>
          </cell>
        </row>
        <row r="45">
          <cell r="E45" t="str">
            <v>labor % to sales</v>
          </cell>
          <cell r="F45">
            <v>0.12850790042103605</v>
          </cell>
          <cell r="G45">
            <v>0.11808423498375775</v>
          </cell>
          <cell r="H45">
            <v>0.11241984333580585</v>
          </cell>
          <cell r="I45">
            <v>0.17129489004603196</v>
          </cell>
          <cell r="J45">
            <v>0.12110115509067969</v>
          </cell>
          <cell r="K45">
            <v>0.13494629810529743</v>
          </cell>
          <cell r="L45">
            <v>0.12381833363600812</v>
          </cell>
          <cell r="M45">
            <v>0.13670349925894337</v>
          </cell>
          <cell r="N45">
            <v>0.13733133433283357</v>
          </cell>
          <cell r="O45">
            <v>0.11587147030185005</v>
          </cell>
          <cell r="P45" t="e">
            <v>#DIV/0!</v>
          </cell>
          <cell r="Q45" t="e">
            <v>#DIV/0!</v>
          </cell>
          <cell r="R45" t="e">
            <v>#DIV/0!</v>
          </cell>
        </row>
        <row r="47">
          <cell r="A47">
            <v>20</v>
          </cell>
          <cell r="B47" t="str">
            <v xml:space="preserve">Increase Inventory Turns from x to y                             </v>
          </cell>
          <cell r="C47">
            <v>3</v>
          </cell>
          <cell r="D47">
            <v>13</v>
          </cell>
          <cell r="E47" t="str">
            <v>CGS</v>
          </cell>
          <cell r="F47">
            <v>4128.8670000000002</v>
          </cell>
          <cell r="G47">
            <v>506.63400000000001</v>
          </cell>
          <cell r="H47">
            <v>522.15</v>
          </cell>
          <cell r="I47">
            <v>428.05500000000001</v>
          </cell>
          <cell r="J47">
            <v>466.45</v>
          </cell>
          <cell r="K47">
            <v>452.17700000000002</v>
          </cell>
          <cell r="L47">
            <v>573.01900000000001</v>
          </cell>
          <cell r="M47">
            <v>363.38200000000001</v>
          </cell>
          <cell r="N47">
            <v>360</v>
          </cell>
          <cell r="O47">
            <v>457</v>
          </cell>
        </row>
        <row r="48">
          <cell r="E48" t="str">
            <v>WEEKS in Month</v>
          </cell>
          <cell r="F48">
            <v>39</v>
          </cell>
          <cell r="G48">
            <v>4</v>
          </cell>
          <cell r="H48">
            <v>4</v>
          </cell>
          <cell r="I48">
            <v>5</v>
          </cell>
          <cell r="J48">
            <v>4</v>
          </cell>
          <cell r="K48">
            <v>4</v>
          </cell>
          <cell r="L48">
            <v>5</v>
          </cell>
          <cell r="M48">
            <v>4</v>
          </cell>
          <cell r="N48">
            <v>4</v>
          </cell>
          <cell r="O48">
            <v>5</v>
          </cell>
        </row>
        <row r="49">
          <cell r="A49">
            <v>21</v>
          </cell>
          <cell r="E49" t="str">
            <v>C/M GROSS INV</v>
          </cell>
          <cell r="F49">
            <v>2508.5555555555557</v>
          </cell>
          <cell r="G49">
            <v>2404</v>
          </cell>
          <cell r="H49">
            <v>2303</v>
          </cell>
          <cell r="I49">
            <v>2409</v>
          </cell>
          <cell r="J49">
            <v>2440</v>
          </cell>
          <cell r="K49">
            <v>2469</v>
          </cell>
          <cell r="L49">
            <v>2687</v>
          </cell>
          <cell r="M49">
            <v>2586</v>
          </cell>
          <cell r="N49">
            <v>2619</v>
          </cell>
          <cell r="O49">
            <v>2660</v>
          </cell>
        </row>
        <row r="50">
          <cell r="E50" t="str">
            <v>INV. TURNS</v>
          </cell>
          <cell r="F50">
            <v>2.1945521548478539</v>
          </cell>
          <cell r="G50">
            <v>2.7397013311148086</v>
          </cell>
          <cell r="H50">
            <v>2.9474381241858443</v>
          </cell>
          <cell r="I50">
            <v>1.847975093399751</v>
          </cell>
          <cell r="J50">
            <v>2.485184426229508</v>
          </cell>
          <cell r="K50">
            <v>2.3808428513568249</v>
          </cell>
          <cell r="L50">
            <v>2.2178628954224044</v>
          </cell>
          <cell r="M50">
            <v>1.8267463263727766</v>
          </cell>
          <cell r="N50">
            <v>1.7869415807560138</v>
          </cell>
          <cell r="O50">
            <v>1.7867669172932332</v>
          </cell>
          <cell r="P50" t="e">
            <v>#DIV/0!</v>
          </cell>
          <cell r="Q50" t="e">
            <v>#DIV/0!</v>
          </cell>
          <cell r="R50" t="e">
            <v>#DIV/0!</v>
          </cell>
        </row>
        <row r="52">
          <cell r="A52">
            <v>22</v>
          </cell>
          <cell r="B52" t="str">
            <v xml:space="preserve">Improve Receivable Days from x to y                                 </v>
          </cell>
          <cell r="C52">
            <v>4</v>
          </cell>
          <cell r="D52">
            <v>14</v>
          </cell>
          <cell r="E52" t="str">
            <v>C/M GROSS A/R</v>
          </cell>
          <cell r="F52">
            <v>1491.5522745947035</v>
          </cell>
          <cell r="G52">
            <v>1591.6358926027397</v>
          </cell>
          <cell r="H52">
            <v>1632.3548909589042</v>
          </cell>
          <cell r="I52">
            <v>1510.208909589041</v>
          </cell>
          <cell r="J52">
            <v>1443.290445550685</v>
          </cell>
          <cell r="K52">
            <v>1411.3224467112329</v>
          </cell>
          <cell r="L52">
            <v>1450.7475966027398</v>
          </cell>
          <cell r="M52">
            <v>1422.4102893369864</v>
          </cell>
          <cell r="N52">
            <v>1376</v>
          </cell>
          <cell r="O52">
            <v>1586</v>
          </cell>
        </row>
        <row r="53">
          <cell r="A53">
            <v>19</v>
          </cell>
          <cell r="E53" t="str">
            <v>C/M SALES</v>
          </cell>
          <cell r="F53">
            <v>7763.2356200000004</v>
          </cell>
          <cell r="G53">
            <v>956.76400000000001</v>
          </cell>
          <cell r="H53">
            <v>1005.7180000000001</v>
          </cell>
          <cell r="I53">
            <v>788.14800000000002</v>
          </cell>
          <cell r="J53">
            <v>825.75162</v>
          </cell>
          <cell r="K53">
            <v>786.19200000000001</v>
          </cell>
          <cell r="L53">
            <v>1040.721</v>
          </cell>
          <cell r="M53">
            <v>665.94100000000003</v>
          </cell>
          <cell r="N53">
            <v>667</v>
          </cell>
          <cell r="O53">
            <v>1027</v>
          </cell>
        </row>
        <row r="54">
          <cell r="E54" t="str">
            <v>DAYS (DSO)</v>
          </cell>
          <cell r="F54">
            <v>52.595651498504964</v>
          </cell>
          <cell r="G54">
            <v>46.707692307692305</v>
          </cell>
          <cell r="H54">
            <v>45.570928140584449</v>
          </cell>
          <cell r="I54">
            <v>67.249455978787267</v>
          </cell>
          <cell r="J54">
            <v>49.074266202934751</v>
          </cell>
          <cell r="K54">
            <v>50.401926975911934</v>
          </cell>
          <cell r="L54">
            <v>48.92344907262148</v>
          </cell>
          <cell r="M54">
            <v>59.970634451908595</v>
          </cell>
          <cell r="N54">
            <v>57.921808326605927</v>
          </cell>
          <cell r="O54">
            <v>54.199123661148974</v>
          </cell>
          <cell r="P54" t="e">
            <v>#DIV/0!</v>
          </cell>
          <cell r="Q54" t="e">
            <v>#DIV/0!</v>
          </cell>
          <cell r="R54" t="e">
            <v>#DIV/0!</v>
          </cell>
        </row>
      </sheetData>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PI"/>
      <sheetName val="P&amp;L"/>
      <sheetName val="Forecast"/>
      <sheetName val="Summary"/>
      <sheetName val="Countermeasures"/>
      <sheetName val="Bridges"/>
      <sheetName val="Prior Yr"/>
      <sheetName val="Plan"/>
      <sheetName val="Actual"/>
      <sheetName val="Fcast"/>
      <sheetName val="Pfcast1"/>
      <sheetName val="Current"/>
      <sheetName val="PPM"/>
      <sheetName val="Fcst Sum"/>
      <sheetName val="Macro1"/>
      <sheetName val="&gt;=9&quot; OD"/>
      <sheetName val="Bristol Data"/>
      <sheetName val="CHK_WW"/>
      <sheetName val="Details"/>
      <sheetName val="A"/>
      <sheetName val="Country Index"/>
      <sheetName val="Goleta Data"/>
      <sheetName val="Richmond Data"/>
      <sheetName val="Cadmos 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B5">
            <v>37803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 Mgmnt Reporting Model"/>
      <sheetName val="PRP_10"/>
      <sheetName val="PRP_10a"/>
      <sheetName val="DSO-DPO"/>
      <sheetName val="dlg_mc_mes_box"/>
      <sheetName val="dlg_prp_select_1"/>
      <sheetName val="dlg_prp_select_2"/>
      <sheetName val="dlg_inp_select_1"/>
      <sheetName val="dlg_inp_select_2"/>
      <sheetName val="dlg_inp_select_3"/>
      <sheetName val="dlg_inp_select_4"/>
      <sheetName val="Graph Details"/>
      <sheetName val="Details"/>
      <sheetName val="Dlg_Front"/>
      <sheetName val="Dlg_about_PRP"/>
      <sheetName val="dlg_company_details"/>
      <sheetName val="dlg_paper_type"/>
      <sheetName val="Actual"/>
      <sheetName val="&gt;=9&quot; OD"/>
      <sheetName val="Cntmrs-Recruit"/>
      <sheetName val="PR10 Fcst"/>
      <sheetName val="PR10 Fcst.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
          <cell r="B2" t="str">
            <v>March</v>
          </cell>
        </row>
        <row r="5">
          <cell r="B5" t="str">
            <v>Automation Systems</v>
          </cell>
        </row>
        <row r="6">
          <cell r="B6" t="str">
            <v>Rexnord Group</v>
          </cell>
        </row>
        <row r="7">
          <cell r="B7" t="str">
            <v>LB Bearing - Indy</v>
          </cell>
        </row>
        <row r="8">
          <cell r="B8" t="str">
            <v>5324</v>
          </cell>
        </row>
        <row r="9">
          <cell r="B9" t="str">
            <v>USD</v>
          </cell>
        </row>
        <row r="10">
          <cell r="B10" t="str">
            <v>000</v>
          </cell>
        </row>
        <row r="16">
          <cell r="B16">
            <v>4</v>
          </cell>
        </row>
        <row r="53">
          <cell r="G53" t="str">
            <v>2001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 Matrix"/>
      <sheetName val="TTI Bowling Chart"/>
      <sheetName val="KPI Bowling Chart"/>
      <sheetName val="Action Plan A !"/>
      <sheetName val="Action Plan B"/>
      <sheetName val="Action Plan C !"/>
      <sheetName val="Action Plan D"/>
      <sheetName val="Action Plan E !"/>
      <sheetName val="Action Plan F"/>
      <sheetName val="c-m # x"/>
      <sheetName val="training matrix"/>
      <sheetName val="Cleveland"/>
      <sheetName val="Richmond"/>
      <sheetName val="Bristol"/>
      <sheetName val="Goleta"/>
      <sheetName val="DPS Summary data"/>
      <sheetName val="Details"/>
      <sheetName val="Sheet6"/>
      <sheetName val="ActionEquip"/>
      <sheetName val="Matrix-Level 3-Gastonia"/>
      <sheetName val="Stock - Std  Extra"/>
      <sheetName val="Actual"/>
      <sheetName val="Parent"/>
      <sheetName val="A"/>
      <sheetName val="Category Definitions Alpha"/>
      <sheetName val="Assets"/>
      <sheetName val="Liabilit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refreshError="1">
        <row r="1">
          <cell r="A1" t="str">
            <v>TTI AND KPI DATA</v>
          </cell>
        </row>
        <row r="2">
          <cell r="B2" t="str">
            <v>All financial data in thousands of dollars (x $1,000)</v>
          </cell>
        </row>
        <row r="3">
          <cell r="B3" t="str">
            <v>Variance (FAV)/UNFAV</v>
          </cell>
        </row>
        <row r="4">
          <cell r="E4">
            <v>4</v>
          </cell>
          <cell r="F4">
            <v>4</v>
          </cell>
          <cell r="G4">
            <v>5</v>
          </cell>
          <cell r="H4">
            <v>4</v>
          </cell>
          <cell r="I4">
            <v>4</v>
          </cell>
          <cell r="J4">
            <v>5</v>
          </cell>
          <cell r="K4">
            <v>4</v>
          </cell>
          <cell r="L4">
            <v>4</v>
          </cell>
          <cell r="M4">
            <v>5</v>
          </cell>
          <cell r="N4">
            <v>4</v>
          </cell>
          <cell r="O4">
            <v>4</v>
          </cell>
          <cell r="P4">
            <v>5</v>
          </cell>
        </row>
        <row r="5">
          <cell r="D5" t="str">
            <v>2001 YTD</v>
          </cell>
          <cell r="E5" t="str">
            <v>Jan</v>
          </cell>
          <cell r="F5" t="str">
            <v>Feb</v>
          </cell>
          <cell r="G5" t="str">
            <v>Mar</v>
          </cell>
          <cell r="H5" t="str">
            <v>Apr</v>
          </cell>
          <cell r="I5" t="str">
            <v>May</v>
          </cell>
          <cell r="J5" t="str">
            <v>Jun</v>
          </cell>
          <cell r="K5" t="str">
            <v>Jul</v>
          </cell>
          <cell r="L5" t="str">
            <v>Aug</v>
          </cell>
          <cell r="M5" t="str">
            <v>Sep</v>
          </cell>
          <cell r="N5" t="str">
            <v>Oct</v>
          </cell>
          <cell r="O5" t="str">
            <v>Nov</v>
          </cell>
          <cell r="P5" t="str">
            <v>Dec</v>
          </cell>
        </row>
        <row r="6">
          <cell r="A6" t="str">
            <v>Safety</v>
          </cell>
        </row>
        <row r="7">
          <cell r="A7">
            <v>1</v>
          </cell>
          <cell r="B7" t="str">
            <v>OSHA Recordables</v>
          </cell>
          <cell r="C7" t="str">
            <v>Recordables</v>
          </cell>
          <cell r="D7">
            <v>0</v>
          </cell>
          <cell r="E7">
            <v>0</v>
          </cell>
        </row>
        <row r="8">
          <cell r="A8">
            <v>2</v>
          </cell>
          <cell r="C8" t="str">
            <v>hours worked</v>
          </cell>
          <cell r="D8">
            <v>11</v>
          </cell>
          <cell r="E8">
            <v>11</v>
          </cell>
        </row>
        <row r="9">
          <cell r="C9" t="str">
            <v>OSHA Rec'le rate</v>
          </cell>
          <cell r="D9">
            <v>0</v>
          </cell>
          <cell r="E9">
            <v>0</v>
          </cell>
          <cell r="F9" t="e">
            <v>#DIV/0!</v>
          </cell>
          <cell r="G9" t="e">
            <v>#DIV/0!</v>
          </cell>
          <cell r="H9" t="e">
            <v>#DIV/0!</v>
          </cell>
          <cell r="I9" t="e">
            <v>#DIV/0!</v>
          </cell>
          <cell r="J9" t="e">
            <v>#DIV/0!</v>
          </cell>
          <cell r="K9" t="e">
            <v>#DIV/0!</v>
          </cell>
          <cell r="L9" t="e">
            <v>#DIV/0!</v>
          </cell>
          <cell r="M9" t="e">
            <v>#DIV/0!</v>
          </cell>
          <cell r="N9" t="e">
            <v>#DIV/0!</v>
          </cell>
          <cell r="O9" t="e">
            <v>#DIV/0!</v>
          </cell>
          <cell r="P9" t="e">
            <v>#DIV/0!</v>
          </cell>
        </row>
        <row r="11">
          <cell r="A11" t="str">
            <v xml:space="preserve">Quality </v>
          </cell>
        </row>
        <row r="12">
          <cell r="A12">
            <v>3</v>
          </cell>
          <cell r="B12" t="str">
            <v xml:space="preserve">Internal Quality             </v>
          </cell>
          <cell r="C12" t="str">
            <v>defects</v>
          </cell>
          <cell r="D12">
            <v>0</v>
          </cell>
          <cell r="E12">
            <v>0</v>
          </cell>
        </row>
        <row r="13">
          <cell r="A13">
            <v>4</v>
          </cell>
          <cell r="B13" t="str">
            <v>Enterprise Products</v>
          </cell>
          <cell r="C13" t="str">
            <v>units</v>
          </cell>
          <cell r="D13">
            <v>0</v>
          </cell>
          <cell r="E13">
            <v>0</v>
          </cell>
        </row>
        <row r="14">
          <cell r="C14" t="str">
            <v>PPM</v>
          </cell>
          <cell r="D14" t="e">
            <v>#DIV/0!</v>
          </cell>
          <cell r="E14" t="e">
            <v>#DIV/0!</v>
          </cell>
          <cell r="F14" t="e">
            <v>#DIV/0!</v>
          </cell>
          <cell r="G14" t="e">
            <v>#DIV/0!</v>
          </cell>
          <cell r="H14" t="e">
            <v>#DIV/0!</v>
          </cell>
          <cell r="I14" t="e">
            <v>#DIV/0!</v>
          </cell>
          <cell r="J14" t="e">
            <v>#DIV/0!</v>
          </cell>
          <cell r="K14" t="e">
            <v>#DIV/0!</v>
          </cell>
          <cell r="L14" t="e">
            <v>#DIV/0!</v>
          </cell>
          <cell r="M14" t="e">
            <v>#DIV/0!</v>
          </cell>
          <cell r="N14" t="e">
            <v>#DIV/0!</v>
          </cell>
          <cell r="O14" t="e">
            <v>#DIV/0!</v>
          </cell>
          <cell r="P14" t="e">
            <v>#DIV/0!</v>
          </cell>
        </row>
        <row r="16">
          <cell r="A16">
            <v>5</v>
          </cell>
          <cell r="B16" t="str">
            <v xml:space="preserve">Internal Quality             </v>
          </cell>
          <cell r="C16" t="str">
            <v>defects</v>
          </cell>
          <cell r="D16">
            <v>127</v>
          </cell>
          <cell r="E16">
            <v>127</v>
          </cell>
        </row>
        <row r="17">
          <cell r="A17">
            <v>6</v>
          </cell>
          <cell r="B17" t="str">
            <v>TVSS Products</v>
          </cell>
          <cell r="C17" t="str">
            <v>units</v>
          </cell>
          <cell r="D17">
            <v>11713</v>
          </cell>
          <cell r="E17">
            <v>11713</v>
          </cell>
        </row>
        <row r="18">
          <cell r="C18" t="str">
            <v>PPM</v>
          </cell>
          <cell r="D18">
            <v>10842.653461965338</v>
          </cell>
          <cell r="E18">
            <v>10842.653461965338</v>
          </cell>
          <cell r="F18" t="e">
            <v>#DIV/0!</v>
          </cell>
          <cell r="G18" t="e">
            <v>#DIV/0!</v>
          </cell>
          <cell r="H18" t="e">
            <v>#DIV/0!</v>
          </cell>
          <cell r="I18" t="e">
            <v>#DIV/0!</v>
          </cell>
          <cell r="J18" t="e">
            <v>#DIV/0!</v>
          </cell>
          <cell r="K18" t="e">
            <v>#DIV/0!</v>
          </cell>
          <cell r="L18" t="e">
            <v>#DIV/0!</v>
          </cell>
          <cell r="M18" t="e">
            <v>#DIV/0!</v>
          </cell>
          <cell r="N18" t="e">
            <v>#DIV/0!</v>
          </cell>
          <cell r="O18" t="e">
            <v>#DIV/0!</v>
          </cell>
          <cell r="P18" t="e">
            <v>#DIV/0!</v>
          </cell>
        </row>
        <row r="20">
          <cell r="A20">
            <v>7</v>
          </cell>
          <cell r="B20" t="str">
            <v xml:space="preserve">External Quality </v>
          </cell>
          <cell r="C20" t="str">
            <v>defects</v>
          </cell>
          <cell r="D20">
            <v>0</v>
          </cell>
          <cell r="E20">
            <v>0</v>
          </cell>
        </row>
        <row r="21">
          <cell r="A21">
            <v>8</v>
          </cell>
          <cell r="B21" t="str">
            <v>Enterprise Products</v>
          </cell>
          <cell r="C21" t="str">
            <v>units</v>
          </cell>
          <cell r="D21">
            <v>0</v>
          </cell>
          <cell r="E21">
            <v>0</v>
          </cell>
        </row>
        <row r="22">
          <cell r="C22" t="str">
            <v>PPM</v>
          </cell>
          <cell r="D22" t="e">
            <v>#DIV/0!</v>
          </cell>
          <cell r="E22" t="e">
            <v>#DIV/0!</v>
          </cell>
          <cell r="F22" t="e">
            <v>#DIV/0!</v>
          </cell>
          <cell r="G22" t="e">
            <v>#DIV/0!</v>
          </cell>
          <cell r="H22" t="e">
            <v>#DIV/0!</v>
          </cell>
          <cell r="I22" t="e">
            <v>#DIV/0!</v>
          </cell>
          <cell r="J22" t="e">
            <v>#DIV/0!</v>
          </cell>
          <cell r="K22" t="e">
            <v>#DIV/0!</v>
          </cell>
          <cell r="L22" t="e">
            <v>#DIV/0!</v>
          </cell>
          <cell r="M22" t="e">
            <v>#DIV/0!</v>
          </cell>
          <cell r="N22" t="e">
            <v>#DIV/0!</v>
          </cell>
          <cell r="O22" t="e">
            <v>#DIV/0!</v>
          </cell>
          <cell r="P22" t="e">
            <v>#DIV/0!</v>
          </cell>
        </row>
        <row r="24">
          <cell r="A24">
            <v>9</v>
          </cell>
          <cell r="B24" t="str">
            <v xml:space="preserve">External Quality </v>
          </cell>
          <cell r="C24" t="str">
            <v>defects</v>
          </cell>
          <cell r="D24">
            <v>12</v>
          </cell>
          <cell r="E24">
            <v>12</v>
          </cell>
        </row>
        <row r="25">
          <cell r="A25">
            <v>10</v>
          </cell>
          <cell r="B25" t="str">
            <v>TVSS Products</v>
          </cell>
          <cell r="C25" t="str">
            <v>units</v>
          </cell>
          <cell r="D25">
            <v>5072</v>
          </cell>
          <cell r="E25">
            <v>5072</v>
          </cell>
        </row>
        <row r="26">
          <cell r="C26" t="str">
            <v>PPM</v>
          </cell>
          <cell r="D26">
            <v>2365.930599369085</v>
          </cell>
          <cell r="E26">
            <v>2365.930599369085</v>
          </cell>
          <cell r="F26" t="e">
            <v>#DIV/0!</v>
          </cell>
          <cell r="G26" t="e">
            <v>#DIV/0!</v>
          </cell>
          <cell r="H26" t="e">
            <v>#DIV/0!</v>
          </cell>
          <cell r="I26" t="e">
            <v>#DIV/0!</v>
          </cell>
          <cell r="J26" t="e">
            <v>#DIV/0!</v>
          </cell>
          <cell r="K26" t="e">
            <v>#DIV/0!</v>
          </cell>
          <cell r="L26" t="e">
            <v>#DIV/0!</v>
          </cell>
          <cell r="M26" t="e">
            <v>#DIV/0!</v>
          </cell>
          <cell r="N26" t="e">
            <v>#DIV/0!</v>
          </cell>
          <cell r="O26" t="e">
            <v>#DIV/0!</v>
          </cell>
          <cell r="P26" t="e">
            <v>#DIV/0!</v>
          </cell>
        </row>
        <row r="28">
          <cell r="A28">
            <v>11</v>
          </cell>
          <cell r="B28" t="str">
            <v>% Sales built w/std work</v>
          </cell>
          <cell r="C28" t="str">
            <v>Sales</v>
          </cell>
          <cell r="D28">
            <v>1371</v>
          </cell>
          <cell r="E28">
            <v>1371</v>
          </cell>
        </row>
        <row r="29">
          <cell r="A29">
            <v>12</v>
          </cell>
          <cell r="C29" t="str">
            <v>sales buit w/std work</v>
          </cell>
          <cell r="D29">
            <v>1359</v>
          </cell>
          <cell r="E29">
            <v>1359</v>
          </cell>
        </row>
        <row r="30">
          <cell r="C30" t="str">
            <v>percent of sales</v>
          </cell>
          <cell r="D30">
            <v>0.99124726477024072</v>
          </cell>
          <cell r="E30">
            <v>0.99124726477024072</v>
          </cell>
          <cell r="F30" t="e">
            <v>#DIV/0!</v>
          </cell>
          <cell r="G30" t="e">
            <v>#DIV/0!</v>
          </cell>
          <cell r="H30" t="e">
            <v>#DIV/0!</v>
          </cell>
          <cell r="I30" t="e">
            <v>#DIV/0!</v>
          </cell>
          <cell r="J30" t="e">
            <v>#DIV/0!</v>
          </cell>
          <cell r="K30" t="e">
            <v>#DIV/0!</v>
          </cell>
          <cell r="L30" t="e">
            <v>#DIV/0!</v>
          </cell>
          <cell r="M30" t="e">
            <v>#DIV/0!</v>
          </cell>
          <cell r="N30" t="e">
            <v>#DIV/0!</v>
          </cell>
          <cell r="O30" t="e">
            <v>#DIV/0!</v>
          </cell>
          <cell r="P30" t="e">
            <v>#DIV/0!</v>
          </cell>
        </row>
        <row r="32">
          <cell r="A32" t="str">
            <v>Delivery</v>
          </cell>
        </row>
        <row r="33">
          <cell r="A33">
            <v>13</v>
          </cell>
          <cell r="B33" t="str">
            <v>OTD to CRD</v>
          </cell>
          <cell r="C33" t="str">
            <v xml:space="preserve">Line items on time </v>
          </cell>
          <cell r="D33">
            <v>0</v>
          </cell>
          <cell r="E33">
            <v>0</v>
          </cell>
        </row>
        <row r="34">
          <cell r="A34">
            <v>14</v>
          </cell>
          <cell r="B34" t="str">
            <v>Enterprise Products</v>
          </cell>
          <cell r="C34" t="str">
            <v>Line items shipped</v>
          </cell>
          <cell r="D34">
            <v>0</v>
          </cell>
          <cell r="E34">
            <v>0</v>
          </cell>
        </row>
        <row r="35">
          <cell r="C35" t="str">
            <v>OTD</v>
          </cell>
          <cell r="D35" t="e">
            <v>#DIV/0!</v>
          </cell>
          <cell r="E35" t="e">
            <v>#DIV/0!</v>
          </cell>
          <cell r="F35" t="e">
            <v>#DIV/0!</v>
          </cell>
          <cell r="G35" t="e">
            <v>#DIV/0!</v>
          </cell>
          <cell r="H35" t="e">
            <v>#DIV/0!</v>
          </cell>
          <cell r="I35" t="e">
            <v>#DIV/0!</v>
          </cell>
          <cell r="J35" t="e">
            <v>#DIV/0!</v>
          </cell>
          <cell r="K35" t="e">
            <v>#DIV/0!</v>
          </cell>
          <cell r="L35" t="e">
            <v>#DIV/0!</v>
          </cell>
          <cell r="M35" t="e">
            <v>#DIV/0!</v>
          </cell>
          <cell r="N35" t="e">
            <v>#DIV/0!</v>
          </cell>
          <cell r="O35" t="e">
            <v>#DIV/0!</v>
          </cell>
          <cell r="P35" t="e">
            <v>#DIV/0!</v>
          </cell>
        </row>
        <row r="37">
          <cell r="A37">
            <v>15</v>
          </cell>
          <cell r="B37" t="str">
            <v>OTD to CRD</v>
          </cell>
          <cell r="C37" t="str">
            <v xml:space="preserve">Line items on time </v>
          </cell>
          <cell r="D37">
            <v>456</v>
          </cell>
          <cell r="E37">
            <v>456</v>
          </cell>
        </row>
        <row r="38">
          <cell r="A38">
            <v>16</v>
          </cell>
          <cell r="B38" t="str">
            <v>TVSS Products</v>
          </cell>
          <cell r="C38" t="str">
            <v>Line items shipped</v>
          </cell>
          <cell r="D38">
            <v>551</v>
          </cell>
          <cell r="E38">
            <v>551</v>
          </cell>
        </row>
        <row r="39">
          <cell r="C39" t="str">
            <v>OTD</v>
          </cell>
          <cell r="D39">
            <v>0.82758620689655171</v>
          </cell>
          <cell r="E39">
            <v>0.82758620689655171</v>
          </cell>
          <cell r="F39" t="e">
            <v>#DIV/0!</v>
          </cell>
          <cell r="G39" t="e">
            <v>#DIV/0!</v>
          </cell>
          <cell r="H39" t="e">
            <v>#DIV/0!</v>
          </cell>
          <cell r="I39" t="e">
            <v>#DIV/0!</v>
          </cell>
          <cell r="J39" t="e">
            <v>#DIV/0!</v>
          </cell>
          <cell r="K39" t="e">
            <v>#DIV/0!</v>
          </cell>
          <cell r="L39" t="e">
            <v>#DIV/0!</v>
          </cell>
          <cell r="M39" t="e">
            <v>#DIV/0!</v>
          </cell>
          <cell r="N39" t="e">
            <v>#DIV/0!</v>
          </cell>
          <cell r="O39" t="e">
            <v>#DIV/0!</v>
          </cell>
          <cell r="P39" t="e">
            <v>#DIV/0!</v>
          </cell>
        </row>
        <row r="41">
          <cell r="A41">
            <v>17</v>
          </cell>
          <cell r="B41" t="str">
            <v>Enterprise Lead Time</v>
          </cell>
          <cell r="C41" t="str">
            <v>Mfg lead time</v>
          </cell>
          <cell r="D41">
            <v>0</v>
          </cell>
          <cell r="E41">
            <v>0</v>
          </cell>
        </row>
        <row r="42">
          <cell r="A42">
            <v>18</v>
          </cell>
          <cell r="B42" t="str">
            <v>TVSS Lead Time</v>
          </cell>
          <cell r="C42" t="str">
            <v>Mfg lead time</v>
          </cell>
          <cell r="E42">
            <v>2</v>
          </cell>
        </row>
        <row r="44">
          <cell r="A44">
            <v>19</v>
          </cell>
          <cell r="B44" t="str">
            <v>Enterprise Past Due</v>
          </cell>
          <cell r="C44" t="str">
            <v>$</v>
          </cell>
          <cell r="D44">
            <v>0</v>
          </cell>
          <cell r="E44">
            <v>0</v>
          </cell>
        </row>
        <row r="45">
          <cell r="A45">
            <v>20</v>
          </cell>
          <cell r="B45" t="str">
            <v>TVSS Past Due</v>
          </cell>
          <cell r="C45" t="str">
            <v>$</v>
          </cell>
          <cell r="D45">
            <v>32.89</v>
          </cell>
          <cell r="E45">
            <v>32.89</v>
          </cell>
        </row>
        <row r="47">
          <cell r="A47" t="str">
            <v>Cost</v>
          </cell>
        </row>
        <row r="48">
          <cell r="A48">
            <v>21</v>
          </cell>
          <cell r="B48" t="str">
            <v>PPV</v>
          </cell>
          <cell r="C48" t="str">
            <v>$ of PPV</v>
          </cell>
          <cell r="D48">
            <v>22</v>
          </cell>
          <cell r="E48">
            <v>22</v>
          </cell>
        </row>
        <row r="50">
          <cell r="A50">
            <v>22</v>
          </cell>
          <cell r="B50" t="str">
            <v xml:space="preserve">Quick Inventory Turns   </v>
          </cell>
          <cell r="C50" t="str">
            <v>C/M GROSS INV</v>
          </cell>
          <cell r="E50">
            <v>3346</v>
          </cell>
        </row>
        <row r="51">
          <cell r="A51">
            <v>23</v>
          </cell>
          <cell r="C51" t="str">
            <v>INV. TURNS</v>
          </cell>
          <cell r="E51">
            <v>23</v>
          </cell>
        </row>
        <row r="53">
          <cell r="A53">
            <v>24</v>
          </cell>
          <cell r="B53" t="str">
            <v>% Sales built w/ DMP</v>
          </cell>
          <cell r="C53" t="str">
            <v>Sales</v>
          </cell>
          <cell r="D53">
            <v>1371</v>
          </cell>
          <cell r="E53">
            <v>1371</v>
          </cell>
        </row>
        <row r="54">
          <cell r="A54">
            <v>25</v>
          </cell>
          <cell r="C54" t="str">
            <v>sales buit w/ DMP</v>
          </cell>
          <cell r="D54">
            <v>754</v>
          </cell>
          <cell r="E54">
            <v>754</v>
          </cell>
        </row>
        <row r="55">
          <cell r="C55" t="str">
            <v>percent of sales</v>
          </cell>
          <cell r="D55">
            <v>0.54996353026987599</v>
          </cell>
          <cell r="E55">
            <v>0.54996353026987599</v>
          </cell>
          <cell r="F55" t="e">
            <v>#DIV/0!</v>
          </cell>
          <cell r="G55" t="e">
            <v>#DIV/0!</v>
          </cell>
          <cell r="H55" t="e">
            <v>#DIV/0!</v>
          </cell>
          <cell r="I55" t="e">
            <v>#DIV/0!</v>
          </cell>
          <cell r="J55" t="e">
            <v>#DIV/0!</v>
          </cell>
          <cell r="K55" t="e">
            <v>#DIV/0!</v>
          </cell>
          <cell r="L55" t="e">
            <v>#DIV/0!</v>
          </cell>
          <cell r="M55" t="e">
            <v>#DIV/0!</v>
          </cell>
          <cell r="N55" t="e">
            <v>#DIV/0!</v>
          </cell>
          <cell r="O55" t="e">
            <v>#DIV/0!</v>
          </cell>
          <cell r="P55" t="e">
            <v>#DIV/0!</v>
          </cell>
        </row>
        <row r="57">
          <cell r="A57">
            <v>26</v>
          </cell>
          <cell r="B57" t="str">
            <v>E&amp;O Milestones</v>
          </cell>
          <cell r="C57" t="str">
            <v>percent on time</v>
          </cell>
          <cell r="D57">
            <v>0.26</v>
          </cell>
          <cell r="E57">
            <v>0.26</v>
          </cell>
        </row>
        <row r="59">
          <cell r="A59" t="str">
            <v>PAGE 2 -  KPI DATA</v>
          </cell>
        </row>
        <row r="60">
          <cell r="B60" t="str">
            <v>All financial data in thousands of dollars (x $1,000)</v>
          </cell>
        </row>
        <row r="61">
          <cell r="B61" t="str">
            <v>Variance (FAV)/UNFAV</v>
          </cell>
        </row>
        <row r="62">
          <cell r="E62">
            <v>4</v>
          </cell>
          <cell r="F62">
            <v>4</v>
          </cell>
          <cell r="G62">
            <v>5</v>
          </cell>
          <cell r="H62">
            <v>4</v>
          </cell>
          <cell r="I62">
            <v>4</v>
          </cell>
          <cell r="J62">
            <v>5</v>
          </cell>
          <cell r="K62">
            <v>4</v>
          </cell>
          <cell r="L62">
            <v>4</v>
          </cell>
          <cell r="M62">
            <v>5</v>
          </cell>
          <cell r="N62">
            <v>4</v>
          </cell>
          <cell r="O62">
            <v>4</v>
          </cell>
          <cell r="P62">
            <v>5</v>
          </cell>
        </row>
        <row r="63">
          <cell r="D63" t="str">
            <v>2001 YTD</v>
          </cell>
          <cell r="E63" t="str">
            <v>Jan</v>
          </cell>
          <cell r="F63" t="str">
            <v>Feb</v>
          </cell>
          <cell r="G63" t="str">
            <v>Mar</v>
          </cell>
          <cell r="H63" t="str">
            <v>Apr</v>
          </cell>
          <cell r="I63" t="str">
            <v>May</v>
          </cell>
          <cell r="J63" t="str">
            <v>Jun</v>
          </cell>
          <cell r="K63" t="str">
            <v>Jul</v>
          </cell>
          <cell r="L63" t="str">
            <v>Aug</v>
          </cell>
          <cell r="M63" t="str">
            <v>Sep</v>
          </cell>
          <cell r="N63" t="str">
            <v>Oct</v>
          </cell>
          <cell r="O63" t="str">
            <v>Nov</v>
          </cell>
          <cell r="P63" t="str">
            <v>Dec</v>
          </cell>
        </row>
        <row r="64">
          <cell r="A64">
            <v>27</v>
          </cell>
          <cell r="B64" t="str">
            <v>Shipment $'s</v>
          </cell>
          <cell r="C64" t="str">
            <v>Act/Est</v>
          </cell>
          <cell r="D64">
            <v>1371</v>
          </cell>
          <cell r="E64">
            <v>1371</v>
          </cell>
        </row>
        <row r="65">
          <cell r="A65">
            <v>28</v>
          </cell>
          <cell r="C65" t="str">
            <v>Budget</v>
          </cell>
          <cell r="D65">
            <v>1010</v>
          </cell>
          <cell r="E65">
            <v>1010</v>
          </cell>
        </row>
        <row r="66">
          <cell r="C66" t="str">
            <v>Variance</v>
          </cell>
          <cell r="D66">
            <v>-361</v>
          </cell>
          <cell r="E66">
            <v>361</v>
          </cell>
          <cell r="F66">
            <v>0</v>
          </cell>
          <cell r="G66">
            <v>0</v>
          </cell>
          <cell r="H66">
            <v>0</v>
          </cell>
          <cell r="I66">
            <v>0</v>
          </cell>
          <cell r="J66">
            <v>0</v>
          </cell>
          <cell r="K66">
            <v>0</v>
          </cell>
          <cell r="L66">
            <v>0</v>
          </cell>
          <cell r="M66">
            <v>0</v>
          </cell>
          <cell r="N66">
            <v>0</v>
          </cell>
          <cell r="O66">
            <v>0</v>
          </cell>
          <cell r="P66">
            <v>0</v>
          </cell>
        </row>
        <row r="68">
          <cell r="A68">
            <v>29</v>
          </cell>
          <cell r="B68" t="str">
            <v>Salaried Employees</v>
          </cell>
          <cell r="C68" t="str">
            <v>Act/Est</v>
          </cell>
          <cell r="D68">
            <v>18</v>
          </cell>
          <cell r="E68">
            <v>18</v>
          </cell>
        </row>
        <row r="69">
          <cell r="A69">
            <v>30</v>
          </cell>
          <cell r="C69" t="str">
            <v>Budget</v>
          </cell>
          <cell r="D69">
            <v>18</v>
          </cell>
          <cell r="E69">
            <v>18</v>
          </cell>
        </row>
        <row r="70">
          <cell r="C70" t="str">
            <v>Variance</v>
          </cell>
          <cell r="D70">
            <v>0</v>
          </cell>
          <cell r="E70">
            <v>0</v>
          </cell>
          <cell r="F70">
            <v>0</v>
          </cell>
          <cell r="G70">
            <v>0</v>
          </cell>
          <cell r="H70">
            <v>0</v>
          </cell>
          <cell r="I70">
            <v>0</v>
          </cell>
          <cell r="J70">
            <v>0</v>
          </cell>
          <cell r="K70">
            <v>0</v>
          </cell>
          <cell r="L70">
            <v>0</v>
          </cell>
          <cell r="M70">
            <v>0</v>
          </cell>
          <cell r="N70">
            <v>0</v>
          </cell>
          <cell r="O70">
            <v>0</v>
          </cell>
          <cell r="P70">
            <v>0</v>
          </cell>
        </row>
        <row r="72">
          <cell r="A72">
            <v>31</v>
          </cell>
          <cell r="B72" t="str">
            <v>Hourly Employees</v>
          </cell>
          <cell r="C72" t="str">
            <v>Act/Est</v>
          </cell>
          <cell r="D72">
            <v>38</v>
          </cell>
          <cell r="E72">
            <v>38</v>
          </cell>
        </row>
        <row r="73">
          <cell r="A73">
            <v>32</v>
          </cell>
          <cell r="C73" t="str">
            <v>Budget</v>
          </cell>
          <cell r="D73">
            <v>38</v>
          </cell>
          <cell r="E73">
            <v>38</v>
          </cell>
        </row>
        <row r="74">
          <cell r="C74" t="str">
            <v>Variance</v>
          </cell>
          <cell r="D74">
            <v>0</v>
          </cell>
          <cell r="E74">
            <v>0</v>
          </cell>
          <cell r="F74">
            <v>0</v>
          </cell>
          <cell r="G74">
            <v>0</v>
          </cell>
          <cell r="H74">
            <v>0</v>
          </cell>
          <cell r="I74">
            <v>0</v>
          </cell>
          <cell r="J74">
            <v>0</v>
          </cell>
          <cell r="K74">
            <v>0</v>
          </cell>
          <cell r="L74">
            <v>0</v>
          </cell>
          <cell r="M74">
            <v>0</v>
          </cell>
          <cell r="N74">
            <v>0</v>
          </cell>
          <cell r="O74">
            <v>0</v>
          </cell>
          <cell r="P74">
            <v>0</v>
          </cell>
        </row>
        <row r="76">
          <cell r="A76">
            <v>33</v>
          </cell>
          <cell r="B76" t="str">
            <v>Hrly labor % to sales</v>
          </cell>
          <cell r="C76" t="str">
            <v>Act/Est</v>
          </cell>
          <cell r="D76">
            <v>0.33</v>
          </cell>
          <cell r="E76">
            <v>0.33</v>
          </cell>
        </row>
        <row r="77">
          <cell r="A77">
            <v>34</v>
          </cell>
          <cell r="C77" t="str">
            <v>Budget</v>
          </cell>
          <cell r="D77">
            <v>0.34</v>
          </cell>
          <cell r="E77">
            <v>0.34</v>
          </cell>
        </row>
        <row r="78">
          <cell r="C78" t="str">
            <v>Variance</v>
          </cell>
          <cell r="E78">
            <v>-1.0000000000000009E-2</v>
          </cell>
          <cell r="F78">
            <v>0</v>
          </cell>
          <cell r="G78">
            <v>0</v>
          </cell>
          <cell r="H78">
            <v>0</v>
          </cell>
          <cell r="I78">
            <v>0</v>
          </cell>
          <cell r="J78">
            <v>0</v>
          </cell>
          <cell r="K78">
            <v>0</v>
          </cell>
          <cell r="L78">
            <v>0</v>
          </cell>
          <cell r="M78">
            <v>0</v>
          </cell>
          <cell r="N78">
            <v>0</v>
          </cell>
          <cell r="O78">
            <v>0</v>
          </cell>
          <cell r="P78">
            <v>0</v>
          </cell>
        </row>
        <row r="80">
          <cell r="A80">
            <v>35</v>
          </cell>
          <cell r="B80" t="str">
            <v>Cell Efficiency</v>
          </cell>
          <cell r="C80" t="str">
            <v>Act/Est</v>
          </cell>
          <cell r="D80">
            <v>0.35</v>
          </cell>
          <cell r="E80">
            <v>0.35</v>
          </cell>
        </row>
        <row r="81">
          <cell r="A81">
            <v>36</v>
          </cell>
          <cell r="C81" t="str">
            <v>Budget</v>
          </cell>
          <cell r="D81">
            <v>0.36</v>
          </cell>
          <cell r="E81">
            <v>0.36</v>
          </cell>
        </row>
        <row r="82">
          <cell r="C82" t="str">
            <v>Variance</v>
          </cell>
          <cell r="D82">
            <v>1.0000000000000009E-2</v>
          </cell>
          <cell r="E82">
            <v>1.0000000000000009E-2</v>
          </cell>
          <cell r="F82">
            <v>0</v>
          </cell>
          <cell r="G82">
            <v>0</v>
          </cell>
          <cell r="H82">
            <v>0</v>
          </cell>
          <cell r="I82">
            <v>0</v>
          </cell>
          <cell r="J82">
            <v>0</v>
          </cell>
          <cell r="K82">
            <v>0</v>
          </cell>
          <cell r="L82">
            <v>0</v>
          </cell>
          <cell r="M82">
            <v>0</v>
          </cell>
          <cell r="N82">
            <v>0</v>
          </cell>
          <cell r="O82">
            <v>0</v>
          </cell>
          <cell r="P82">
            <v>0</v>
          </cell>
        </row>
        <row r="84">
          <cell r="A84">
            <v>37</v>
          </cell>
          <cell r="B84" t="str">
            <v>Inventory $</v>
          </cell>
          <cell r="C84" t="str">
            <v>Act/Est</v>
          </cell>
          <cell r="D84">
            <v>3346</v>
          </cell>
          <cell r="E84">
            <v>3346</v>
          </cell>
        </row>
        <row r="85">
          <cell r="A85">
            <v>38</v>
          </cell>
          <cell r="C85" t="str">
            <v>Budget</v>
          </cell>
          <cell r="D85">
            <v>3300</v>
          </cell>
          <cell r="E85">
            <v>3300</v>
          </cell>
        </row>
        <row r="86">
          <cell r="C86" t="str">
            <v>Variance</v>
          </cell>
          <cell r="D86">
            <v>-46</v>
          </cell>
          <cell r="E86">
            <v>-46</v>
          </cell>
          <cell r="F86">
            <v>0</v>
          </cell>
          <cell r="G86">
            <v>0</v>
          </cell>
          <cell r="H86">
            <v>0</v>
          </cell>
          <cell r="I86">
            <v>0</v>
          </cell>
          <cell r="J86">
            <v>0</v>
          </cell>
          <cell r="K86">
            <v>0</v>
          </cell>
          <cell r="L86">
            <v>0</v>
          </cell>
          <cell r="M86">
            <v>0</v>
          </cell>
          <cell r="N86">
            <v>0</v>
          </cell>
          <cell r="O86">
            <v>0</v>
          </cell>
          <cell r="P86">
            <v>0</v>
          </cell>
        </row>
        <row r="88">
          <cell r="A88">
            <v>39</v>
          </cell>
          <cell r="B88" t="str">
            <v>OT Premium Cost</v>
          </cell>
          <cell r="C88" t="str">
            <v>Act/Est</v>
          </cell>
          <cell r="D88">
            <v>39</v>
          </cell>
          <cell r="E88">
            <v>39</v>
          </cell>
        </row>
        <row r="89">
          <cell r="A89">
            <v>40</v>
          </cell>
          <cell r="C89" t="str">
            <v>Budget</v>
          </cell>
          <cell r="D89">
            <v>40</v>
          </cell>
          <cell r="E89">
            <v>40</v>
          </cell>
        </row>
        <row r="90">
          <cell r="C90" t="str">
            <v>Variance</v>
          </cell>
          <cell r="D90">
            <v>-1</v>
          </cell>
          <cell r="E90">
            <v>-1</v>
          </cell>
          <cell r="F90">
            <v>0</v>
          </cell>
          <cell r="G90">
            <v>0</v>
          </cell>
          <cell r="H90">
            <v>0</v>
          </cell>
          <cell r="I90">
            <v>0</v>
          </cell>
          <cell r="J90">
            <v>0</v>
          </cell>
          <cell r="K90">
            <v>0</v>
          </cell>
          <cell r="L90">
            <v>0</v>
          </cell>
          <cell r="M90">
            <v>0</v>
          </cell>
          <cell r="N90">
            <v>0</v>
          </cell>
          <cell r="O90">
            <v>0</v>
          </cell>
          <cell r="P90">
            <v>0</v>
          </cell>
        </row>
        <row r="92">
          <cell r="A92">
            <v>41</v>
          </cell>
          <cell r="B92" t="str">
            <v xml:space="preserve">OT Premium % </v>
          </cell>
          <cell r="C92" t="str">
            <v>Act/Est</v>
          </cell>
          <cell r="D92">
            <v>0.41</v>
          </cell>
          <cell r="E92">
            <v>0.41</v>
          </cell>
        </row>
        <row r="93">
          <cell r="A93">
            <v>42</v>
          </cell>
          <cell r="C93" t="str">
            <v>Budget</v>
          </cell>
          <cell r="D93">
            <v>0.42</v>
          </cell>
          <cell r="E93">
            <v>0.42</v>
          </cell>
        </row>
        <row r="94">
          <cell r="C94" t="str">
            <v>Variance</v>
          </cell>
          <cell r="D94">
            <v>-1.0000000000000009E-2</v>
          </cell>
          <cell r="E94">
            <v>-1.0000000000000009E-2</v>
          </cell>
          <cell r="F94">
            <v>0</v>
          </cell>
          <cell r="G94">
            <v>0</v>
          </cell>
          <cell r="H94">
            <v>0</v>
          </cell>
          <cell r="I94">
            <v>0</v>
          </cell>
          <cell r="J94">
            <v>0</v>
          </cell>
          <cell r="K94">
            <v>0</v>
          </cell>
          <cell r="L94">
            <v>0</v>
          </cell>
          <cell r="M94">
            <v>0</v>
          </cell>
          <cell r="N94">
            <v>0</v>
          </cell>
          <cell r="O94">
            <v>0</v>
          </cell>
          <cell r="P94">
            <v>0</v>
          </cell>
        </row>
        <row r="96">
          <cell r="A96">
            <v>43</v>
          </cell>
          <cell r="B96" t="str">
            <v>Scrap $'s</v>
          </cell>
          <cell r="C96" t="str">
            <v>Act/Est</v>
          </cell>
          <cell r="D96">
            <v>2</v>
          </cell>
          <cell r="E96">
            <v>2</v>
          </cell>
        </row>
        <row r="97">
          <cell r="A97">
            <v>44</v>
          </cell>
          <cell r="C97" t="str">
            <v>Budget</v>
          </cell>
          <cell r="D97">
            <v>1.5</v>
          </cell>
          <cell r="E97">
            <v>1.5</v>
          </cell>
        </row>
        <row r="98">
          <cell r="C98" t="str">
            <v>Variance</v>
          </cell>
          <cell r="D98">
            <v>0.5</v>
          </cell>
          <cell r="E98">
            <v>0.5</v>
          </cell>
          <cell r="F98">
            <v>0</v>
          </cell>
          <cell r="G98">
            <v>0</v>
          </cell>
          <cell r="H98">
            <v>0</v>
          </cell>
          <cell r="I98">
            <v>0</v>
          </cell>
          <cell r="J98">
            <v>0</v>
          </cell>
          <cell r="K98">
            <v>0</v>
          </cell>
          <cell r="L98">
            <v>0</v>
          </cell>
          <cell r="M98">
            <v>0</v>
          </cell>
          <cell r="N98">
            <v>0</v>
          </cell>
          <cell r="O98">
            <v>0</v>
          </cell>
          <cell r="P98">
            <v>0</v>
          </cell>
        </row>
        <row r="100">
          <cell r="A100">
            <v>45</v>
          </cell>
          <cell r="B100" t="str">
            <v>Scrap % to COGS</v>
          </cell>
          <cell r="C100" t="str">
            <v>Act/Est</v>
          </cell>
          <cell r="D100">
            <v>2.0000000000000002E-5</v>
          </cell>
          <cell r="E100">
            <v>2.0000000000000002E-5</v>
          </cell>
        </row>
        <row r="101">
          <cell r="A101">
            <v>46</v>
          </cell>
          <cell r="C101" t="str">
            <v>Budget</v>
          </cell>
          <cell r="D101">
            <v>0.01</v>
          </cell>
          <cell r="E101">
            <v>0.01</v>
          </cell>
        </row>
        <row r="102">
          <cell r="C102" t="str">
            <v>Variance</v>
          </cell>
          <cell r="D102">
            <v>-9.980000000000001E-3</v>
          </cell>
          <cell r="E102">
            <v>-9.980000000000001E-3</v>
          </cell>
          <cell r="F102">
            <v>0</v>
          </cell>
          <cell r="G102">
            <v>0</v>
          </cell>
          <cell r="H102">
            <v>0</v>
          </cell>
          <cell r="I102">
            <v>0</v>
          </cell>
          <cell r="J102">
            <v>0</v>
          </cell>
          <cell r="K102">
            <v>0</v>
          </cell>
          <cell r="L102">
            <v>0</v>
          </cell>
          <cell r="M102">
            <v>0</v>
          </cell>
          <cell r="N102">
            <v>0</v>
          </cell>
          <cell r="O102">
            <v>0</v>
          </cell>
          <cell r="P102">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ap Reduction"/>
      <sheetName val="Scrap KPI CM"/>
      <sheetName val="LOD Quality CM"/>
      <sheetName val="CAT Quality CM"/>
      <sheetName val="Roller Quality CM"/>
      <sheetName val="Data"/>
      <sheetName val="Lookup_Table"/>
      <sheetName val="Lookup Table"/>
      <sheetName val="Goleta"/>
      <sheetName val="Simple Returns"/>
      <sheetName val="200100"/>
      <sheetName val="Summary"/>
      <sheetName val="Cntmrs-Recruit"/>
      <sheetName val="Sheet7"/>
      <sheetName val="L1  Gear - KPI Bowler"/>
      <sheetName val="FCS - PROJECT CONSOLIDATED"/>
      <sheetName val="Charts by Month"/>
      <sheetName val="SD - Quality"/>
      <sheetName val="WYVAL Output - Current Val "/>
      <sheetName val="Conto Economico Rexnord"/>
      <sheetName val="Stock - Std  Extra"/>
      <sheetName val="Plant"/>
      <sheetName val="Variables"/>
      <sheetName val="Leaks"/>
      <sheetName val="Deck Sheet"/>
      <sheetName val="HALBs_Current"/>
      <sheetName val="ROHs_Current"/>
      <sheetName val="Supplemental Data"/>
      <sheetName val="Drop Downs"/>
      <sheetName val="Inputs"/>
      <sheetName val="Print Date Pivot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2043</v>
          </cell>
          <cell r="B3">
            <v>4</v>
          </cell>
          <cell r="C3" t="str">
            <v>P7</v>
          </cell>
          <cell r="D3" t="str">
            <v xml:space="preserve">LV  </v>
          </cell>
          <cell r="E3" t="str">
            <v>C</v>
          </cell>
          <cell r="F3" t="str">
            <v>P</v>
          </cell>
          <cell r="G3">
            <v>35</v>
          </cell>
        </row>
        <row r="4">
          <cell r="A4" t="str">
            <v>2286</v>
          </cell>
          <cell r="B4">
            <v>4</v>
          </cell>
          <cell r="C4">
            <v>65</v>
          </cell>
          <cell r="D4" t="str">
            <v xml:space="preserve">LV  </v>
          </cell>
          <cell r="E4" t="str">
            <v>C</v>
          </cell>
          <cell r="F4" t="str">
            <v>P</v>
          </cell>
          <cell r="G4">
            <v>15</v>
          </cell>
        </row>
        <row r="5">
          <cell r="A5" t="str">
            <v>3604</v>
          </cell>
          <cell r="B5">
            <v>4</v>
          </cell>
          <cell r="C5" t="str">
            <v>P7</v>
          </cell>
          <cell r="D5" t="str">
            <v xml:space="preserve">LV  </v>
          </cell>
          <cell r="E5" t="str">
            <v>C</v>
          </cell>
          <cell r="F5" t="str">
            <v>P</v>
          </cell>
          <cell r="G5">
            <v>20</v>
          </cell>
        </row>
        <row r="6">
          <cell r="A6" t="str">
            <v>3896</v>
          </cell>
          <cell r="B6">
            <v>4</v>
          </cell>
          <cell r="C6">
            <v>65</v>
          </cell>
          <cell r="D6" t="str">
            <v xml:space="preserve">LV  </v>
          </cell>
          <cell r="E6" t="str">
            <v>C</v>
          </cell>
          <cell r="F6" t="str">
            <v>P</v>
          </cell>
          <cell r="G6">
            <v>15</v>
          </cell>
        </row>
        <row r="7">
          <cell r="A7" t="str">
            <v>240735</v>
          </cell>
          <cell r="B7">
            <v>4</v>
          </cell>
          <cell r="C7" t="str">
            <v>P7</v>
          </cell>
          <cell r="D7" t="str">
            <v xml:space="preserve">LV  </v>
          </cell>
          <cell r="E7" t="str">
            <v>C</v>
          </cell>
          <cell r="F7" t="str">
            <v>P</v>
          </cell>
          <cell r="G7">
            <v>20</v>
          </cell>
        </row>
        <row r="8">
          <cell r="A8" t="str">
            <v>513000</v>
          </cell>
          <cell r="B8">
            <v>28</v>
          </cell>
          <cell r="C8">
            <v>65</v>
          </cell>
          <cell r="D8" t="str">
            <v xml:space="preserve">BR  </v>
          </cell>
          <cell r="E8" t="str">
            <v>C</v>
          </cell>
          <cell r="F8" t="str">
            <v>P</v>
          </cell>
          <cell r="G8">
            <v>35</v>
          </cell>
        </row>
        <row r="9">
          <cell r="A9" t="str">
            <v>513023</v>
          </cell>
          <cell r="B9">
            <v>28</v>
          </cell>
          <cell r="C9">
            <v>65</v>
          </cell>
          <cell r="D9" t="str">
            <v xml:space="preserve">BR  </v>
          </cell>
          <cell r="E9" t="str">
            <v>C</v>
          </cell>
          <cell r="F9" t="str">
            <v>P</v>
          </cell>
          <cell r="G9">
            <v>35</v>
          </cell>
        </row>
        <row r="10">
          <cell r="A10" t="str">
            <v>712512</v>
          </cell>
          <cell r="B10">
            <v>28</v>
          </cell>
          <cell r="C10" t="str">
            <v>P7</v>
          </cell>
          <cell r="D10" t="str">
            <v xml:space="preserve">LV  </v>
          </cell>
          <cell r="E10" t="str">
            <v>C</v>
          </cell>
          <cell r="F10" t="str">
            <v>P</v>
          </cell>
          <cell r="G10">
            <v>50</v>
          </cell>
        </row>
        <row r="11">
          <cell r="A11" t="str">
            <v>712516</v>
          </cell>
          <cell r="B11">
            <v>28</v>
          </cell>
          <cell r="C11" t="str">
            <v>P7</v>
          </cell>
          <cell r="D11" t="str">
            <v xml:space="preserve">LV  </v>
          </cell>
          <cell r="E11" t="str">
            <v>C</v>
          </cell>
          <cell r="F11" t="str">
            <v>P</v>
          </cell>
          <cell r="G11">
            <v>50</v>
          </cell>
        </row>
        <row r="12">
          <cell r="A12" t="str">
            <v>714675</v>
          </cell>
          <cell r="B12">
            <v>28</v>
          </cell>
          <cell r="C12" t="str">
            <v>P7</v>
          </cell>
          <cell r="D12" t="str">
            <v xml:space="preserve">LV  </v>
          </cell>
          <cell r="E12" t="str">
            <v>C</v>
          </cell>
          <cell r="F12" t="str">
            <v>P</v>
          </cell>
          <cell r="G12">
            <v>50</v>
          </cell>
        </row>
        <row r="13">
          <cell r="A13" t="str">
            <v>1765127</v>
          </cell>
          <cell r="B13">
            <v>55</v>
          </cell>
          <cell r="C13" t="str">
            <v>P7</v>
          </cell>
          <cell r="D13" t="str">
            <v xml:space="preserve">LV  </v>
          </cell>
          <cell r="E13" t="str">
            <v>C</v>
          </cell>
          <cell r="F13" t="str">
            <v>P</v>
          </cell>
          <cell r="G13">
            <v>50</v>
          </cell>
        </row>
        <row r="14">
          <cell r="A14" t="str">
            <v>1765129</v>
          </cell>
          <cell r="B14">
            <v>55</v>
          </cell>
          <cell r="C14" t="str">
            <v>P7</v>
          </cell>
          <cell r="D14" t="str">
            <v xml:space="preserve">LV  </v>
          </cell>
          <cell r="E14" t="str">
            <v>C</v>
          </cell>
          <cell r="F14" t="str">
            <v>P</v>
          </cell>
          <cell r="G14">
            <v>20</v>
          </cell>
        </row>
        <row r="15">
          <cell r="A15" t="str">
            <v>17651208</v>
          </cell>
          <cell r="B15">
            <v>55</v>
          </cell>
          <cell r="C15" t="str">
            <v>P7</v>
          </cell>
          <cell r="D15" t="str">
            <v xml:space="preserve">LOD </v>
          </cell>
          <cell r="E15" t="str">
            <v>C</v>
          </cell>
          <cell r="F15" t="str">
            <v>P</v>
          </cell>
          <cell r="G15">
            <v>20</v>
          </cell>
        </row>
        <row r="16">
          <cell r="A16" t="str">
            <v>17651211</v>
          </cell>
          <cell r="B16">
            <v>55</v>
          </cell>
          <cell r="C16" t="str">
            <v>P7</v>
          </cell>
          <cell r="D16" t="str">
            <v xml:space="preserve">LV  </v>
          </cell>
          <cell r="E16" t="str">
            <v>C</v>
          </cell>
          <cell r="F16" t="str">
            <v>P</v>
          </cell>
          <cell r="G16">
            <v>50</v>
          </cell>
        </row>
        <row r="17">
          <cell r="A17" t="str">
            <v>17651212</v>
          </cell>
          <cell r="B17">
            <v>55</v>
          </cell>
          <cell r="C17" t="str">
            <v>P7</v>
          </cell>
          <cell r="D17" t="str">
            <v xml:space="preserve">LOD </v>
          </cell>
          <cell r="E17" t="str">
            <v>C</v>
          </cell>
          <cell r="F17" t="str">
            <v>P</v>
          </cell>
          <cell r="G17">
            <v>50</v>
          </cell>
        </row>
        <row r="18">
          <cell r="A18" t="str">
            <v>17651213</v>
          </cell>
          <cell r="B18">
            <v>55</v>
          </cell>
          <cell r="C18" t="str">
            <v>P7</v>
          </cell>
          <cell r="D18" t="str">
            <v xml:space="preserve">LOD </v>
          </cell>
          <cell r="E18" t="str">
            <v>C</v>
          </cell>
          <cell r="F18" t="str">
            <v>P</v>
          </cell>
          <cell r="G18">
            <v>50</v>
          </cell>
        </row>
        <row r="19">
          <cell r="A19" t="str">
            <v>17651214</v>
          </cell>
          <cell r="B19">
            <v>55</v>
          </cell>
          <cell r="C19" t="str">
            <v>P7</v>
          </cell>
          <cell r="D19" t="str">
            <v xml:space="preserve">LV  </v>
          </cell>
          <cell r="E19" t="str">
            <v>C</v>
          </cell>
          <cell r="F19" t="str">
            <v>P</v>
          </cell>
          <cell r="G19">
            <v>60</v>
          </cell>
        </row>
        <row r="20">
          <cell r="A20" t="str">
            <v>17651215</v>
          </cell>
          <cell r="B20">
            <v>55</v>
          </cell>
          <cell r="C20" t="str">
            <v>P7</v>
          </cell>
          <cell r="D20" t="str">
            <v xml:space="preserve">LV  </v>
          </cell>
          <cell r="E20" t="str">
            <v>C</v>
          </cell>
          <cell r="F20" t="str">
            <v>P</v>
          </cell>
          <cell r="G20">
            <v>60</v>
          </cell>
        </row>
        <row r="21">
          <cell r="A21" t="str">
            <v>17651216</v>
          </cell>
          <cell r="B21">
            <v>55</v>
          </cell>
          <cell r="C21" t="str">
            <v>P7</v>
          </cell>
          <cell r="D21" t="str">
            <v xml:space="preserve">SP  </v>
          </cell>
          <cell r="E21" t="str">
            <v>C</v>
          </cell>
          <cell r="F21" t="str">
            <v>P</v>
          </cell>
          <cell r="G21">
            <v>60</v>
          </cell>
        </row>
        <row r="22">
          <cell r="A22" t="str">
            <v>17651217</v>
          </cell>
          <cell r="B22">
            <v>55</v>
          </cell>
          <cell r="C22" t="str">
            <v>P7</v>
          </cell>
          <cell r="D22" t="str">
            <v xml:space="preserve">LV  </v>
          </cell>
          <cell r="E22" t="str">
            <v>C</v>
          </cell>
          <cell r="F22" t="str">
            <v>P</v>
          </cell>
          <cell r="G22">
            <v>60</v>
          </cell>
        </row>
        <row r="23">
          <cell r="A23" t="str">
            <v>17651218</v>
          </cell>
          <cell r="B23">
            <v>55</v>
          </cell>
          <cell r="C23" t="str">
            <v>P7</v>
          </cell>
          <cell r="D23" t="str">
            <v xml:space="preserve">LV  </v>
          </cell>
          <cell r="E23" t="str">
            <v>C</v>
          </cell>
          <cell r="F23" t="str">
            <v>P</v>
          </cell>
          <cell r="G23">
            <v>50</v>
          </cell>
        </row>
        <row r="24">
          <cell r="A24" t="str">
            <v>17651219</v>
          </cell>
          <cell r="B24">
            <v>55</v>
          </cell>
          <cell r="C24" t="str">
            <v>P7</v>
          </cell>
          <cell r="D24" t="str">
            <v xml:space="preserve">LV  </v>
          </cell>
          <cell r="E24" t="str">
            <v>C</v>
          </cell>
          <cell r="F24" t="str">
            <v>P</v>
          </cell>
          <cell r="G24">
            <v>50</v>
          </cell>
        </row>
        <row r="25">
          <cell r="A25" t="str">
            <v>17651220</v>
          </cell>
          <cell r="B25">
            <v>55</v>
          </cell>
          <cell r="C25" t="str">
            <v>P7</v>
          </cell>
          <cell r="D25" t="str">
            <v xml:space="preserve">LV  </v>
          </cell>
          <cell r="E25" t="str">
            <v>C</v>
          </cell>
          <cell r="F25" t="str">
            <v>P</v>
          </cell>
          <cell r="G25">
            <v>20</v>
          </cell>
        </row>
        <row r="26">
          <cell r="A26" t="str">
            <v>17651221</v>
          </cell>
          <cell r="B26">
            <v>55</v>
          </cell>
          <cell r="C26" t="str">
            <v>P7</v>
          </cell>
          <cell r="D26" t="str">
            <v xml:space="preserve">LV  </v>
          </cell>
          <cell r="E26" t="str">
            <v>C</v>
          </cell>
          <cell r="F26" t="str">
            <v>P</v>
          </cell>
          <cell r="G26">
            <v>30</v>
          </cell>
        </row>
        <row r="27">
          <cell r="A27" t="str">
            <v>17651222</v>
          </cell>
          <cell r="B27">
            <v>55</v>
          </cell>
          <cell r="C27" t="str">
            <v>P7</v>
          </cell>
          <cell r="D27" t="str">
            <v xml:space="preserve">LV  </v>
          </cell>
          <cell r="E27" t="str">
            <v>C</v>
          </cell>
          <cell r="F27" t="str">
            <v>P</v>
          </cell>
          <cell r="G27">
            <v>20</v>
          </cell>
        </row>
        <row r="28">
          <cell r="A28" t="str">
            <v>17651223</v>
          </cell>
          <cell r="B28">
            <v>55</v>
          </cell>
          <cell r="C28" t="str">
            <v>P7</v>
          </cell>
          <cell r="D28" t="str">
            <v xml:space="preserve">LV  </v>
          </cell>
          <cell r="E28" t="str">
            <v>C</v>
          </cell>
          <cell r="F28" t="str">
            <v>P</v>
          </cell>
          <cell r="G28">
            <v>20</v>
          </cell>
        </row>
        <row r="29">
          <cell r="A29" t="str">
            <v>17651224</v>
          </cell>
          <cell r="B29">
            <v>55</v>
          </cell>
          <cell r="C29" t="str">
            <v>P7</v>
          </cell>
          <cell r="D29" t="str">
            <v xml:space="preserve">LV  </v>
          </cell>
          <cell r="E29" t="str">
            <v>C</v>
          </cell>
          <cell r="F29" t="str">
            <v>P</v>
          </cell>
          <cell r="G29">
            <v>20</v>
          </cell>
        </row>
        <row r="30">
          <cell r="A30" t="str">
            <v>17651225</v>
          </cell>
          <cell r="B30">
            <v>55</v>
          </cell>
          <cell r="C30" t="str">
            <v>P7</v>
          </cell>
          <cell r="D30" t="str">
            <v xml:space="preserve">LV  </v>
          </cell>
          <cell r="E30" t="str">
            <v>C</v>
          </cell>
          <cell r="F30" t="str">
            <v>P</v>
          </cell>
          <cell r="G30">
            <v>50</v>
          </cell>
        </row>
        <row r="31">
          <cell r="A31" t="str">
            <v>17651226</v>
          </cell>
          <cell r="B31">
            <v>55</v>
          </cell>
          <cell r="C31" t="str">
            <v>P7</v>
          </cell>
          <cell r="D31" t="str">
            <v xml:space="preserve">LV  </v>
          </cell>
          <cell r="E31" t="str">
            <v>C</v>
          </cell>
          <cell r="F31" t="str">
            <v>P</v>
          </cell>
          <cell r="G31">
            <v>20</v>
          </cell>
        </row>
        <row r="32">
          <cell r="A32" t="str">
            <v>17651227</v>
          </cell>
          <cell r="B32">
            <v>55</v>
          </cell>
          <cell r="C32" t="str">
            <v>P7</v>
          </cell>
          <cell r="D32" t="str">
            <v xml:space="preserve">LV  </v>
          </cell>
          <cell r="E32" t="str">
            <v>C</v>
          </cell>
          <cell r="F32" t="str">
            <v>P</v>
          </cell>
          <cell r="G32">
            <v>0</v>
          </cell>
        </row>
        <row r="33">
          <cell r="A33" t="str">
            <v>17651228</v>
          </cell>
          <cell r="B33">
            <v>55</v>
          </cell>
          <cell r="C33" t="str">
            <v>P7</v>
          </cell>
          <cell r="D33" t="str">
            <v xml:space="preserve">LOD </v>
          </cell>
          <cell r="E33" t="str">
            <v>C</v>
          </cell>
          <cell r="F33" t="str">
            <v>P</v>
          </cell>
          <cell r="G33">
            <v>0</v>
          </cell>
        </row>
        <row r="34">
          <cell r="A34" t="str">
            <v>17651229</v>
          </cell>
          <cell r="B34">
            <v>55</v>
          </cell>
          <cell r="C34" t="str">
            <v>P7</v>
          </cell>
          <cell r="D34" t="str">
            <v xml:space="preserve">LOD </v>
          </cell>
          <cell r="E34" t="str">
            <v>C</v>
          </cell>
          <cell r="F34" t="str">
            <v>P</v>
          </cell>
          <cell r="G34">
            <v>0</v>
          </cell>
        </row>
        <row r="35">
          <cell r="A35" t="str">
            <v>82979987</v>
          </cell>
          <cell r="B35">
            <v>28</v>
          </cell>
          <cell r="C35" t="str">
            <v>P6</v>
          </cell>
          <cell r="D35" t="str">
            <v xml:space="preserve">BR  </v>
          </cell>
          <cell r="E35" t="str">
            <v>D</v>
          </cell>
          <cell r="F35" t="str">
            <v>P</v>
          </cell>
          <cell r="G35">
            <v>20</v>
          </cell>
        </row>
        <row r="36">
          <cell r="A36" t="str">
            <v>93310010</v>
          </cell>
          <cell r="B36">
            <v>30</v>
          </cell>
          <cell r="C36" t="str">
            <v>R3</v>
          </cell>
          <cell r="D36" t="str">
            <v xml:space="preserve">LOD </v>
          </cell>
          <cell r="E36" t="str">
            <v>B</v>
          </cell>
          <cell r="F36" t="str">
            <v>P</v>
          </cell>
          <cell r="G36">
            <v>20</v>
          </cell>
        </row>
        <row r="37">
          <cell r="A37" t="str">
            <v>93310011</v>
          </cell>
          <cell r="B37">
            <v>30</v>
          </cell>
          <cell r="C37" t="str">
            <v>R3</v>
          </cell>
          <cell r="D37" t="str">
            <v xml:space="preserve">LOD </v>
          </cell>
          <cell r="E37" t="str">
            <v>C</v>
          </cell>
          <cell r="F37" t="str">
            <v>P</v>
          </cell>
          <cell r="G37">
            <v>20</v>
          </cell>
        </row>
        <row r="38">
          <cell r="A38" t="str">
            <v>93310012</v>
          </cell>
          <cell r="B38">
            <v>30</v>
          </cell>
          <cell r="C38" t="str">
            <v>R3</v>
          </cell>
          <cell r="D38" t="str">
            <v xml:space="preserve">LOD </v>
          </cell>
          <cell r="E38" t="str">
            <v>A</v>
          </cell>
          <cell r="F38" t="str">
            <v>P</v>
          </cell>
          <cell r="G38">
            <v>20</v>
          </cell>
        </row>
        <row r="39">
          <cell r="A39" t="str">
            <v>93310013</v>
          </cell>
          <cell r="B39">
            <v>30</v>
          </cell>
          <cell r="C39" t="str">
            <v>R3</v>
          </cell>
          <cell r="D39" t="str">
            <v xml:space="preserve">LV  </v>
          </cell>
          <cell r="E39" t="str">
            <v>A</v>
          </cell>
          <cell r="F39" t="str">
            <v>P</v>
          </cell>
          <cell r="G39">
            <v>20</v>
          </cell>
        </row>
        <row r="40">
          <cell r="A40" t="str">
            <v>93310014</v>
          </cell>
          <cell r="B40">
            <v>30</v>
          </cell>
          <cell r="C40" t="str">
            <v>R3</v>
          </cell>
          <cell r="D40" t="str">
            <v xml:space="preserve">LV  </v>
          </cell>
          <cell r="E40" t="str">
            <v>B</v>
          </cell>
          <cell r="F40" t="str">
            <v>P</v>
          </cell>
          <cell r="G40">
            <v>20</v>
          </cell>
        </row>
        <row r="41">
          <cell r="A41" t="str">
            <v>93310016</v>
          </cell>
          <cell r="B41">
            <v>30</v>
          </cell>
          <cell r="C41" t="str">
            <v>R3</v>
          </cell>
          <cell r="D41" t="str">
            <v xml:space="preserve">LV  </v>
          </cell>
          <cell r="E41" t="str">
            <v>A</v>
          </cell>
          <cell r="F41" t="str">
            <v>P</v>
          </cell>
          <cell r="G41">
            <v>20</v>
          </cell>
        </row>
        <row r="42">
          <cell r="A42" t="str">
            <v>93310018</v>
          </cell>
          <cell r="B42">
            <v>30</v>
          </cell>
          <cell r="C42" t="str">
            <v>R3</v>
          </cell>
          <cell r="D42" t="str">
            <v xml:space="preserve">LV  </v>
          </cell>
          <cell r="E42" t="str">
            <v>C</v>
          </cell>
          <cell r="F42" t="str">
            <v>P</v>
          </cell>
          <cell r="G42">
            <v>20</v>
          </cell>
        </row>
        <row r="43">
          <cell r="A43" t="str">
            <v>93310020</v>
          </cell>
          <cell r="B43">
            <v>30</v>
          </cell>
          <cell r="C43" t="str">
            <v>R3</v>
          </cell>
          <cell r="D43" t="str">
            <v xml:space="preserve">SP  </v>
          </cell>
          <cell r="E43" t="str">
            <v>C</v>
          </cell>
          <cell r="F43" t="str">
            <v>P</v>
          </cell>
          <cell r="G43">
            <v>20</v>
          </cell>
        </row>
        <row r="44">
          <cell r="A44" t="str">
            <v>4430020328</v>
          </cell>
          <cell r="B44" t="str">
            <v xml:space="preserve">  </v>
          </cell>
          <cell r="C44" t="str">
            <v>PC</v>
          </cell>
          <cell r="D44" t="str">
            <v xml:space="preserve">    </v>
          </cell>
          <cell r="E44" t="str">
            <v xml:space="preserve"> </v>
          </cell>
          <cell r="F44" t="str">
            <v>P</v>
          </cell>
          <cell r="G44">
            <v>0</v>
          </cell>
        </row>
        <row r="45">
          <cell r="A45" t="str">
            <v>9111400734</v>
          </cell>
          <cell r="B45">
            <v>32</v>
          </cell>
          <cell r="C45" t="str">
            <v>R9</v>
          </cell>
          <cell r="D45" t="str">
            <v xml:space="preserve">LOD </v>
          </cell>
          <cell r="E45" t="str">
            <v>C</v>
          </cell>
          <cell r="F45" t="str">
            <v>P</v>
          </cell>
          <cell r="G45">
            <v>90</v>
          </cell>
        </row>
        <row r="46">
          <cell r="A46" t="str">
            <v>9111400750</v>
          </cell>
          <cell r="B46">
            <v>32</v>
          </cell>
          <cell r="C46" t="str">
            <v>R9</v>
          </cell>
          <cell r="D46" t="str">
            <v xml:space="preserve">LOD </v>
          </cell>
          <cell r="E46" t="str">
            <v>C</v>
          </cell>
          <cell r="F46" t="str">
            <v>P</v>
          </cell>
          <cell r="G46">
            <v>45</v>
          </cell>
        </row>
        <row r="47">
          <cell r="A47" t="str">
            <v>9111400781</v>
          </cell>
          <cell r="B47">
            <v>32</v>
          </cell>
          <cell r="C47" t="str">
            <v>R9</v>
          </cell>
          <cell r="D47" t="str">
            <v xml:space="preserve">LOD </v>
          </cell>
          <cell r="E47" t="str">
            <v>C</v>
          </cell>
          <cell r="F47" t="str">
            <v>P</v>
          </cell>
          <cell r="G47">
            <v>90</v>
          </cell>
        </row>
        <row r="48">
          <cell r="A48" t="str">
            <v>9111400828</v>
          </cell>
          <cell r="B48">
            <v>32</v>
          </cell>
          <cell r="C48" t="str">
            <v>R9</v>
          </cell>
          <cell r="D48" t="str">
            <v xml:space="preserve">LOD </v>
          </cell>
          <cell r="E48" t="str">
            <v>C</v>
          </cell>
          <cell r="F48" t="str">
            <v>P</v>
          </cell>
          <cell r="G48">
            <v>90</v>
          </cell>
        </row>
        <row r="49">
          <cell r="A49" t="str">
            <v>9111400843</v>
          </cell>
          <cell r="B49">
            <v>32</v>
          </cell>
          <cell r="C49" t="str">
            <v>R9</v>
          </cell>
          <cell r="D49" t="str">
            <v xml:space="preserve">LOD </v>
          </cell>
          <cell r="E49" t="str">
            <v>B</v>
          </cell>
          <cell r="F49" t="str">
            <v>P</v>
          </cell>
          <cell r="G49">
            <v>90</v>
          </cell>
        </row>
        <row r="50">
          <cell r="A50" t="str">
            <v>9111400895</v>
          </cell>
          <cell r="B50">
            <v>32</v>
          </cell>
          <cell r="C50" t="str">
            <v>R9</v>
          </cell>
          <cell r="D50" t="str">
            <v xml:space="preserve">LOD </v>
          </cell>
          <cell r="E50" t="str">
            <v>C</v>
          </cell>
          <cell r="F50" t="str">
            <v>P</v>
          </cell>
          <cell r="G50">
            <v>90</v>
          </cell>
        </row>
        <row r="51">
          <cell r="A51" t="str">
            <v>9111400906</v>
          </cell>
          <cell r="B51">
            <v>32</v>
          </cell>
          <cell r="C51" t="str">
            <v>R9</v>
          </cell>
          <cell r="D51" t="str">
            <v xml:space="preserve">LOD </v>
          </cell>
          <cell r="E51" t="str">
            <v>C</v>
          </cell>
          <cell r="F51" t="str">
            <v>P</v>
          </cell>
          <cell r="G51">
            <v>90</v>
          </cell>
        </row>
        <row r="52">
          <cell r="A52" t="str">
            <v>9111400938</v>
          </cell>
          <cell r="B52">
            <v>32</v>
          </cell>
          <cell r="C52" t="str">
            <v>R9</v>
          </cell>
          <cell r="D52" t="str">
            <v xml:space="preserve">LOD </v>
          </cell>
          <cell r="E52" t="str">
            <v>C</v>
          </cell>
          <cell r="F52" t="str">
            <v>P</v>
          </cell>
          <cell r="G52">
            <v>90</v>
          </cell>
        </row>
        <row r="53">
          <cell r="A53" t="str">
            <v>9111401006</v>
          </cell>
          <cell r="B53">
            <v>32</v>
          </cell>
          <cell r="C53" t="str">
            <v>R9</v>
          </cell>
          <cell r="D53" t="str">
            <v xml:space="preserve">LOD </v>
          </cell>
          <cell r="E53" t="str">
            <v>B</v>
          </cell>
          <cell r="F53" t="str">
            <v>P</v>
          </cell>
          <cell r="G53">
            <v>90</v>
          </cell>
        </row>
        <row r="54">
          <cell r="A54" t="str">
            <v>9111401031</v>
          </cell>
          <cell r="B54">
            <v>32</v>
          </cell>
          <cell r="C54" t="str">
            <v>R9</v>
          </cell>
          <cell r="D54" t="str">
            <v xml:space="preserve">LOD </v>
          </cell>
          <cell r="E54" t="str">
            <v>C</v>
          </cell>
          <cell r="F54" t="str">
            <v>P</v>
          </cell>
          <cell r="G54">
            <v>90</v>
          </cell>
        </row>
        <row r="55">
          <cell r="A55" t="str">
            <v>9112500563</v>
          </cell>
          <cell r="B55">
            <v>32</v>
          </cell>
          <cell r="C55" t="str">
            <v>R9</v>
          </cell>
          <cell r="D55" t="str">
            <v xml:space="preserve">LV  </v>
          </cell>
          <cell r="E55" t="str">
            <v>C</v>
          </cell>
          <cell r="F55" t="str">
            <v>P</v>
          </cell>
          <cell r="G55">
            <v>90</v>
          </cell>
        </row>
        <row r="56">
          <cell r="A56" t="str">
            <v>9112501000</v>
          </cell>
          <cell r="B56">
            <v>32</v>
          </cell>
          <cell r="C56" t="str">
            <v>R9</v>
          </cell>
          <cell r="D56" t="str">
            <v xml:space="preserve">LOD </v>
          </cell>
          <cell r="E56" t="str">
            <v>C</v>
          </cell>
          <cell r="F56" t="str">
            <v>P</v>
          </cell>
          <cell r="G56">
            <v>90</v>
          </cell>
        </row>
        <row r="57">
          <cell r="A57" t="str">
            <v>9112501125</v>
          </cell>
          <cell r="B57">
            <v>32</v>
          </cell>
          <cell r="C57" t="str">
            <v>R9</v>
          </cell>
          <cell r="D57" t="str">
            <v xml:space="preserve">LOD </v>
          </cell>
          <cell r="E57" t="str">
            <v>C</v>
          </cell>
          <cell r="F57" t="str">
            <v>P</v>
          </cell>
          <cell r="G57">
            <v>90</v>
          </cell>
        </row>
        <row r="58">
          <cell r="A58" t="str">
            <v>9112501250</v>
          </cell>
          <cell r="B58">
            <v>32</v>
          </cell>
          <cell r="C58" t="str">
            <v>R9</v>
          </cell>
          <cell r="D58" t="str">
            <v xml:space="preserve">LOD </v>
          </cell>
          <cell r="E58" t="str">
            <v>C</v>
          </cell>
          <cell r="F58" t="str">
            <v>P</v>
          </cell>
          <cell r="G58">
            <v>90</v>
          </cell>
        </row>
        <row r="59">
          <cell r="A59" t="str">
            <v>9112601055</v>
          </cell>
          <cell r="B59">
            <v>32</v>
          </cell>
          <cell r="C59" t="str">
            <v>R9</v>
          </cell>
          <cell r="D59" t="str">
            <v xml:space="preserve">LOD </v>
          </cell>
          <cell r="E59" t="str">
            <v>C</v>
          </cell>
          <cell r="F59" t="str">
            <v>P</v>
          </cell>
          <cell r="G59">
            <v>90</v>
          </cell>
        </row>
        <row r="60">
          <cell r="A60" t="str">
            <v>9112601062</v>
          </cell>
          <cell r="B60">
            <v>32</v>
          </cell>
          <cell r="C60" t="str">
            <v>R9</v>
          </cell>
          <cell r="D60" t="str">
            <v xml:space="preserve">LOD </v>
          </cell>
          <cell r="E60" t="str">
            <v>C</v>
          </cell>
          <cell r="F60" t="str">
            <v>P</v>
          </cell>
          <cell r="G60">
            <v>90</v>
          </cell>
        </row>
        <row r="61">
          <cell r="A61" t="str">
            <v>9112601125</v>
          </cell>
          <cell r="B61">
            <v>32</v>
          </cell>
          <cell r="C61" t="str">
            <v>R9</v>
          </cell>
          <cell r="D61" t="str">
            <v xml:space="preserve">LOD </v>
          </cell>
          <cell r="E61" t="str">
            <v>C</v>
          </cell>
          <cell r="F61" t="str">
            <v>P</v>
          </cell>
          <cell r="G61">
            <v>90</v>
          </cell>
        </row>
        <row r="62">
          <cell r="A62" t="str">
            <v>9112601171</v>
          </cell>
          <cell r="B62">
            <v>32</v>
          </cell>
          <cell r="C62" t="str">
            <v>R9</v>
          </cell>
          <cell r="D62" t="str">
            <v xml:space="preserve">LOD </v>
          </cell>
          <cell r="E62" t="str">
            <v>B</v>
          </cell>
          <cell r="F62" t="str">
            <v>P</v>
          </cell>
          <cell r="G62">
            <v>90</v>
          </cell>
        </row>
        <row r="63">
          <cell r="A63" t="str">
            <v>9112601188</v>
          </cell>
          <cell r="B63">
            <v>32</v>
          </cell>
          <cell r="C63" t="str">
            <v>R9</v>
          </cell>
          <cell r="D63" t="str">
            <v xml:space="preserve">LOD </v>
          </cell>
          <cell r="E63" t="str">
            <v>C</v>
          </cell>
          <cell r="F63" t="str">
            <v>P</v>
          </cell>
          <cell r="G63">
            <v>90</v>
          </cell>
        </row>
        <row r="64">
          <cell r="A64" t="str">
            <v>9112601250</v>
          </cell>
          <cell r="B64">
            <v>32</v>
          </cell>
          <cell r="C64" t="str">
            <v>R9</v>
          </cell>
          <cell r="D64" t="str">
            <v xml:space="preserve">SP  </v>
          </cell>
          <cell r="E64" t="str">
            <v>B</v>
          </cell>
          <cell r="F64" t="str">
            <v>P</v>
          </cell>
          <cell r="G64">
            <v>90</v>
          </cell>
        </row>
        <row r="65">
          <cell r="A65" t="str">
            <v>9112601375</v>
          </cell>
          <cell r="B65">
            <v>32</v>
          </cell>
          <cell r="C65" t="str">
            <v>R9</v>
          </cell>
          <cell r="D65" t="str">
            <v xml:space="preserve">SP  </v>
          </cell>
          <cell r="E65" t="str">
            <v>C</v>
          </cell>
          <cell r="F65" t="str">
            <v>P</v>
          </cell>
          <cell r="G65">
            <v>90</v>
          </cell>
        </row>
        <row r="66">
          <cell r="A66" t="str">
            <v>9112601437</v>
          </cell>
          <cell r="B66">
            <v>32</v>
          </cell>
          <cell r="C66" t="str">
            <v>R9</v>
          </cell>
          <cell r="D66" t="str">
            <v xml:space="preserve">LOD </v>
          </cell>
          <cell r="E66" t="str">
            <v>C</v>
          </cell>
          <cell r="F66" t="str">
            <v>P</v>
          </cell>
          <cell r="G66">
            <v>90</v>
          </cell>
        </row>
        <row r="67">
          <cell r="A67" t="str">
            <v>9112601465</v>
          </cell>
          <cell r="B67">
            <v>32</v>
          </cell>
          <cell r="C67" t="str">
            <v>R9</v>
          </cell>
          <cell r="D67" t="str">
            <v xml:space="preserve">LOD </v>
          </cell>
          <cell r="E67" t="str">
            <v>C</v>
          </cell>
          <cell r="F67" t="str">
            <v>P</v>
          </cell>
          <cell r="G67">
            <v>90</v>
          </cell>
        </row>
        <row r="68">
          <cell r="A68" t="str">
            <v>9112601500</v>
          </cell>
          <cell r="B68">
            <v>32</v>
          </cell>
          <cell r="C68" t="str">
            <v>R9</v>
          </cell>
          <cell r="D68" t="str">
            <v xml:space="preserve">LOD </v>
          </cell>
          <cell r="E68" t="str">
            <v>C</v>
          </cell>
          <cell r="F68" t="str">
            <v>P</v>
          </cell>
          <cell r="G68">
            <v>90</v>
          </cell>
        </row>
        <row r="69">
          <cell r="A69" t="str">
            <v>9112601656</v>
          </cell>
          <cell r="B69">
            <v>32</v>
          </cell>
          <cell r="C69" t="str">
            <v>R9</v>
          </cell>
          <cell r="D69" t="str">
            <v xml:space="preserve">LOD </v>
          </cell>
          <cell r="E69" t="str">
            <v>C</v>
          </cell>
          <cell r="F69" t="str">
            <v>P</v>
          </cell>
          <cell r="G69">
            <v>90</v>
          </cell>
        </row>
        <row r="70">
          <cell r="A70" t="str">
            <v>9112601750</v>
          </cell>
          <cell r="B70">
            <v>32</v>
          </cell>
          <cell r="C70" t="str">
            <v>R9</v>
          </cell>
          <cell r="D70" t="str">
            <v xml:space="preserve">SP  </v>
          </cell>
          <cell r="E70" t="str">
            <v>C</v>
          </cell>
          <cell r="F70" t="str">
            <v>P</v>
          </cell>
          <cell r="G70">
            <v>90</v>
          </cell>
        </row>
        <row r="71">
          <cell r="A71" t="str">
            <v>9112602000</v>
          </cell>
          <cell r="B71">
            <v>32</v>
          </cell>
          <cell r="C71" t="str">
            <v>R9</v>
          </cell>
          <cell r="D71" t="str">
            <v xml:space="preserve">SP  </v>
          </cell>
          <cell r="E71" t="str">
            <v>C</v>
          </cell>
          <cell r="F71" t="str">
            <v>P</v>
          </cell>
          <cell r="G71">
            <v>90</v>
          </cell>
        </row>
        <row r="72">
          <cell r="A72" t="str">
            <v>9113101750</v>
          </cell>
          <cell r="B72">
            <v>32</v>
          </cell>
          <cell r="C72" t="str">
            <v>R9</v>
          </cell>
          <cell r="D72" t="str">
            <v xml:space="preserve">LOD </v>
          </cell>
          <cell r="E72" t="str">
            <v>C</v>
          </cell>
          <cell r="F72" t="str">
            <v>P</v>
          </cell>
          <cell r="G72">
            <v>0</v>
          </cell>
        </row>
        <row r="73">
          <cell r="A73" t="str">
            <v>9120400531</v>
          </cell>
          <cell r="B73">
            <v>32</v>
          </cell>
          <cell r="C73" t="str">
            <v>R9</v>
          </cell>
          <cell r="D73" t="str">
            <v xml:space="preserve">LV  </v>
          </cell>
          <cell r="E73" t="str">
            <v>C</v>
          </cell>
          <cell r="F73" t="str">
            <v>P</v>
          </cell>
          <cell r="G73">
            <v>50</v>
          </cell>
        </row>
        <row r="74">
          <cell r="A74" t="str">
            <v>9120501250</v>
          </cell>
          <cell r="B74">
            <v>32</v>
          </cell>
          <cell r="C74" t="str">
            <v>R9</v>
          </cell>
          <cell r="D74" t="str">
            <v xml:space="preserve">LOD </v>
          </cell>
          <cell r="E74" t="str">
            <v>C</v>
          </cell>
          <cell r="F74" t="str">
            <v>P</v>
          </cell>
          <cell r="G74">
            <v>0</v>
          </cell>
        </row>
        <row r="75">
          <cell r="A75" t="str">
            <v>9121000224</v>
          </cell>
          <cell r="B75">
            <v>32</v>
          </cell>
          <cell r="C75" t="str">
            <v>R9</v>
          </cell>
          <cell r="D75" t="str">
            <v xml:space="preserve">SP  </v>
          </cell>
          <cell r="E75" t="str">
            <v>C</v>
          </cell>
          <cell r="F75" t="str">
            <v>P</v>
          </cell>
          <cell r="G75">
            <v>50</v>
          </cell>
        </row>
        <row r="76">
          <cell r="A76" t="str">
            <v>9121000240</v>
          </cell>
          <cell r="B76">
            <v>32</v>
          </cell>
          <cell r="C76" t="str">
            <v>R9</v>
          </cell>
          <cell r="D76" t="str">
            <v xml:space="preserve">SP  </v>
          </cell>
          <cell r="E76" t="str">
            <v>C</v>
          </cell>
          <cell r="F76" t="str">
            <v>P</v>
          </cell>
          <cell r="G76">
            <v>50</v>
          </cell>
        </row>
        <row r="77">
          <cell r="A77" t="str">
            <v>9121000266</v>
          </cell>
          <cell r="B77">
            <v>32</v>
          </cell>
          <cell r="C77" t="str">
            <v>R9</v>
          </cell>
          <cell r="D77" t="str">
            <v xml:space="preserve">LV  </v>
          </cell>
          <cell r="E77" t="str">
            <v>C</v>
          </cell>
          <cell r="F77" t="str">
            <v>P</v>
          </cell>
          <cell r="G77">
            <v>50</v>
          </cell>
        </row>
        <row r="78">
          <cell r="A78" t="str">
            <v>9121000281</v>
          </cell>
          <cell r="B78">
            <v>32</v>
          </cell>
          <cell r="C78" t="str">
            <v>R9</v>
          </cell>
          <cell r="D78" t="str">
            <v xml:space="preserve">LV  </v>
          </cell>
          <cell r="E78" t="str">
            <v>C</v>
          </cell>
          <cell r="F78" t="str">
            <v>P</v>
          </cell>
          <cell r="G78">
            <v>50</v>
          </cell>
        </row>
        <row r="79">
          <cell r="A79" t="str">
            <v>9121000296</v>
          </cell>
          <cell r="B79">
            <v>32</v>
          </cell>
          <cell r="C79" t="str">
            <v>R9</v>
          </cell>
          <cell r="D79" t="str">
            <v xml:space="preserve">SP  </v>
          </cell>
          <cell r="E79" t="str">
            <v>C</v>
          </cell>
          <cell r="F79" t="str">
            <v>P</v>
          </cell>
          <cell r="G79">
            <v>50</v>
          </cell>
        </row>
        <row r="80">
          <cell r="A80" t="str">
            <v>9121000328</v>
          </cell>
          <cell r="B80">
            <v>32</v>
          </cell>
          <cell r="C80" t="str">
            <v>R9</v>
          </cell>
          <cell r="D80" t="str">
            <v xml:space="preserve">MVB </v>
          </cell>
          <cell r="E80" t="str">
            <v>B</v>
          </cell>
          <cell r="F80" t="str">
            <v>P</v>
          </cell>
          <cell r="G80">
            <v>50</v>
          </cell>
        </row>
        <row r="81">
          <cell r="A81" t="str">
            <v>9121000344</v>
          </cell>
          <cell r="B81">
            <v>32</v>
          </cell>
          <cell r="C81" t="str">
            <v>R9</v>
          </cell>
          <cell r="D81" t="str">
            <v xml:space="preserve">LV  </v>
          </cell>
          <cell r="E81" t="str">
            <v>C</v>
          </cell>
          <cell r="F81" t="str">
            <v>P</v>
          </cell>
          <cell r="G81">
            <v>50</v>
          </cell>
        </row>
        <row r="82">
          <cell r="A82" t="str">
            <v>9121000375</v>
          </cell>
          <cell r="B82">
            <v>32</v>
          </cell>
          <cell r="C82" t="str">
            <v>R9</v>
          </cell>
          <cell r="D82" t="str">
            <v xml:space="preserve">MVB </v>
          </cell>
          <cell r="E82" t="str">
            <v>B</v>
          </cell>
          <cell r="F82" t="str">
            <v>P</v>
          </cell>
          <cell r="G82">
            <v>50</v>
          </cell>
        </row>
        <row r="83">
          <cell r="A83" t="str">
            <v>9121000406</v>
          </cell>
          <cell r="B83">
            <v>32</v>
          </cell>
          <cell r="C83" t="str">
            <v>R9</v>
          </cell>
          <cell r="D83" t="str">
            <v xml:space="preserve">MVC </v>
          </cell>
          <cell r="E83" t="str">
            <v>B</v>
          </cell>
          <cell r="F83" t="str">
            <v>P</v>
          </cell>
          <cell r="G83">
            <v>50</v>
          </cell>
        </row>
        <row r="84">
          <cell r="A84" t="str">
            <v>9121000437</v>
          </cell>
          <cell r="B84">
            <v>32</v>
          </cell>
          <cell r="C84" t="str">
            <v>R9</v>
          </cell>
          <cell r="D84" t="str">
            <v xml:space="preserve">LV  </v>
          </cell>
          <cell r="E84" t="str">
            <v>C</v>
          </cell>
          <cell r="F84" t="str">
            <v>P</v>
          </cell>
          <cell r="G84">
            <v>50</v>
          </cell>
        </row>
        <row r="85">
          <cell r="A85" t="str">
            <v>9121000440</v>
          </cell>
          <cell r="B85">
            <v>32</v>
          </cell>
          <cell r="C85" t="str">
            <v>R9</v>
          </cell>
          <cell r="D85" t="str">
            <v xml:space="preserve">LV  </v>
          </cell>
          <cell r="E85" t="str">
            <v>C</v>
          </cell>
          <cell r="F85" t="str">
            <v>P</v>
          </cell>
          <cell r="G85">
            <v>50</v>
          </cell>
        </row>
        <row r="86">
          <cell r="A86" t="str">
            <v>9121000453</v>
          </cell>
          <cell r="B86">
            <v>32</v>
          </cell>
          <cell r="C86" t="str">
            <v>R9</v>
          </cell>
          <cell r="D86" t="str">
            <v xml:space="preserve">MVA </v>
          </cell>
          <cell r="E86" t="str">
            <v>A</v>
          </cell>
          <cell r="F86" t="str">
            <v>P</v>
          </cell>
          <cell r="G86">
            <v>50</v>
          </cell>
        </row>
        <row r="87">
          <cell r="A87" t="str">
            <v>9121000469</v>
          </cell>
          <cell r="B87">
            <v>32</v>
          </cell>
          <cell r="C87" t="str">
            <v>R9</v>
          </cell>
          <cell r="D87" t="str">
            <v xml:space="preserve">LV  </v>
          </cell>
          <cell r="E87" t="str">
            <v>C</v>
          </cell>
          <cell r="F87" t="str">
            <v>P</v>
          </cell>
          <cell r="G87">
            <v>50</v>
          </cell>
        </row>
        <row r="88">
          <cell r="A88" t="str">
            <v>9121000478</v>
          </cell>
          <cell r="B88">
            <v>32</v>
          </cell>
          <cell r="C88" t="str">
            <v>R9</v>
          </cell>
          <cell r="D88" t="str">
            <v xml:space="preserve">MV  </v>
          </cell>
          <cell r="E88" t="str">
            <v>C</v>
          </cell>
          <cell r="F88" t="str">
            <v>P</v>
          </cell>
          <cell r="G88">
            <v>50</v>
          </cell>
        </row>
        <row r="89">
          <cell r="A89" t="str">
            <v>9121000503</v>
          </cell>
          <cell r="B89">
            <v>32</v>
          </cell>
          <cell r="C89" t="str">
            <v>R9</v>
          </cell>
          <cell r="D89" t="str">
            <v xml:space="preserve">LV  </v>
          </cell>
          <cell r="E89" t="str">
            <v>C</v>
          </cell>
          <cell r="F89" t="str">
            <v>P</v>
          </cell>
          <cell r="G89">
            <v>50</v>
          </cell>
        </row>
        <row r="90">
          <cell r="A90" t="str">
            <v>9121000531</v>
          </cell>
          <cell r="B90">
            <v>32</v>
          </cell>
          <cell r="C90" t="str">
            <v>R9</v>
          </cell>
          <cell r="D90" t="str">
            <v xml:space="preserve">LV  </v>
          </cell>
          <cell r="E90" t="str">
            <v>C</v>
          </cell>
          <cell r="F90" t="str">
            <v>P</v>
          </cell>
          <cell r="G90">
            <v>50</v>
          </cell>
        </row>
        <row r="91">
          <cell r="A91" t="str">
            <v>9121000532</v>
          </cell>
          <cell r="B91">
            <v>32</v>
          </cell>
          <cell r="C91" t="str">
            <v>R9</v>
          </cell>
          <cell r="D91" t="str">
            <v xml:space="preserve">LOD </v>
          </cell>
          <cell r="E91" t="str">
            <v>C</v>
          </cell>
          <cell r="F91" t="str">
            <v>P</v>
          </cell>
          <cell r="G91">
            <v>50</v>
          </cell>
        </row>
        <row r="92">
          <cell r="A92" t="str">
            <v>9121000545</v>
          </cell>
          <cell r="B92">
            <v>32</v>
          </cell>
          <cell r="C92" t="str">
            <v>R9</v>
          </cell>
          <cell r="D92" t="str">
            <v xml:space="preserve">LV  </v>
          </cell>
          <cell r="E92" t="str">
            <v>C</v>
          </cell>
          <cell r="F92" t="str">
            <v>P</v>
          </cell>
          <cell r="G92">
            <v>50</v>
          </cell>
        </row>
        <row r="93">
          <cell r="A93" t="str">
            <v>9121000546</v>
          </cell>
          <cell r="B93">
            <v>32</v>
          </cell>
          <cell r="C93" t="str">
            <v>R9</v>
          </cell>
          <cell r="D93" t="str">
            <v xml:space="preserve">HVA </v>
          </cell>
          <cell r="E93" t="str">
            <v>A</v>
          </cell>
          <cell r="F93" t="str">
            <v>P</v>
          </cell>
          <cell r="G93">
            <v>50</v>
          </cell>
        </row>
        <row r="94">
          <cell r="A94" t="str">
            <v>9121000550</v>
          </cell>
          <cell r="B94">
            <v>32</v>
          </cell>
          <cell r="C94" t="str">
            <v>R9</v>
          </cell>
          <cell r="D94" t="str">
            <v xml:space="preserve">LV  </v>
          </cell>
          <cell r="E94" t="str">
            <v>C</v>
          </cell>
          <cell r="F94" t="str">
            <v>P</v>
          </cell>
          <cell r="G94">
            <v>50</v>
          </cell>
        </row>
        <row r="95">
          <cell r="A95" t="str">
            <v>9121000572</v>
          </cell>
          <cell r="B95">
            <v>32</v>
          </cell>
          <cell r="C95" t="str">
            <v>R9</v>
          </cell>
          <cell r="D95" t="str">
            <v xml:space="preserve">LV  </v>
          </cell>
          <cell r="E95" t="str">
            <v>C</v>
          </cell>
          <cell r="F95" t="str">
            <v>P</v>
          </cell>
          <cell r="G95">
            <v>50</v>
          </cell>
        </row>
        <row r="96">
          <cell r="A96" t="str">
            <v>9121000580</v>
          </cell>
          <cell r="B96">
            <v>32</v>
          </cell>
          <cell r="C96" t="str">
            <v>R9</v>
          </cell>
          <cell r="D96" t="str">
            <v xml:space="preserve">LOD </v>
          </cell>
          <cell r="E96" t="str">
            <v>C</v>
          </cell>
          <cell r="F96" t="str">
            <v>P</v>
          </cell>
          <cell r="G96">
            <v>50</v>
          </cell>
        </row>
        <row r="97">
          <cell r="A97" t="str">
            <v>9121000594</v>
          </cell>
          <cell r="B97">
            <v>32</v>
          </cell>
          <cell r="C97" t="str">
            <v>R9</v>
          </cell>
          <cell r="D97" t="str">
            <v xml:space="preserve">LOD </v>
          </cell>
          <cell r="E97" t="str">
            <v>B</v>
          </cell>
          <cell r="F97" t="str">
            <v>P</v>
          </cell>
          <cell r="G97">
            <v>50</v>
          </cell>
        </row>
        <row r="98">
          <cell r="A98" t="str">
            <v>9121000620</v>
          </cell>
          <cell r="B98">
            <v>32</v>
          </cell>
          <cell r="C98" t="str">
            <v>R9</v>
          </cell>
          <cell r="D98" t="str">
            <v xml:space="preserve">HV  </v>
          </cell>
          <cell r="E98" t="str">
            <v>C</v>
          </cell>
          <cell r="F98" t="str">
            <v>P</v>
          </cell>
          <cell r="G98">
            <v>50</v>
          </cell>
        </row>
        <row r="99">
          <cell r="A99" t="str">
            <v>9121000650</v>
          </cell>
          <cell r="B99">
            <v>32</v>
          </cell>
          <cell r="C99" t="str">
            <v>R9</v>
          </cell>
          <cell r="D99" t="str">
            <v xml:space="preserve">LV  </v>
          </cell>
          <cell r="E99" t="str">
            <v>C</v>
          </cell>
          <cell r="F99" t="str">
            <v>P</v>
          </cell>
          <cell r="G99">
            <v>50</v>
          </cell>
        </row>
        <row r="100">
          <cell r="A100" t="str">
            <v>9121000656</v>
          </cell>
          <cell r="B100">
            <v>32</v>
          </cell>
          <cell r="C100" t="str">
            <v>R9</v>
          </cell>
          <cell r="D100" t="str">
            <v xml:space="preserve">HVC </v>
          </cell>
          <cell r="E100" t="str">
            <v>A</v>
          </cell>
          <cell r="F100" t="str">
            <v>P</v>
          </cell>
          <cell r="G100">
            <v>50</v>
          </cell>
        </row>
        <row r="101">
          <cell r="A101" t="str">
            <v>9121400752</v>
          </cell>
          <cell r="B101">
            <v>32</v>
          </cell>
          <cell r="C101" t="str">
            <v>R9</v>
          </cell>
          <cell r="D101" t="str">
            <v xml:space="preserve">LOD </v>
          </cell>
          <cell r="E101" t="str">
            <v>C</v>
          </cell>
          <cell r="F101" t="str">
            <v>P</v>
          </cell>
          <cell r="G101">
            <v>50</v>
          </cell>
        </row>
        <row r="102">
          <cell r="A102" t="str">
            <v>9121400806</v>
          </cell>
          <cell r="B102">
            <v>32</v>
          </cell>
          <cell r="C102" t="str">
            <v>R9</v>
          </cell>
          <cell r="D102" t="str">
            <v xml:space="preserve">LOD </v>
          </cell>
          <cell r="E102" t="str">
            <v>C</v>
          </cell>
          <cell r="F102" t="str">
            <v>P</v>
          </cell>
          <cell r="G102">
            <v>50</v>
          </cell>
        </row>
        <row r="103">
          <cell r="A103" t="str">
            <v>9121400812</v>
          </cell>
          <cell r="B103">
            <v>32</v>
          </cell>
          <cell r="C103" t="str">
            <v>R9</v>
          </cell>
          <cell r="D103" t="str">
            <v xml:space="preserve">LOD </v>
          </cell>
          <cell r="E103" t="str">
            <v>C</v>
          </cell>
          <cell r="F103" t="str">
            <v>P</v>
          </cell>
          <cell r="G103">
            <v>0</v>
          </cell>
        </row>
        <row r="104">
          <cell r="A104" t="str">
            <v>9123000328</v>
          </cell>
          <cell r="B104">
            <v>32</v>
          </cell>
          <cell r="C104" t="str">
            <v>R9</v>
          </cell>
          <cell r="D104" t="str">
            <v xml:space="preserve">LV  </v>
          </cell>
          <cell r="E104" t="str">
            <v>C</v>
          </cell>
          <cell r="F104" t="str">
            <v>P</v>
          </cell>
          <cell r="G104">
            <v>60</v>
          </cell>
        </row>
        <row r="105">
          <cell r="A105" t="str">
            <v>9123000546</v>
          </cell>
          <cell r="B105">
            <v>32</v>
          </cell>
          <cell r="C105" t="str">
            <v>R9</v>
          </cell>
          <cell r="D105" t="str">
            <v xml:space="preserve">LV  </v>
          </cell>
          <cell r="E105" t="str">
            <v>C</v>
          </cell>
          <cell r="F105" t="str">
            <v>P</v>
          </cell>
          <cell r="G105">
            <v>0</v>
          </cell>
        </row>
        <row r="106">
          <cell r="A106" t="str">
            <v>0TST</v>
          </cell>
          <cell r="B106" t="str">
            <v xml:space="preserve">  </v>
          </cell>
          <cell r="C106" t="str">
            <v>M1</v>
          </cell>
          <cell r="D106" t="str">
            <v xml:space="preserve">    </v>
          </cell>
          <cell r="E106" t="str">
            <v xml:space="preserve"> </v>
          </cell>
          <cell r="F106" t="str">
            <v>M</v>
          </cell>
          <cell r="G106">
            <v>0</v>
          </cell>
        </row>
        <row r="107">
          <cell r="A107" t="str">
            <v>105-00175-01</v>
          </cell>
          <cell r="B107">
            <v>57</v>
          </cell>
          <cell r="C107" t="str">
            <v>PC</v>
          </cell>
          <cell r="D107" t="str">
            <v xml:space="preserve">    </v>
          </cell>
          <cell r="E107" t="str">
            <v xml:space="preserve"> </v>
          </cell>
          <cell r="F107" t="str">
            <v>P</v>
          </cell>
          <cell r="G107">
            <v>0</v>
          </cell>
        </row>
        <row r="108">
          <cell r="A108" t="str">
            <v>1054BW115</v>
          </cell>
          <cell r="B108">
            <v>57</v>
          </cell>
          <cell r="C108" t="str">
            <v>P7</v>
          </cell>
          <cell r="D108" t="str">
            <v xml:space="preserve">LV  </v>
          </cell>
          <cell r="E108" t="str">
            <v>C</v>
          </cell>
          <cell r="F108" t="str">
            <v>P</v>
          </cell>
          <cell r="G108">
            <v>60</v>
          </cell>
        </row>
        <row r="109">
          <cell r="A109" t="str">
            <v>1054W1727</v>
          </cell>
          <cell r="B109">
            <v>57</v>
          </cell>
          <cell r="C109" t="str">
            <v>P7</v>
          </cell>
          <cell r="D109" t="str">
            <v xml:space="preserve">MVB </v>
          </cell>
          <cell r="E109" t="str">
            <v>C</v>
          </cell>
          <cell r="F109" t="str">
            <v>P</v>
          </cell>
          <cell r="G109">
            <v>60</v>
          </cell>
        </row>
        <row r="110">
          <cell r="A110" t="str">
            <v>1351-132-002</v>
          </cell>
          <cell r="B110" t="str">
            <v xml:space="preserve">  </v>
          </cell>
          <cell r="C110">
            <v>65</v>
          </cell>
          <cell r="D110" t="str">
            <v xml:space="preserve">BR  </v>
          </cell>
          <cell r="E110" t="str">
            <v>C</v>
          </cell>
          <cell r="F110" t="str">
            <v>P</v>
          </cell>
          <cell r="G110">
            <v>20</v>
          </cell>
        </row>
        <row r="111">
          <cell r="A111" t="str">
            <v>2307U</v>
          </cell>
          <cell r="B111" t="str">
            <v xml:space="preserve">  </v>
          </cell>
          <cell r="C111" t="str">
            <v>PC</v>
          </cell>
          <cell r="D111" t="str">
            <v xml:space="preserve">    </v>
          </cell>
          <cell r="E111" t="str">
            <v xml:space="preserve"> </v>
          </cell>
          <cell r="F111" t="str">
            <v>P</v>
          </cell>
          <cell r="G111">
            <v>0</v>
          </cell>
        </row>
        <row r="112">
          <cell r="A112" t="str">
            <v>2315U</v>
          </cell>
          <cell r="B112" t="str">
            <v xml:space="preserve">  </v>
          </cell>
          <cell r="C112" t="str">
            <v>PC</v>
          </cell>
          <cell r="D112" t="str">
            <v xml:space="preserve">    </v>
          </cell>
          <cell r="E112" t="str">
            <v xml:space="preserve"> </v>
          </cell>
          <cell r="F112" t="str">
            <v>P</v>
          </cell>
          <cell r="G112">
            <v>0</v>
          </cell>
        </row>
        <row r="113">
          <cell r="A113" t="str">
            <v>30922T</v>
          </cell>
          <cell r="B113" t="str">
            <v xml:space="preserve">  </v>
          </cell>
          <cell r="C113" t="str">
            <v>P7</v>
          </cell>
          <cell r="D113" t="str">
            <v xml:space="preserve">    </v>
          </cell>
          <cell r="E113" t="str">
            <v>C</v>
          </cell>
          <cell r="F113" t="str">
            <v>P</v>
          </cell>
          <cell r="G113">
            <v>50</v>
          </cell>
        </row>
        <row r="114">
          <cell r="A114" t="str">
            <v>314120CH</v>
          </cell>
          <cell r="B114">
            <v>35</v>
          </cell>
          <cell r="C114" t="str">
            <v>PC</v>
          </cell>
          <cell r="D114" t="str">
            <v xml:space="preserve">LV  </v>
          </cell>
          <cell r="E114" t="str">
            <v>A</v>
          </cell>
          <cell r="F114" t="str">
            <v>P</v>
          </cell>
          <cell r="G114">
            <v>5</v>
          </cell>
        </row>
        <row r="115">
          <cell r="A115" t="str">
            <v>314120CHHT</v>
          </cell>
          <cell r="B115">
            <v>9</v>
          </cell>
          <cell r="C115" t="str">
            <v>MC</v>
          </cell>
          <cell r="D115" t="str">
            <v xml:space="preserve">    </v>
          </cell>
          <cell r="E115" t="str">
            <v>C</v>
          </cell>
          <cell r="F115" t="str">
            <v>M</v>
          </cell>
          <cell r="G115">
            <v>0</v>
          </cell>
        </row>
        <row r="116">
          <cell r="A116" t="str">
            <v>314120CHRAW</v>
          </cell>
          <cell r="B116" t="str">
            <v xml:space="preserve">  </v>
          </cell>
          <cell r="C116" t="str">
            <v>PC</v>
          </cell>
          <cell r="D116" t="str">
            <v xml:space="preserve">    </v>
          </cell>
          <cell r="E116" t="str">
            <v xml:space="preserve"> </v>
          </cell>
          <cell r="F116" t="str">
            <v>P</v>
          </cell>
          <cell r="G116">
            <v>0</v>
          </cell>
        </row>
        <row r="117">
          <cell r="A117" t="str">
            <v>319A143</v>
          </cell>
          <cell r="B117">
            <v>4</v>
          </cell>
          <cell r="C117" t="str">
            <v>P7</v>
          </cell>
          <cell r="D117" t="str">
            <v xml:space="preserve">SP  </v>
          </cell>
          <cell r="E117" t="str">
            <v>A</v>
          </cell>
          <cell r="F117" t="str">
            <v>P</v>
          </cell>
          <cell r="G117">
            <v>50</v>
          </cell>
        </row>
        <row r="118">
          <cell r="A118" t="str">
            <v>319A144</v>
          </cell>
          <cell r="B118">
            <v>4</v>
          </cell>
          <cell r="C118" t="str">
            <v>P7</v>
          </cell>
          <cell r="D118" t="str">
            <v xml:space="preserve">SP  </v>
          </cell>
          <cell r="E118" t="str">
            <v>A</v>
          </cell>
          <cell r="F118" t="str">
            <v>P</v>
          </cell>
          <cell r="G118">
            <v>50</v>
          </cell>
        </row>
        <row r="119">
          <cell r="A119" t="str">
            <v>319A147</v>
          </cell>
          <cell r="B119">
            <v>4</v>
          </cell>
          <cell r="C119" t="str">
            <v>P7</v>
          </cell>
          <cell r="D119" t="str">
            <v xml:space="preserve">SP  </v>
          </cell>
          <cell r="E119" t="str">
            <v>B</v>
          </cell>
          <cell r="F119" t="str">
            <v>P</v>
          </cell>
          <cell r="G119">
            <v>70</v>
          </cell>
        </row>
        <row r="120">
          <cell r="A120" t="str">
            <v>319A300</v>
          </cell>
          <cell r="B120">
            <v>4</v>
          </cell>
          <cell r="C120" t="str">
            <v>P7</v>
          </cell>
          <cell r="D120" t="str">
            <v xml:space="preserve">LV  </v>
          </cell>
          <cell r="E120" t="str">
            <v>C</v>
          </cell>
          <cell r="F120" t="str">
            <v>P</v>
          </cell>
          <cell r="G120">
            <v>70</v>
          </cell>
        </row>
        <row r="121">
          <cell r="A121" t="str">
            <v>326748CH</v>
          </cell>
          <cell r="B121">
            <v>35</v>
          </cell>
          <cell r="C121" t="str">
            <v>PC</v>
          </cell>
          <cell r="D121" t="str">
            <v xml:space="preserve">LV  </v>
          </cell>
          <cell r="E121" t="str">
            <v>A</v>
          </cell>
          <cell r="F121" t="str">
            <v>P</v>
          </cell>
          <cell r="G121">
            <v>0</v>
          </cell>
        </row>
        <row r="122">
          <cell r="A122" t="str">
            <v>326748CHHT</v>
          </cell>
          <cell r="B122">
            <v>9</v>
          </cell>
          <cell r="C122" t="str">
            <v>MC</v>
          </cell>
          <cell r="D122" t="str">
            <v xml:space="preserve">    </v>
          </cell>
          <cell r="E122" t="str">
            <v>C</v>
          </cell>
          <cell r="F122" t="str">
            <v>M</v>
          </cell>
          <cell r="G122">
            <v>0</v>
          </cell>
        </row>
        <row r="123">
          <cell r="A123" t="str">
            <v>326748CHRAW</v>
          </cell>
          <cell r="B123" t="str">
            <v xml:space="preserve">  </v>
          </cell>
          <cell r="C123" t="str">
            <v>PC</v>
          </cell>
          <cell r="D123" t="str">
            <v xml:space="preserve">    </v>
          </cell>
          <cell r="E123" t="str">
            <v xml:space="preserve"> </v>
          </cell>
          <cell r="F123" t="str">
            <v>P</v>
          </cell>
          <cell r="G123">
            <v>0</v>
          </cell>
        </row>
        <row r="124">
          <cell r="A124" t="str">
            <v>353075-S</v>
          </cell>
          <cell r="B124">
            <v>28</v>
          </cell>
          <cell r="C124">
            <v>65</v>
          </cell>
          <cell r="D124" t="str">
            <v xml:space="preserve">BR  </v>
          </cell>
          <cell r="E124" t="str">
            <v>C</v>
          </cell>
          <cell r="F124" t="str">
            <v>P</v>
          </cell>
          <cell r="G124">
            <v>20</v>
          </cell>
        </row>
        <row r="125">
          <cell r="A125" t="str">
            <v>35727AWH004</v>
          </cell>
          <cell r="B125" t="str">
            <v xml:space="preserve">  </v>
          </cell>
          <cell r="C125">
            <v>45</v>
          </cell>
          <cell r="D125" t="str">
            <v xml:space="preserve">    </v>
          </cell>
          <cell r="E125" t="str">
            <v>C</v>
          </cell>
          <cell r="F125" t="str">
            <v>M</v>
          </cell>
          <cell r="G125">
            <v>0</v>
          </cell>
        </row>
        <row r="126">
          <cell r="A126" t="str">
            <v>367A148</v>
          </cell>
          <cell r="B126">
            <v>17</v>
          </cell>
          <cell r="C126" t="str">
            <v>P7</v>
          </cell>
          <cell r="D126" t="str">
            <v xml:space="preserve">LV  </v>
          </cell>
          <cell r="E126" t="str">
            <v>C</v>
          </cell>
          <cell r="F126" t="str">
            <v>P</v>
          </cell>
          <cell r="G126">
            <v>50</v>
          </cell>
        </row>
        <row r="127">
          <cell r="A127" t="str">
            <v>367W5911</v>
          </cell>
          <cell r="B127">
            <v>17</v>
          </cell>
          <cell r="C127" t="str">
            <v>P3</v>
          </cell>
          <cell r="D127" t="str">
            <v xml:space="preserve">MVC </v>
          </cell>
          <cell r="E127" t="str">
            <v>C</v>
          </cell>
          <cell r="F127" t="str">
            <v>P</v>
          </cell>
          <cell r="G127">
            <v>50</v>
          </cell>
        </row>
        <row r="128">
          <cell r="A128" t="str">
            <v>367W5913</v>
          </cell>
          <cell r="B128">
            <v>17</v>
          </cell>
          <cell r="C128" t="str">
            <v>P3</v>
          </cell>
          <cell r="D128" t="str">
            <v xml:space="preserve">MVC </v>
          </cell>
          <cell r="E128" t="str">
            <v>C</v>
          </cell>
          <cell r="F128" t="str">
            <v>P</v>
          </cell>
          <cell r="G128">
            <v>50</v>
          </cell>
        </row>
        <row r="129">
          <cell r="A129" t="str">
            <v>367W5915</v>
          </cell>
          <cell r="B129">
            <v>17</v>
          </cell>
          <cell r="C129" t="str">
            <v>P3</v>
          </cell>
          <cell r="D129" t="str">
            <v xml:space="preserve">LV  </v>
          </cell>
          <cell r="E129" t="str">
            <v>C</v>
          </cell>
          <cell r="F129" t="str">
            <v>P</v>
          </cell>
          <cell r="G129">
            <v>50</v>
          </cell>
        </row>
        <row r="130">
          <cell r="A130" t="str">
            <v>367W5916</v>
          </cell>
          <cell r="B130">
            <v>17</v>
          </cell>
          <cell r="C130" t="str">
            <v>P3</v>
          </cell>
          <cell r="D130" t="str">
            <v xml:space="preserve">MVC </v>
          </cell>
          <cell r="E130" t="str">
            <v>C</v>
          </cell>
          <cell r="F130" t="str">
            <v>P</v>
          </cell>
          <cell r="G130">
            <v>50</v>
          </cell>
        </row>
        <row r="131">
          <cell r="A131" t="str">
            <v>367W5917</v>
          </cell>
          <cell r="B131">
            <v>17</v>
          </cell>
          <cell r="C131" t="str">
            <v>P3</v>
          </cell>
          <cell r="D131" t="str">
            <v xml:space="preserve">MVC </v>
          </cell>
          <cell r="E131" t="str">
            <v>C</v>
          </cell>
          <cell r="F131" t="str">
            <v>P</v>
          </cell>
          <cell r="G131">
            <v>50</v>
          </cell>
        </row>
        <row r="132">
          <cell r="A132" t="str">
            <v>367W5917A</v>
          </cell>
          <cell r="B132">
            <v>17</v>
          </cell>
          <cell r="C132" t="str">
            <v>P3</v>
          </cell>
          <cell r="D132" t="str">
            <v xml:space="preserve">LV  </v>
          </cell>
          <cell r="E132" t="str">
            <v>C</v>
          </cell>
          <cell r="F132" t="str">
            <v>P</v>
          </cell>
          <cell r="G132">
            <v>50</v>
          </cell>
        </row>
        <row r="133">
          <cell r="A133" t="str">
            <v>367W5919</v>
          </cell>
          <cell r="B133">
            <v>17</v>
          </cell>
          <cell r="C133" t="str">
            <v>P3</v>
          </cell>
          <cell r="D133" t="str">
            <v xml:space="preserve">HVC </v>
          </cell>
          <cell r="E133" t="str">
            <v>A</v>
          </cell>
          <cell r="F133" t="str">
            <v>P</v>
          </cell>
          <cell r="G133">
            <v>50</v>
          </cell>
        </row>
        <row r="134">
          <cell r="A134" t="str">
            <v>367W5920</v>
          </cell>
          <cell r="B134">
            <v>17</v>
          </cell>
          <cell r="C134" t="str">
            <v>P3</v>
          </cell>
          <cell r="D134" t="str">
            <v xml:space="preserve">MVA </v>
          </cell>
          <cell r="E134" t="str">
            <v>C</v>
          </cell>
          <cell r="F134" t="str">
            <v>P</v>
          </cell>
          <cell r="G134">
            <v>50</v>
          </cell>
        </row>
        <row r="135">
          <cell r="A135" t="str">
            <v>367W5922</v>
          </cell>
          <cell r="B135">
            <v>17</v>
          </cell>
          <cell r="C135" t="str">
            <v>P3</v>
          </cell>
          <cell r="D135" t="str">
            <v xml:space="preserve">MVC </v>
          </cell>
          <cell r="E135" t="str">
            <v>C</v>
          </cell>
          <cell r="F135" t="str">
            <v>P</v>
          </cell>
          <cell r="G135">
            <v>50</v>
          </cell>
        </row>
        <row r="136">
          <cell r="A136" t="str">
            <v>367W5924</v>
          </cell>
          <cell r="B136">
            <v>17</v>
          </cell>
          <cell r="C136" t="str">
            <v>P3</v>
          </cell>
          <cell r="D136" t="str">
            <v xml:space="preserve">LOD </v>
          </cell>
          <cell r="E136" t="str">
            <v>C</v>
          </cell>
          <cell r="F136" t="str">
            <v>P</v>
          </cell>
          <cell r="G136">
            <v>50</v>
          </cell>
        </row>
        <row r="137">
          <cell r="A137" t="str">
            <v>367W5925</v>
          </cell>
          <cell r="B137">
            <v>17</v>
          </cell>
          <cell r="C137" t="str">
            <v>P3</v>
          </cell>
          <cell r="D137" t="str">
            <v xml:space="preserve">LOD </v>
          </cell>
          <cell r="E137" t="str">
            <v>C</v>
          </cell>
          <cell r="F137" t="str">
            <v>P</v>
          </cell>
          <cell r="G137">
            <v>50</v>
          </cell>
        </row>
        <row r="138">
          <cell r="A138" t="str">
            <v>367W5927</v>
          </cell>
          <cell r="B138">
            <v>17</v>
          </cell>
          <cell r="C138" t="str">
            <v>P3</v>
          </cell>
          <cell r="D138" t="str">
            <v xml:space="preserve">LOD </v>
          </cell>
          <cell r="E138" t="str">
            <v>C</v>
          </cell>
          <cell r="F138" t="str">
            <v>P</v>
          </cell>
          <cell r="G138">
            <v>50</v>
          </cell>
        </row>
        <row r="139">
          <cell r="A139" t="str">
            <v>367W5938</v>
          </cell>
          <cell r="B139">
            <v>17</v>
          </cell>
          <cell r="C139" t="str">
            <v>P3</v>
          </cell>
          <cell r="D139" t="str">
            <v xml:space="preserve">LV  </v>
          </cell>
          <cell r="E139" t="str">
            <v>C</v>
          </cell>
          <cell r="F139" t="str">
            <v>P</v>
          </cell>
          <cell r="G139">
            <v>50</v>
          </cell>
        </row>
        <row r="140">
          <cell r="A140" t="str">
            <v>367W5939</v>
          </cell>
          <cell r="B140">
            <v>17</v>
          </cell>
          <cell r="C140" t="str">
            <v>P3</v>
          </cell>
          <cell r="D140" t="str">
            <v xml:space="preserve">LV  </v>
          </cell>
          <cell r="E140" t="str">
            <v>C</v>
          </cell>
          <cell r="F140" t="str">
            <v>P</v>
          </cell>
          <cell r="G140">
            <v>50</v>
          </cell>
        </row>
        <row r="141">
          <cell r="A141" t="str">
            <v>382299-S</v>
          </cell>
          <cell r="B141">
            <v>28</v>
          </cell>
          <cell r="C141" t="str">
            <v>P6</v>
          </cell>
          <cell r="D141" t="str">
            <v xml:space="preserve">BR  </v>
          </cell>
          <cell r="E141" t="str">
            <v xml:space="preserve"> </v>
          </cell>
          <cell r="F141" t="str">
            <v>P</v>
          </cell>
          <cell r="G141">
            <v>20</v>
          </cell>
        </row>
        <row r="142">
          <cell r="A142" t="str">
            <v>488W538</v>
          </cell>
          <cell r="B142">
            <v>41</v>
          </cell>
          <cell r="C142" t="str">
            <v>P7</v>
          </cell>
          <cell r="D142" t="str">
            <v xml:space="preserve">SP  </v>
          </cell>
          <cell r="E142" t="str">
            <v>B</v>
          </cell>
          <cell r="F142" t="str">
            <v>P</v>
          </cell>
          <cell r="G142">
            <v>20</v>
          </cell>
        </row>
        <row r="143">
          <cell r="A143" t="str">
            <v>488W726</v>
          </cell>
          <cell r="B143">
            <v>41</v>
          </cell>
          <cell r="C143" t="str">
            <v>P7</v>
          </cell>
          <cell r="D143" t="str">
            <v xml:space="preserve">SP  </v>
          </cell>
          <cell r="E143" t="str">
            <v>C</v>
          </cell>
          <cell r="F143" t="str">
            <v>P</v>
          </cell>
          <cell r="G143">
            <v>20</v>
          </cell>
        </row>
        <row r="144">
          <cell r="A144" t="str">
            <v>488W727</v>
          </cell>
          <cell r="B144">
            <v>41</v>
          </cell>
          <cell r="C144" t="str">
            <v>P7</v>
          </cell>
          <cell r="D144" t="str">
            <v xml:space="preserve">SP  </v>
          </cell>
          <cell r="E144" t="str">
            <v>B</v>
          </cell>
          <cell r="F144" t="str">
            <v>P</v>
          </cell>
          <cell r="G144">
            <v>20</v>
          </cell>
        </row>
        <row r="145">
          <cell r="A145" t="str">
            <v>488W730</v>
          </cell>
          <cell r="B145">
            <v>41</v>
          </cell>
          <cell r="C145" t="str">
            <v>P7</v>
          </cell>
          <cell r="D145" t="str">
            <v xml:space="preserve">SP  </v>
          </cell>
          <cell r="E145" t="str">
            <v>D</v>
          </cell>
          <cell r="F145" t="str">
            <v>P</v>
          </cell>
          <cell r="G145">
            <v>20</v>
          </cell>
        </row>
        <row r="146">
          <cell r="A146" t="str">
            <v>488W732</v>
          </cell>
          <cell r="B146">
            <v>41</v>
          </cell>
          <cell r="C146" t="str">
            <v>P7</v>
          </cell>
          <cell r="D146" t="str">
            <v xml:space="preserve">SP  </v>
          </cell>
          <cell r="E146" t="str">
            <v>A</v>
          </cell>
          <cell r="F146" t="str">
            <v>P</v>
          </cell>
          <cell r="G146">
            <v>20</v>
          </cell>
        </row>
        <row r="147">
          <cell r="A147" t="str">
            <v>5307U</v>
          </cell>
          <cell r="B147" t="str">
            <v xml:space="preserve">  </v>
          </cell>
          <cell r="C147" t="str">
            <v>PC</v>
          </cell>
          <cell r="D147" t="str">
            <v xml:space="preserve">    </v>
          </cell>
          <cell r="E147" t="str">
            <v xml:space="preserve"> </v>
          </cell>
          <cell r="F147" t="str">
            <v>P</v>
          </cell>
          <cell r="G147">
            <v>0</v>
          </cell>
        </row>
        <row r="148">
          <cell r="A148" t="str">
            <v>5315U</v>
          </cell>
          <cell r="B148" t="str">
            <v xml:space="preserve">  </v>
          </cell>
          <cell r="C148" t="str">
            <v>PC</v>
          </cell>
          <cell r="D148" t="str">
            <v xml:space="preserve">    </v>
          </cell>
          <cell r="E148" t="str">
            <v xml:space="preserve"> </v>
          </cell>
          <cell r="F148" t="str">
            <v>P</v>
          </cell>
          <cell r="G148">
            <v>0</v>
          </cell>
        </row>
        <row r="149">
          <cell r="A149" t="str">
            <v>645SALESADJ</v>
          </cell>
          <cell r="B149" t="str">
            <v xml:space="preserve">  </v>
          </cell>
          <cell r="C149">
            <v>45</v>
          </cell>
          <cell r="D149" t="str">
            <v xml:space="preserve">LOD </v>
          </cell>
          <cell r="E149" t="str">
            <v xml:space="preserve"> </v>
          </cell>
          <cell r="F149" t="str">
            <v>M</v>
          </cell>
          <cell r="G149">
            <v>0</v>
          </cell>
        </row>
        <row r="150">
          <cell r="A150" t="str">
            <v>7044NA</v>
          </cell>
          <cell r="B150">
            <v>4</v>
          </cell>
          <cell r="C150">
            <v>65</v>
          </cell>
          <cell r="D150" t="str">
            <v xml:space="preserve">LV  </v>
          </cell>
          <cell r="E150" t="str">
            <v>C</v>
          </cell>
          <cell r="F150" t="str">
            <v>P</v>
          </cell>
          <cell r="G150">
            <v>35</v>
          </cell>
        </row>
        <row r="151">
          <cell r="A151" t="str">
            <v>73149CWH003</v>
          </cell>
          <cell r="B151" t="str">
            <v xml:space="preserve">  </v>
          </cell>
          <cell r="C151">
            <v>45</v>
          </cell>
          <cell r="D151" t="str">
            <v xml:space="preserve">    </v>
          </cell>
          <cell r="E151" t="str">
            <v>C</v>
          </cell>
          <cell r="F151" t="str">
            <v>M</v>
          </cell>
          <cell r="G151">
            <v>0</v>
          </cell>
        </row>
        <row r="152">
          <cell r="A152" t="str">
            <v>77303CWH002</v>
          </cell>
          <cell r="B152" t="str">
            <v xml:space="preserve">  </v>
          </cell>
          <cell r="C152">
            <v>45</v>
          </cell>
          <cell r="D152" t="str">
            <v xml:space="preserve">    </v>
          </cell>
          <cell r="E152" t="str">
            <v>C</v>
          </cell>
          <cell r="F152" t="str">
            <v>M</v>
          </cell>
          <cell r="G152">
            <v>0</v>
          </cell>
        </row>
        <row r="153">
          <cell r="A153" t="str">
            <v>9221001050X07750</v>
          </cell>
          <cell r="B153">
            <v>31</v>
          </cell>
          <cell r="C153" t="str">
            <v>R5</v>
          </cell>
          <cell r="D153" t="str">
            <v xml:space="preserve">LV  </v>
          </cell>
          <cell r="E153" t="str">
            <v>C</v>
          </cell>
          <cell r="F153" t="str">
            <v>P</v>
          </cell>
          <cell r="G153">
            <v>75</v>
          </cell>
        </row>
        <row r="154">
          <cell r="A154" t="str">
            <v>9221001104X00614</v>
          </cell>
          <cell r="B154">
            <v>31</v>
          </cell>
          <cell r="C154" t="str">
            <v>R5</v>
          </cell>
          <cell r="D154" t="str">
            <v xml:space="preserve">LV  </v>
          </cell>
          <cell r="E154" t="str">
            <v>C</v>
          </cell>
          <cell r="F154" t="str">
            <v>P</v>
          </cell>
          <cell r="G154">
            <v>75</v>
          </cell>
        </row>
        <row r="155">
          <cell r="A155" t="str">
            <v>9221001665X01100</v>
          </cell>
          <cell r="B155">
            <v>31</v>
          </cell>
          <cell r="C155" t="str">
            <v>R5</v>
          </cell>
          <cell r="D155" t="str">
            <v xml:space="preserve">MVC </v>
          </cell>
          <cell r="E155" t="str">
            <v>B</v>
          </cell>
          <cell r="F155" t="str">
            <v>P</v>
          </cell>
          <cell r="G155">
            <v>75</v>
          </cell>
        </row>
        <row r="156">
          <cell r="A156" t="str">
            <v>9221001784X00982</v>
          </cell>
          <cell r="B156">
            <v>31</v>
          </cell>
          <cell r="C156" t="str">
            <v>R5</v>
          </cell>
          <cell r="D156" t="str">
            <v xml:space="preserve">LV  </v>
          </cell>
          <cell r="E156" t="str">
            <v>C</v>
          </cell>
          <cell r="F156" t="str">
            <v>P</v>
          </cell>
          <cell r="G156">
            <v>75</v>
          </cell>
        </row>
        <row r="157">
          <cell r="A157" t="str">
            <v>9221001784X01090</v>
          </cell>
          <cell r="B157">
            <v>31</v>
          </cell>
          <cell r="C157" t="str">
            <v>R5</v>
          </cell>
          <cell r="D157" t="str">
            <v xml:space="preserve">MVC </v>
          </cell>
          <cell r="E157" t="str">
            <v>B</v>
          </cell>
          <cell r="F157" t="str">
            <v>P</v>
          </cell>
          <cell r="G157">
            <v>75</v>
          </cell>
        </row>
        <row r="158">
          <cell r="A158" t="str">
            <v>9221001875X00873</v>
          </cell>
          <cell r="B158">
            <v>31</v>
          </cell>
          <cell r="C158" t="str">
            <v>R5</v>
          </cell>
          <cell r="D158" t="str">
            <v xml:space="preserve">SP  </v>
          </cell>
          <cell r="E158" t="str">
            <v>C</v>
          </cell>
          <cell r="F158" t="str">
            <v>P</v>
          </cell>
          <cell r="G158">
            <v>75</v>
          </cell>
        </row>
        <row r="159">
          <cell r="A159" t="str">
            <v>9221001907X01293</v>
          </cell>
          <cell r="B159">
            <v>31</v>
          </cell>
          <cell r="C159" t="str">
            <v>R5</v>
          </cell>
          <cell r="D159" t="str">
            <v xml:space="preserve">MVB </v>
          </cell>
          <cell r="E159" t="str">
            <v>A</v>
          </cell>
          <cell r="F159" t="str">
            <v>P</v>
          </cell>
          <cell r="G159">
            <v>75</v>
          </cell>
        </row>
        <row r="160">
          <cell r="A160" t="str">
            <v>9221002030X01292</v>
          </cell>
          <cell r="B160">
            <v>31</v>
          </cell>
          <cell r="C160" t="str">
            <v>R5</v>
          </cell>
          <cell r="D160" t="str">
            <v xml:space="preserve">LV  </v>
          </cell>
          <cell r="E160" t="str">
            <v>A</v>
          </cell>
          <cell r="F160" t="str">
            <v>P</v>
          </cell>
          <cell r="G160">
            <v>75</v>
          </cell>
        </row>
        <row r="161">
          <cell r="A161" t="str">
            <v>9221002040X01070</v>
          </cell>
          <cell r="B161">
            <v>31</v>
          </cell>
          <cell r="C161" t="str">
            <v>R5</v>
          </cell>
          <cell r="D161" t="str">
            <v xml:space="preserve">LV  </v>
          </cell>
          <cell r="E161" t="str">
            <v>A</v>
          </cell>
          <cell r="F161" t="str">
            <v>P</v>
          </cell>
          <cell r="G161">
            <v>75</v>
          </cell>
        </row>
        <row r="162">
          <cell r="A162" t="str">
            <v>9221002104X01400</v>
          </cell>
          <cell r="B162">
            <v>31</v>
          </cell>
          <cell r="C162" t="str">
            <v>R5</v>
          </cell>
          <cell r="D162" t="str">
            <v xml:space="preserve">HVA </v>
          </cell>
          <cell r="E162" t="str">
            <v>C</v>
          </cell>
          <cell r="F162" t="str">
            <v>P</v>
          </cell>
          <cell r="G162">
            <v>75</v>
          </cell>
        </row>
        <row r="163">
          <cell r="A163" t="str">
            <v>9221002111X01684</v>
          </cell>
          <cell r="B163">
            <v>31</v>
          </cell>
          <cell r="C163" t="str">
            <v>R5</v>
          </cell>
          <cell r="D163" t="str">
            <v xml:space="preserve">LV  </v>
          </cell>
          <cell r="E163" t="str">
            <v>C</v>
          </cell>
          <cell r="F163" t="str">
            <v>P</v>
          </cell>
          <cell r="G163">
            <v>75</v>
          </cell>
        </row>
        <row r="164">
          <cell r="A164" t="str">
            <v>9221002122X01473</v>
          </cell>
          <cell r="B164">
            <v>31</v>
          </cell>
          <cell r="C164" t="str">
            <v>R5</v>
          </cell>
          <cell r="D164" t="str">
            <v xml:space="preserve">LV  </v>
          </cell>
          <cell r="E164" t="str">
            <v>C</v>
          </cell>
          <cell r="F164" t="str">
            <v>P</v>
          </cell>
          <cell r="G164">
            <v>75</v>
          </cell>
        </row>
        <row r="165">
          <cell r="A165" t="str">
            <v>9221002152X01480</v>
          </cell>
          <cell r="B165">
            <v>31</v>
          </cell>
          <cell r="C165" t="str">
            <v>R5</v>
          </cell>
          <cell r="D165" t="str">
            <v xml:space="preserve">MVC </v>
          </cell>
          <cell r="E165" t="str">
            <v>B</v>
          </cell>
          <cell r="F165" t="str">
            <v>P</v>
          </cell>
          <cell r="G165">
            <v>75</v>
          </cell>
        </row>
        <row r="166">
          <cell r="A166" t="str">
            <v>9221002157X01007</v>
          </cell>
          <cell r="B166">
            <v>31</v>
          </cell>
          <cell r="C166" t="str">
            <v>R5</v>
          </cell>
          <cell r="D166" t="str">
            <v xml:space="preserve">LV  </v>
          </cell>
          <cell r="E166" t="str">
            <v>C</v>
          </cell>
          <cell r="F166" t="str">
            <v>P</v>
          </cell>
          <cell r="G166">
            <v>75</v>
          </cell>
        </row>
        <row r="167">
          <cell r="A167" t="str">
            <v>9221002157X01213</v>
          </cell>
          <cell r="B167">
            <v>31</v>
          </cell>
          <cell r="C167" t="str">
            <v>R5</v>
          </cell>
          <cell r="D167" t="str">
            <v xml:space="preserve">LV  </v>
          </cell>
          <cell r="E167" t="str">
            <v>C</v>
          </cell>
          <cell r="F167" t="str">
            <v>P</v>
          </cell>
          <cell r="G167">
            <v>75</v>
          </cell>
        </row>
        <row r="168">
          <cell r="A168" t="str">
            <v>9221002188X01400</v>
          </cell>
          <cell r="B168">
            <v>31</v>
          </cell>
          <cell r="C168" t="str">
            <v>R5</v>
          </cell>
          <cell r="D168" t="str">
            <v xml:space="preserve">HVA </v>
          </cell>
          <cell r="E168" t="str">
            <v>A</v>
          </cell>
          <cell r="F168" t="str">
            <v>P</v>
          </cell>
          <cell r="G168">
            <v>70</v>
          </cell>
        </row>
        <row r="169">
          <cell r="A169" t="str">
            <v>9221002247X01697</v>
          </cell>
          <cell r="B169">
            <v>31</v>
          </cell>
          <cell r="C169" t="str">
            <v>R5</v>
          </cell>
          <cell r="D169" t="str">
            <v xml:space="preserve">MVC </v>
          </cell>
          <cell r="E169" t="str">
            <v>B</v>
          </cell>
          <cell r="F169" t="str">
            <v>P</v>
          </cell>
          <cell r="G169">
            <v>75</v>
          </cell>
        </row>
        <row r="170">
          <cell r="A170" t="str">
            <v>9221002273X01291</v>
          </cell>
          <cell r="B170">
            <v>31</v>
          </cell>
          <cell r="C170" t="str">
            <v>R5</v>
          </cell>
          <cell r="D170" t="str">
            <v xml:space="preserve">MVC </v>
          </cell>
          <cell r="E170" t="str">
            <v>C</v>
          </cell>
          <cell r="F170" t="str">
            <v>P</v>
          </cell>
          <cell r="G170">
            <v>75</v>
          </cell>
        </row>
        <row r="171">
          <cell r="A171" t="str">
            <v>9221002283X01479</v>
          </cell>
          <cell r="B171">
            <v>31</v>
          </cell>
          <cell r="C171" t="str">
            <v>R5</v>
          </cell>
          <cell r="D171" t="str">
            <v xml:space="preserve">LV  </v>
          </cell>
          <cell r="E171" t="str">
            <v>A</v>
          </cell>
          <cell r="F171" t="str">
            <v>P</v>
          </cell>
          <cell r="G171">
            <v>0</v>
          </cell>
        </row>
        <row r="172">
          <cell r="A172" t="str">
            <v>9221002283X01493</v>
          </cell>
          <cell r="B172">
            <v>31</v>
          </cell>
          <cell r="C172" t="str">
            <v>R5</v>
          </cell>
          <cell r="D172" t="str">
            <v xml:space="preserve">LV  </v>
          </cell>
          <cell r="E172" t="str">
            <v>A</v>
          </cell>
          <cell r="F172" t="str">
            <v>P</v>
          </cell>
          <cell r="G172">
            <v>75</v>
          </cell>
        </row>
        <row r="173">
          <cell r="A173" t="str">
            <v>9221002288X01192</v>
          </cell>
          <cell r="B173">
            <v>31</v>
          </cell>
          <cell r="C173" t="str">
            <v>R5</v>
          </cell>
          <cell r="D173" t="str">
            <v xml:space="preserve">LV  </v>
          </cell>
          <cell r="E173" t="str">
            <v>C</v>
          </cell>
          <cell r="F173" t="str">
            <v>P</v>
          </cell>
          <cell r="G173">
            <v>75</v>
          </cell>
        </row>
        <row r="174">
          <cell r="A174" t="str">
            <v>9221002313X01458</v>
          </cell>
          <cell r="B174">
            <v>31</v>
          </cell>
          <cell r="C174" t="str">
            <v>R5</v>
          </cell>
          <cell r="D174" t="str">
            <v xml:space="preserve">SP  </v>
          </cell>
          <cell r="E174" t="str">
            <v>C</v>
          </cell>
          <cell r="F174" t="str">
            <v>P</v>
          </cell>
          <cell r="G174">
            <v>75</v>
          </cell>
        </row>
        <row r="175">
          <cell r="A175" t="str">
            <v>9221002358X01692</v>
          </cell>
          <cell r="B175">
            <v>31</v>
          </cell>
          <cell r="C175" t="str">
            <v>R5</v>
          </cell>
          <cell r="D175" t="str">
            <v xml:space="preserve">MVC </v>
          </cell>
          <cell r="E175" t="str">
            <v>C</v>
          </cell>
          <cell r="F175" t="str">
            <v>P</v>
          </cell>
          <cell r="G175">
            <v>75</v>
          </cell>
        </row>
        <row r="176">
          <cell r="A176" t="str">
            <v>9221002358X01877</v>
          </cell>
          <cell r="B176">
            <v>31</v>
          </cell>
          <cell r="C176" t="str">
            <v>R5</v>
          </cell>
          <cell r="D176" t="str">
            <v xml:space="preserve">LV  </v>
          </cell>
          <cell r="E176" t="str">
            <v>B</v>
          </cell>
          <cell r="F176" t="str">
            <v>P</v>
          </cell>
          <cell r="G176">
            <v>75</v>
          </cell>
        </row>
        <row r="177">
          <cell r="A177" t="str">
            <v>9221002361X01868</v>
          </cell>
          <cell r="B177">
            <v>31</v>
          </cell>
          <cell r="C177" t="str">
            <v>R5</v>
          </cell>
          <cell r="D177" t="str">
            <v xml:space="preserve">LV  </v>
          </cell>
          <cell r="E177" t="str">
            <v>C</v>
          </cell>
          <cell r="F177" t="str">
            <v>P</v>
          </cell>
          <cell r="G177">
            <v>75</v>
          </cell>
        </row>
        <row r="178">
          <cell r="A178" t="str">
            <v>9221002375X01250</v>
          </cell>
          <cell r="B178">
            <v>31</v>
          </cell>
          <cell r="C178" t="str">
            <v>R5</v>
          </cell>
          <cell r="D178" t="str">
            <v xml:space="preserve">LV  </v>
          </cell>
          <cell r="E178" t="str">
            <v>C</v>
          </cell>
          <cell r="F178" t="str">
            <v>P</v>
          </cell>
          <cell r="G178">
            <v>75</v>
          </cell>
        </row>
        <row r="179">
          <cell r="A179" t="str">
            <v>9221002427X01671</v>
          </cell>
          <cell r="B179">
            <v>31</v>
          </cell>
          <cell r="C179" t="str">
            <v>R5</v>
          </cell>
          <cell r="D179" t="str">
            <v xml:space="preserve">LV  </v>
          </cell>
          <cell r="E179" t="str">
            <v>C</v>
          </cell>
          <cell r="F179" t="str">
            <v>P</v>
          </cell>
          <cell r="G179">
            <v>75</v>
          </cell>
        </row>
        <row r="180">
          <cell r="A180" t="str">
            <v>9221002500X01374</v>
          </cell>
          <cell r="B180">
            <v>31</v>
          </cell>
          <cell r="C180" t="str">
            <v>R5</v>
          </cell>
          <cell r="D180" t="str">
            <v xml:space="preserve">LV  </v>
          </cell>
          <cell r="E180" t="str">
            <v>C</v>
          </cell>
          <cell r="F180" t="str">
            <v>P</v>
          </cell>
          <cell r="G180">
            <v>75</v>
          </cell>
        </row>
        <row r="181">
          <cell r="A181" t="str">
            <v>9221002504X01905</v>
          </cell>
          <cell r="B181">
            <v>31</v>
          </cell>
          <cell r="C181" t="str">
            <v>R5</v>
          </cell>
          <cell r="D181" t="str">
            <v xml:space="preserve">LV  </v>
          </cell>
          <cell r="E181" t="str">
            <v>C</v>
          </cell>
          <cell r="F181" t="str">
            <v>P</v>
          </cell>
          <cell r="G181">
            <v>75</v>
          </cell>
        </row>
        <row r="182">
          <cell r="A182" t="str">
            <v>9221002584X01659</v>
          </cell>
          <cell r="B182">
            <v>31</v>
          </cell>
          <cell r="C182" t="str">
            <v>R5</v>
          </cell>
          <cell r="D182" t="str">
            <v xml:space="preserve">LV  </v>
          </cell>
          <cell r="E182" t="str">
            <v>A</v>
          </cell>
          <cell r="F182" t="str">
            <v>P</v>
          </cell>
          <cell r="G182">
            <v>75</v>
          </cell>
        </row>
        <row r="183">
          <cell r="A183" t="str">
            <v>9221002585X01445</v>
          </cell>
          <cell r="B183">
            <v>31</v>
          </cell>
          <cell r="C183" t="str">
            <v>R5</v>
          </cell>
          <cell r="D183" t="str">
            <v xml:space="preserve">LV  </v>
          </cell>
          <cell r="E183" t="str">
            <v>C</v>
          </cell>
          <cell r="F183" t="str">
            <v>P</v>
          </cell>
          <cell r="G183">
            <v>75</v>
          </cell>
        </row>
        <row r="184">
          <cell r="A184" t="str">
            <v>9221002625X01499</v>
          </cell>
          <cell r="B184">
            <v>31</v>
          </cell>
          <cell r="C184" t="str">
            <v>R5</v>
          </cell>
          <cell r="D184" t="str">
            <v xml:space="preserve">LV  </v>
          </cell>
          <cell r="E184" t="str">
            <v>C</v>
          </cell>
          <cell r="F184" t="str">
            <v>P</v>
          </cell>
          <cell r="G184">
            <v>60</v>
          </cell>
        </row>
        <row r="185">
          <cell r="A185" t="str">
            <v>9221002632X02067</v>
          </cell>
          <cell r="B185">
            <v>31</v>
          </cell>
          <cell r="C185" t="str">
            <v>R5</v>
          </cell>
          <cell r="D185" t="str">
            <v xml:space="preserve">LV  </v>
          </cell>
          <cell r="E185" t="str">
            <v>C</v>
          </cell>
          <cell r="F185" t="str">
            <v>P</v>
          </cell>
          <cell r="G185">
            <v>75</v>
          </cell>
        </row>
        <row r="186">
          <cell r="A186" t="str">
            <v>9221002645X01860</v>
          </cell>
          <cell r="B186">
            <v>31</v>
          </cell>
          <cell r="C186" t="str">
            <v>R5</v>
          </cell>
          <cell r="D186" t="str">
            <v xml:space="preserve">MVC </v>
          </cell>
          <cell r="E186" t="str">
            <v>B</v>
          </cell>
          <cell r="F186" t="str">
            <v>P</v>
          </cell>
          <cell r="G186">
            <v>75</v>
          </cell>
        </row>
        <row r="187">
          <cell r="A187" t="str">
            <v>9221002690X02150</v>
          </cell>
          <cell r="B187">
            <v>31</v>
          </cell>
          <cell r="C187" t="str">
            <v>R5</v>
          </cell>
          <cell r="D187" t="str">
            <v xml:space="preserve">SP  </v>
          </cell>
          <cell r="E187" t="str">
            <v>C</v>
          </cell>
          <cell r="F187" t="str">
            <v>P</v>
          </cell>
          <cell r="G187">
            <v>75</v>
          </cell>
        </row>
        <row r="188">
          <cell r="A188" t="str">
            <v>9221002821X01433</v>
          </cell>
          <cell r="B188">
            <v>31</v>
          </cell>
          <cell r="C188" t="str">
            <v>R5</v>
          </cell>
          <cell r="D188" t="str">
            <v xml:space="preserve">LV  </v>
          </cell>
          <cell r="E188" t="str">
            <v>C</v>
          </cell>
          <cell r="F188" t="str">
            <v>P</v>
          </cell>
          <cell r="G188">
            <v>0</v>
          </cell>
        </row>
        <row r="189">
          <cell r="A189" t="str">
            <v>9221002833X01851</v>
          </cell>
          <cell r="B189">
            <v>31</v>
          </cell>
          <cell r="C189" t="str">
            <v>R5</v>
          </cell>
          <cell r="D189" t="str">
            <v xml:space="preserve">MVC </v>
          </cell>
          <cell r="E189" t="str">
            <v>B</v>
          </cell>
          <cell r="F189" t="str">
            <v>P</v>
          </cell>
          <cell r="G189">
            <v>75</v>
          </cell>
        </row>
        <row r="190">
          <cell r="A190" t="str">
            <v>9221002838X02064</v>
          </cell>
          <cell r="B190">
            <v>31</v>
          </cell>
          <cell r="C190" t="str">
            <v>R5</v>
          </cell>
          <cell r="D190" t="str">
            <v xml:space="preserve">MVC </v>
          </cell>
          <cell r="E190" t="str">
            <v>B</v>
          </cell>
          <cell r="F190" t="str">
            <v>P</v>
          </cell>
          <cell r="G190">
            <v>75</v>
          </cell>
        </row>
        <row r="191">
          <cell r="A191" t="str">
            <v>9221002905X01851</v>
          </cell>
          <cell r="B191">
            <v>31</v>
          </cell>
          <cell r="C191" t="str">
            <v>R5</v>
          </cell>
          <cell r="D191" t="str">
            <v xml:space="preserve">LV  </v>
          </cell>
          <cell r="E191" t="str">
            <v>C</v>
          </cell>
          <cell r="F191" t="str">
            <v>P</v>
          </cell>
          <cell r="G191">
            <v>75</v>
          </cell>
        </row>
        <row r="192">
          <cell r="A192" t="str">
            <v>9221002928X02148</v>
          </cell>
          <cell r="B192">
            <v>31</v>
          </cell>
          <cell r="C192" t="str">
            <v>R5</v>
          </cell>
          <cell r="D192" t="str">
            <v xml:space="preserve">LV  </v>
          </cell>
          <cell r="E192" t="str">
            <v>A</v>
          </cell>
          <cell r="F192" t="str">
            <v>P</v>
          </cell>
          <cell r="G192">
            <v>75</v>
          </cell>
        </row>
        <row r="193">
          <cell r="A193" t="str">
            <v>9221002946X02356</v>
          </cell>
          <cell r="B193">
            <v>31</v>
          </cell>
          <cell r="C193" t="str">
            <v>R5</v>
          </cell>
          <cell r="D193" t="str">
            <v xml:space="preserve">MVC </v>
          </cell>
          <cell r="E193" t="str">
            <v>B</v>
          </cell>
          <cell r="F193" t="str">
            <v>P</v>
          </cell>
          <cell r="G193">
            <v>75</v>
          </cell>
        </row>
        <row r="194">
          <cell r="A194" t="str">
            <v>9221003000X01250</v>
          </cell>
          <cell r="B194">
            <v>31</v>
          </cell>
          <cell r="C194" t="str">
            <v>R5</v>
          </cell>
          <cell r="D194" t="str">
            <v xml:space="preserve">LV  </v>
          </cell>
          <cell r="E194" t="str">
            <v>C</v>
          </cell>
          <cell r="F194" t="str">
            <v>P</v>
          </cell>
          <cell r="G194">
            <v>75</v>
          </cell>
        </row>
        <row r="195">
          <cell r="A195" t="str">
            <v>9221003091X01620</v>
          </cell>
          <cell r="B195">
            <v>31</v>
          </cell>
          <cell r="C195" t="str">
            <v>R5</v>
          </cell>
          <cell r="D195" t="str">
            <v xml:space="preserve">LV  </v>
          </cell>
          <cell r="E195" t="str">
            <v>C</v>
          </cell>
          <cell r="F195" t="str">
            <v>P</v>
          </cell>
          <cell r="G195">
            <v>75</v>
          </cell>
        </row>
        <row r="196">
          <cell r="A196" t="str">
            <v>9221003095X02037</v>
          </cell>
          <cell r="B196">
            <v>31</v>
          </cell>
          <cell r="C196" t="str">
            <v>R5</v>
          </cell>
          <cell r="D196" t="str">
            <v xml:space="preserve">MVC </v>
          </cell>
          <cell r="E196" t="str">
            <v>B</v>
          </cell>
          <cell r="F196" t="str">
            <v>P</v>
          </cell>
          <cell r="G196">
            <v>75</v>
          </cell>
        </row>
        <row r="197">
          <cell r="A197" t="str">
            <v>9221003125X01563</v>
          </cell>
          <cell r="B197">
            <v>31</v>
          </cell>
          <cell r="C197" t="str">
            <v>R5</v>
          </cell>
          <cell r="D197" t="str">
            <v xml:space="preserve">LV  </v>
          </cell>
          <cell r="E197" t="str">
            <v>C</v>
          </cell>
          <cell r="F197" t="str">
            <v>P</v>
          </cell>
          <cell r="G197">
            <v>75</v>
          </cell>
        </row>
        <row r="198">
          <cell r="A198" t="str">
            <v>9221003133X02247</v>
          </cell>
          <cell r="B198">
            <v>31</v>
          </cell>
          <cell r="C198" t="str">
            <v>R5</v>
          </cell>
          <cell r="D198" t="str">
            <v xml:space="preserve">MVA </v>
          </cell>
          <cell r="E198" t="str">
            <v>A</v>
          </cell>
          <cell r="F198" t="str">
            <v>P</v>
          </cell>
          <cell r="G198">
            <v>75</v>
          </cell>
        </row>
        <row r="199">
          <cell r="A199" t="str">
            <v>9221003215X02561</v>
          </cell>
          <cell r="B199">
            <v>31</v>
          </cell>
          <cell r="C199" t="str">
            <v>R5</v>
          </cell>
          <cell r="D199" t="str">
            <v xml:space="preserve">LV  </v>
          </cell>
          <cell r="E199" t="str">
            <v>A</v>
          </cell>
          <cell r="F199" t="str">
            <v>P</v>
          </cell>
          <cell r="G199">
            <v>75</v>
          </cell>
        </row>
        <row r="200">
          <cell r="A200" t="str">
            <v>9221003220X02356</v>
          </cell>
          <cell r="B200">
            <v>31</v>
          </cell>
          <cell r="C200" t="str">
            <v>R5</v>
          </cell>
          <cell r="D200" t="str">
            <v xml:space="preserve">SP  </v>
          </cell>
          <cell r="E200" t="str">
            <v>B</v>
          </cell>
          <cell r="F200" t="str">
            <v>P</v>
          </cell>
          <cell r="G200">
            <v>75</v>
          </cell>
        </row>
        <row r="201">
          <cell r="A201" t="str">
            <v>9221003221X02536</v>
          </cell>
          <cell r="B201">
            <v>31</v>
          </cell>
          <cell r="C201" t="str">
            <v>R5</v>
          </cell>
          <cell r="D201" t="str">
            <v xml:space="preserve">LV  </v>
          </cell>
          <cell r="E201" t="str">
            <v>C</v>
          </cell>
          <cell r="F201" t="str">
            <v>P</v>
          </cell>
          <cell r="G201">
            <v>75</v>
          </cell>
        </row>
        <row r="202">
          <cell r="A202" t="str">
            <v>9221003241X02445</v>
          </cell>
          <cell r="B202">
            <v>31</v>
          </cell>
          <cell r="C202" t="str">
            <v>R5</v>
          </cell>
          <cell r="D202" t="str">
            <v xml:space="preserve">LV  </v>
          </cell>
          <cell r="E202" t="str">
            <v>A</v>
          </cell>
          <cell r="F202" t="str">
            <v>P</v>
          </cell>
          <cell r="G202">
            <v>75</v>
          </cell>
        </row>
        <row r="203">
          <cell r="A203" t="str">
            <v>9221003250X02124</v>
          </cell>
          <cell r="B203">
            <v>31</v>
          </cell>
          <cell r="C203" t="str">
            <v>R5</v>
          </cell>
          <cell r="D203" t="str">
            <v xml:space="preserve">LV  </v>
          </cell>
          <cell r="E203" t="str">
            <v>C</v>
          </cell>
          <cell r="F203" t="str">
            <v>P</v>
          </cell>
          <cell r="G203">
            <v>0</v>
          </cell>
        </row>
        <row r="204">
          <cell r="A204" t="str">
            <v>9221003323X02231</v>
          </cell>
          <cell r="B204">
            <v>31</v>
          </cell>
          <cell r="C204" t="str">
            <v>R5</v>
          </cell>
          <cell r="D204" t="str">
            <v xml:space="preserve">LV  </v>
          </cell>
          <cell r="E204" t="str">
            <v>C</v>
          </cell>
          <cell r="F204" t="str">
            <v>P</v>
          </cell>
          <cell r="G204">
            <v>75</v>
          </cell>
        </row>
        <row r="205">
          <cell r="A205" t="str">
            <v>9221003346X02654</v>
          </cell>
          <cell r="B205">
            <v>31</v>
          </cell>
          <cell r="C205" t="str">
            <v>R5</v>
          </cell>
          <cell r="D205" t="str">
            <v xml:space="preserve">LV  </v>
          </cell>
          <cell r="E205" t="str">
            <v>C</v>
          </cell>
          <cell r="F205" t="str">
            <v>P</v>
          </cell>
          <cell r="G205">
            <v>75</v>
          </cell>
        </row>
        <row r="206">
          <cell r="A206" t="str">
            <v>9221003358X02228</v>
          </cell>
          <cell r="B206">
            <v>31</v>
          </cell>
          <cell r="C206" t="str">
            <v>R5</v>
          </cell>
          <cell r="D206" t="str">
            <v xml:space="preserve">LV  </v>
          </cell>
          <cell r="E206" t="str">
            <v>B</v>
          </cell>
          <cell r="F206" t="str">
            <v>P</v>
          </cell>
          <cell r="G206">
            <v>75</v>
          </cell>
        </row>
        <row r="207">
          <cell r="A207" t="str">
            <v>9221003375X01625</v>
          </cell>
          <cell r="B207">
            <v>31</v>
          </cell>
          <cell r="C207" t="str">
            <v>R5</v>
          </cell>
          <cell r="D207" t="str">
            <v xml:space="preserve">LV  </v>
          </cell>
          <cell r="E207" t="str">
            <v>C</v>
          </cell>
          <cell r="F207" t="str">
            <v>P</v>
          </cell>
          <cell r="G207">
            <v>75</v>
          </cell>
        </row>
        <row r="208">
          <cell r="A208" t="str">
            <v>9221003400X02448</v>
          </cell>
          <cell r="B208">
            <v>31</v>
          </cell>
          <cell r="C208" t="str">
            <v>R5</v>
          </cell>
          <cell r="D208" t="str">
            <v xml:space="preserve">MVC </v>
          </cell>
          <cell r="E208" t="str">
            <v>A</v>
          </cell>
          <cell r="F208" t="str">
            <v>P</v>
          </cell>
          <cell r="G208">
            <v>75</v>
          </cell>
        </row>
        <row r="209">
          <cell r="A209" t="str">
            <v>9221003410X02011</v>
          </cell>
          <cell r="B209">
            <v>31</v>
          </cell>
          <cell r="C209" t="str">
            <v>R5</v>
          </cell>
          <cell r="D209" t="str">
            <v xml:space="preserve">LV  </v>
          </cell>
          <cell r="E209" t="str">
            <v>C</v>
          </cell>
          <cell r="F209" t="str">
            <v>P</v>
          </cell>
          <cell r="G209">
            <v>75</v>
          </cell>
        </row>
        <row r="210">
          <cell r="A210" t="str">
            <v>9221003410X02656</v>
          </cell>
          <cell r="B210">
            <v>31</v>
          </cell>
          <cell r="C210" t="str">
            <v>R5</v>
          </cell>
          <cell r="D210" t="str">
            <v xml:space="preserve">HVA </v>
          </cell>
          <cell r="E210" t="str">
            <v>C</v>
          </cell>
          <cell r="F210" t="str">
            <v>P</v>
          </cell>
          <cell r="G210">
            <v>75</v>
          </cell>
        </row>
        <row r="211">
          <cell r="A211" t="str">
            <v>9221003410X02664</v>
          </cell>
          <cell r="B211">
            <v>31</v>
          </cell>
          <cell r="C211" t="str">
            <v>R5</v>
          </cell>
          <cell r="D211" t="str">
            <v xml:space="preserve">HVA </v>
          </cell>
          <cell r="E211" t="str">
            <v>A</v>
          </cell>
          <cell r="F211" t="str">
            <v>P</v>
          </cell>
          <cell r="G211">
            <v>75</v>
          </cell>
        </row>
        <row r="212">
          <cell r="A212" t="str">
            <v>9221003413X02644</v>
          </cell>
          <cell r="B212">
            <v>31</v>
          </cell>
          <cell r="C212" t="str">
            <v>R5</v>
          </cell>
          <cell r="D212" t="str">
            <v xml:space="preserve">LV  </v>
          </cell>
          <cell r="E212" t="str">
            <v>C</v>
          </cell>
          <cell r="F212" t="str">
            <v>P</v>
          </cell>
          <cell r="G212">
            <v>75</v>
          </cell>
        </row>
        <row r="213">
          <cell r="A213" t="str">
            <v>9221003423X02720</v>
          </cell>
          <cell r="B213">
            <v>31</v>
          </cell>
          <cell r="C213" t="str">
            <v>R5</v>
          </cell>
          <cell r="D213" t="str">
            <v xml:space="preserve">MVC </v>
          </cell>
          <cell r="E213" t="str">
            <v>C</v>
          </cell>
          <cell r="F213" t="str">
            <v>P</v>
          </cell>
          <cell r="G213">
            <v>75</v>
          </cell>
        </row>
        <row r="214">
          <cell r="A214" t="str">
            <v>9221003425X02841</v>
          </cell>
          <cell r="B214">
            <v>31</v>
          </cell>
          <cell r="C214" t="str">
            <v>R5</v>
          </cell>
          <cell r="D214" t="str">
            <v xml:space="preserve">LV  </v>
          </cell>
          <cell r="E214" t="str">
            <v>B</v>
          </cell>
          <cell r="F214" t="str">
            <v>P</v>
          </cell>
          <cell r="G214">
            <v>75</v>
          </cell>
        </row>
        <row r="215">
          <cell r="A215" t="str">
            <v>9221003500X02250</v>
          </cell>
          <cell r="B215">
            <v>31</v>
          </cell>
          <cell r="C215" t="str">
            <v>R5</v>
          </cell>
          <cell r="D215" t="str">
            <v xml:space="preserve">LV  </v>
          </cell>
          <cell r="E215" t="str">
            <v>C</v>
          </cell>
          <cell r="F215" t="str">
            <v>P</v>
          </cell>
          <cell r="G215">
            <v>75</v>
          </cell>
        </row>
        <row r="216">
          <cell r="A216" t="str">
            <v>9221003565X02825</v>
          </cell>
          <cell r="B216">
            <v>31</v>
          </cell>
          <cell r="C216" t="str">
            <v>R5</v>
          </cell>
          <cell r="D216" t="str">
            <v xml:space="preserve">LV  </v>
          </cell>
          <cell r="E216" t="str">
            <v>C</v>
          </cell>
          <cell r="F216" t="str">
            <v>P</v>
          </cell>
          <cell r="G216">
            <v>75</v>
          </cell>
        </row>
        <row r="217">
          <cell r="A217" t="str">
            <v>9221003571X02207</v>
          </cell>
          <cell r="B217">
            <v>31</v>
          </cell>
          <cell r="C217" t="str">
            <v>R5</v>
          </cell>
          <cell r="D217" t="str">
            <v xml:space="preserve">MVB </v>
          </cell>
          <cell r="E217" t="str">
            <v>A</v>
          </cell>
          <cell r="F217" t="str">
            <v>P</v>
          </cell>
          <cell r="G217">
            <v>75</v>
          </cell>
        </row>
        <row r="218">
          <cell r="A218" t="str">
            <v>9221003620X02790</v>
          </cell>
          <cell r="B218">
            <v>31</v>
          </cell>
          <cell r="C218" t="str">
            <v>R5</v>
          </cell>
          <cell r="D218" t="str">
            <v xml:space="preserve">MVB </v>
          </cell>
          <cell r="E218" t="str">
            <v>A</v>
          </cell>
          <cell r="F218" t="str">
            <v>P</v>
          </cell>
          <cell r="G218">
            <v>75</v>
          </cell>
        </row>
        <row r="219">
          <cell r="A219" t="str">
            <v>9221003620X02910</v>
          </cell>
          <cell r="B219">
            <v>31</v>
          </cell>
          <cell r="C219" t="str">
            <v>R5</v>
          </cell>
          <cell r="D219" t="str">
            <v xml:space="preserve">MVC </v>
          </cell>
          <cell r="E219" t="str">
            <v>B</v>
          </cell>
          <cell r="F219" t="str">
            <v>P</v>
          </cell>
          <cell r="G219">
            <v>75</v>
          </cell>
        </row>
        <row r="220">
          <cell r="A220" t="str">
            <v>9221003620X02950</v>
          </cell>
          <cell r="B220">
            <v>31</v>
          </cell>
          <cell r="C220" t="str">
            <v>R5</v>
          </cell>
          <cell r="D220" t="str">
            <v xml:space="preserve">LV  </v>
          </cell>
          <cell r="E220" t="str">
            <v>A</v>
          </cell>
          <cell r="F220" t="str">
            <v>P</v>
          </cell>
          <cell r="G220">
            <v>75</v>
          </cell>
        </row>
        <row r="221">
          <cell r="A221" t="str">
            <v>9221003625X01749</v>
          </cell>
          <cell r="B221">
            <v>31</v>
          </cell>
          <cell r="C221" t="str">
            <v>R5</v>
          </cell>
          <cell r="D221" t="str">
            <v xml:space="preserve">LV  </v>
          </cell>
          <cell r="E221" t="str">
            <v>C</v>
          </cell>
          <cell r="F221" t="str">
            <v>P</v>
          </cell>
          <cell r="G221">
            <v>75</v>
          </cell>
        </row>
        <row r="222">
          <cell r="A222" t="str">
            <v>9221003625X02499</v>
          </cell>
          <cell r="B222">
            <v>31</v>
          </cell>
          <cell r="C222" t="str">
            <v>R5</v>
          </cell>
          <cell r="D222" t="str">
            <v xml:space="preserve">LV  </v>
          </cell>
          <cell r="E222" t="str">
            <v>C</v>
          </cell>
          <cell r="F222" t="str">
            <v>P</v>
          </cell>
          <cell r="G222">
            <v>75</v>
          </cell>
        </row>
        <row r="223">
          <cell r="A223" t="str">
            <v>9221003631X02621</v>
          </cell>
          <cell r="B223">
            <v>31</v>
          </cell>
          <cell r="C223" t="str">
            <v>R5</v>
          </cell>
          <cell r="D223" t="str">
            <v xml:space="preserve">LOD </v>
          </cell>
          <cell r="E223" t="str">
            <v>B</v>
          </cell>
          <cell r="F223" t="str">
            <v>P</v>
          </cell>
          <cell r="G223">
            <v>75</v>
          </cell>
        </row>
        <row r="224">
          <cell r="A224" t="str">
            <v>9221003634X02413</v>
          </cell>
          <cell r="B224">
            <v>31</v>
          </cell>
          <cell r="C224" t="str">
            <v>R5</v>
          </cell>
          <cell r="D224" t="str">
            <v xml:space="preserve">LOD </v>
          </cell>
          <cell r="E224" t="str">
            <v>A</v>
          </cell>
          <cell r="F224" t="str">
            <v>P</v>
          </cell>
          <cell r="G224">
            <v>75</v>
          </cell>
        </row>
        <row r="225">
          <cell r="A225" t="str">
            <v>9221003750X02188</v>
          </cell>
          <cell r="B225">
            <v>31</v>
          </cell>
          <cell r="C225" t="str">
            <v>R5</v>
          </cell>
          <cell r="D225" t="str">
            <v xml:space="preserve">LV  </v>
          </cell>
          <cell r="E225" t="str">
            <v>C</v>
          </cell>
          <cell r="F225" t="str">
            <v>P</v>
          </cell>
          <cell r="G225">
            <v>75</v>
          </cell>
        </row>
        <row r="226">
          <cell r="A226" t="str">
            <v>9221003750X02830</v>
          </cell>
          <cell r="B226">
            <v>31</v>
          </cell>
          <cell r="C226" t="str">
            <v>R5</v>
          </cell>
          <cell r="D226" t="str">
            <v xml:space="preserve">MVC </v>
          </cell>
          <cell r="E226" t="str">
            <v>B</v>
          </cell>
          <cell r="F226" t="str">
            <v>P</v>
          </cell>
          <cell r="G226">
            <v>75</v>
          </cell>
        </row>
        <row r="227">
          <cell r="A227" t="str">
            <v>9221003836X03013</v>
          </cell>
          <cell r="B227">
            <v>31</v>
          </cell>
          <cell r="C227" t="str">
            <v>R5</v>
          </cell>
          <cell r="D227" t="str">
            <v xml:space="preserve">LV  </v>
          </cell>
          <cell r="E227" t="str">
            <v>C</v>
          </cell>
          <cell r="F227" t="str">
            <v>P</v>
          </cell>
          <cell r="G227">
            <v>75</v>
          </cell>
        </row>
        <row r="228">
          <cell r="A228" t="str">
            <v>9221003861X02814</v>
          </cell>
          <cell r="B228">
            <v>31</v>
          </cell>
          <cell r="C228" t="str">
            <v>R5</v>
          </cell>
          <cell r="D228" t="str">
            <v xml:space="preserve">LOD </v>
          </cell>
          <cell r="E228" t="str">
            <v>C</v>
          </cell>
          <cell r="F228" t="str">
            <v>P</v>
          </cell>
          <cell r="G228">
            <v>75</v>
          </cell>
        </row>
        <row r="229">
          <cell r="A229" t="str">
            <v>9221003920X02602</v>
          </cell>
          <cell r="B229">
            <v>31</v>
          </cell>
          <cell r="C229" t="str">
            <v>R5</v>
          </cell>
          <cell r="D229" t="str">
            <v xml:space="preserve">LOD </v>
          </cell>
          <cell r="E229" t="str">
            <v>A</v>
          </cell>
          <cell r="F229" t="str">
            <v>P</v>
          </cell>
          <cell r="G229">
            <v>60</v>
          </cell>
        </row>
        <row r="230">
          <cell r="A230" t="str">
            <v>9221004007X03105</v>
          </cell>
          <cell r="B230">
            <v>31</v>
          </cell>
          <cell r="C230" t="str">
            <v>R5</v>
          </cell>
          <cell r="D230" t="str">
            <v xml:space="preserve">LV  </v>
          </cell>
          <cell r="E230" t="str">
            <v>C</v>
          </cell>
          <cell r="F230" t="str">
            <v>P</v>
          </cell>
          <cell r="G230">
            <v>75</v>
          </cell>
        </row>
        <row r="231">
          <cell r="A231" t="str">
            <v>9221004007X03263</v>
          </cell>
          <cell r="B231">
            <v>31</v>
          </cell>
          <cell r="C231" t="str">
            <v>R5</v>
          </cell>
          <cell r="D231" t="str">
            <v xml:space="preserve">LV  </v>
          </cell>
          <cell r="E231" t="str">
            <v>C</v>
          </cell>
          <cell r="F231" t="str">
            <v>P</v>
          </cell>
          <cell r="G231">
            <v>75</v>
          </cell>
        </row>
        <row r="232">
          <cell r="A232" t="str">
            <v>9221004012X03212</v>
          </cell>
          <cell r="B232">
            <v>31</v>
          </cell>
          <cell r="C232" t="str">
            <v>R5</v>
          </cell>
          <cell r="D232" t="str">
            <v xml:space="preserve">MVC </v>
          </cell>
          <cell r="E232" t="str">
            <v>A</v>
          </cell>
          <cell r="F232" t="str">
            <v>P</v>
          </cell>
          <cell r="G232">
            <v>75</v>
          </cell>
        </row>
        <row r="233">
          <cell r="A233" t="str">
            <v>9221004020X03102</v>
          </cell>
          <cell r="B233">
            <v>31</v>
          </cell>
          <cell r="C233" t="str">
            <v>R5</v>
          </cell>
          <cell r="D233" t="str">
            <v xml:space="preserve">HVC </v>
          </cell>
          <cell r="E233" t="str">
            <v>A</v>
          </cell>
          <cell r="F233" t="str">
            <v>P</v>
          </cell>
          <cell r="G233">
            <v>75</v>
          </cell>
        </row>
        <row r="234">
          <cell r="A234" t="str">
            <v>9221004023X03020</v>
          </cell>
          <cell r="B234">
            <v>31</v>
          </cell>
          <cell r="C234" t="str">
            <v>R5</v>
          </cell>
          <cell r="D234" t="str">
            <v xml:space="preserve">LOD </v>
          </cell>
          <cell r="E234" t="str">
            <v>B</v>
          </cell>
          <cell r="F234" t="str">
            <v>P</v>
          </cell>
          <cell r="G234">
            <v>75</v>
          </cell>
        </row>
        <row r="235">
          <cell r="A235" t="str">
            <v>9221004023X03373</v>
          </cell>
          <cell r="B235">
            <v>31</v>
          </cell>
          <cell r="C235" t="str">
            <v>R5</v>
          </cell>
          <cell r="D235" t="str">
            <v xml:space="preserve">LV  </v>
          </cell>
          <cell r="E235" t="str">
            <v>C</v>
          </cell>
          <cell r="F235" t="str">
            <v>P</v>
          </cell>
          <cell r="G235">
            <v>60</v>
          </cell>
        </row>
        <row r="236">
          <cell r="A236" t="str">
            <v>9221004023X03478</v>
          </cell>
          <cell r="B236">
            <v>31</v>
          </cell>
          <cell r="C236" t="str">
            <v>R5</v>
          </cell>
          <cell r="D236" t="str">
            <v xml:space="preserve">LV  </v>
          </cell>
          <cell r="E236" t="str">
            <v>C</v>
          </cell>
          <cell r="F236" t="str">
            <v>P</v>
          </cell>
          <cell r="G236">
            <v>75</v>
          </cell>
        </row>
        <row r="237">
          <cell r="A237" t="str">
            <v>9221004082X03180</v>
          </cell>
          <cell r="B237">
            <v>31</v>
          </cell>
          <cell r="C237" t="str">
            <v>R5</v>
          </cell>
          <cell r="D237" t="str">
            <v xml:space="preserve">LV  </v>
          </cell>
          <cell r="E237" t="str">
            <v>C</v>
          </cell>
          <cell r="F237" t="str">
            <v>P</v>
          </cell>
          <cell r="G237">
            <v>60</v>
          </cell>
        </row>
        <row r="238">
          <cell r="A238" t="str">
            <v>9221004101X03227</v>
          </cell>
          <cell r="B238">
            <v>31</v>
          </cell>
          <cell r="C238" t="str">
            <v>R5</v>
          </cell>
          <cell r="D238" t="str">
            <v xml:space="preserve">LOD </v>
          </cell>
          <cell r="E238" t="str">
            <v>B</v>
          </cell>
          <cell r="F238" t="str">
            <v>P</v>
          </cell>
          <cell r="G238">
            <v>75</v>
          </cell>
        </row>
        <row r="239">
          <cell r="A239" t="str">
            <v>9221004127X02797</v>
          </cell>
          <cell r="B239">
            <v>31</v>
          </cell>
          <cell r="C239" t="str">
            <v>R5</v>
          </cell>
          <cell r="D239" t="str">
            <v xml:space="preserve">LOD </v>
          </cell>
          <cell r="E239" t="str">
            <v>B</v>
          </cell>
          <cell r="F239" t="str">
            <v>P</v>
          </cell>
          <cell r="G239">
            <v>60</v>
          </cell>
        </row>
        <row r="240">
          <cell r="A240" t="str">
            <v>9221004151X02799</v>
          </cell>
          <cell r="B240">
            <v>31</v>
          </cell>
          <cell r="C240" t="str">
            <v>R5</v>
          </cell>
          <cell r="D240" t="str">
            <v xml:space="preserve">LOD </v>
          </cell>
          <cell r="E240" t="str">
            <v>C</v>
          </cell>
          <cell r="F240" t="str">
            <v>P</v>
          </cell>
          <cell r="G240">
            <v>75</v>
          </cell>
        </row>
        <row r="241">
          <cell r="A241" t="str">
            <v>9221004250X02624</v>
          </cell>
          <cell r="B241">
            <v>31</v>
          </cell>
          <cell r="C241" t="str">
            <v>R5</v>
          </cell>
          <cell r="D241" t="str">
            <v xml:space="preserve">LV  </v>
          </cell>
          <cell r="E241" t="str">
            <v xml:space="preserve"> </v>
          </cell>
          <cell r="F241" t="str">
            <v>P</v>
          </cell>
          <cell r="G241">
            <v>0</v>
          </cell>
        </row>
        <row r="242">
          <cell r="A242" t="str">
            <v>9221004250X02625</v>
          </cell>
          <cell r="B242">
            <v>31</v>
          </cell>
          <cell r="C242" t="str">
            <v>R5</v>
          </cell>
          <cell r="D242" t="str">
            <v xml:space="preserve">LV  </v>
          </cell>
          <cell r="E242" t="str">
            <v>C</v>
          </cell>
          <cell r="F242" t="str">
            <v>P</v>
          </cell>
          <cell r="G242">
            <v>75</v>
          </cell>
        </row>
        <row r="243">
          <cell r="A243" t="str">
            <v>9221004306X03398</v>
          </cell>
          <cell r="B243">
            <v>31</v>
          </cell>
          <cell r="C243" t="str">
            <v>R5</v>
          </cell>
          <cell r="D243" t="str">
            <v xml:space="preserve">LOD </v>
          </cell>
          <cell r="E243" t="str">
            <v>C</v>
          </cell>
          <cell r="F243" t="str">
            <v>P</v>
          </cell>
          <cell r="G243">
            <v>75</v>
          </cell>
        </row>
        <row r="244">
          <cell r="A244" t="str">
            <v>9221004388X02991</v>
          </cell>
          <cell r="B244">
            <v>31</v>
          </cell>
          <cell r="C244" t="str">
            <v>R5</v>
          </cell>
          <cell r="D244" t="str">
            <v xml:space="preserve">LOD </v>
          </cell>
          <cell r="E244" t="str">
            <v>C</v>
          </cell>
          <cell r="F244" t="str">
            <v>P</v>
          </cell>
          <cell r="G244">
            <v>75</v>
          </cell>
        </row>
        <row r="245">
          <cell r="A245" t="str">
            <v>9221004397X02990</v>
          </cell>
          <cell r="B245">
            <v>31</v>
          </cell>
          <cell r="C245" t="str">
            <v>R5</v>
          </cell>
          <cell r="D245" t="str">
            <v xml:space="preserve">LOD </v>
          </cell>
          <cell r="E245" t="str">
            <v>B</v>
          </cell>
          <cell r="F245" t="str">
            <v>P</v>
          </cell>
          <cell r="G245">
            <v>75</v>
          </cell>
        </row>
        <row r="246">
          <cell r="A246" t="str">
            <v>9221004401X03561</v>
          </cell>
          <cell r="B246">
            <v>31</v>
          </cell>
          <cell r="C246" t="str">
            <v>R5</v>
          </cell>
          <cell r="D246" t="str">
            <v xml:space="preserve">MVA </v>
          </cell>
          <cell r="E246" t="str">
            <v>A</v>
          </cell>
          <cell r="F246" t="str">
            <v>P</v>
          </cell>
          <cell r="G246">
            <v>75</v>
          </cell>
        </row>
        <row r="247">
          <cell r="A247" t="str">
            <v>9221004406X03407</v>
          </cell>
          <cell r="B247">
            <v>31</v>
          </cell>
          <cell r="C247" t="str">
            <v>R5</v>
          </cell>
          <cell r="D247" t="str">
            <v xml:space="preserve">MVC </v>
          </cell>
          <cell r="E247" t="str">
            <v>B</v>
          </cell>
          <cell r="F247" t="str">
            <v>P</v>
          </cell>
          <cell r="G247">
            <v>75</v>
          </cell>
        </row>
        <row r="248">
          <cell r="A248" t="str">
            <v>9221004416X03720</v>
          </cell>
          <cell r="B248">
            <v>31</v>
          </cell>
          <cell r="C248" t="str">
            <v>R5</v>
          </cell>
          <cell r="D248" t="str">
            <v xml:space="preserve">LV  </v>
          </cell>
          <cell r="E248" t="str">
            <v>B</v>
          </cell>
          <cell r="F248" t="str">
            <v>P</v>
          </cell>
          <cell r="G248">
            <v>75</v>
          </cell>
        </row>
        <row r="249">
          <cell r="A249" t="str">
            <v>9221004419X03521</v>
          </cell>
          <cell r="B249">
            <v>31</v>
          </cell>
          <cell r="C249" t="str">
            <v>R5</v>
          </cell>
          <cell r="D249" t="str">
            <v xml:space="preserve">LV  </v>
          </cell>
          <cell r="E249" t="str">
            <v>C</v>
          </cell>
          <cell r="F249" t="str">
            <v>P</v>
          </cell>
          <cell r="G249">
            <v>75</v>
          </cell>
        </row>
        <row r="250">
          <cell r="A250" t="str">
            <v>9221004500X02500</v>
          </cell>
          <cell r="B250">
            <v>31</v>
          </cell>
          <cell r="C250" t="str">
            <v>R5</v>
          </cell>
          <cell r="D250" t="str">
            <v xml:space="preserve">LV  </v>
          </cell>
          <cell r="E250" t="str">
            <v>C</v>
          </cell>
          <cell r="F250" t="str">
            <v>P</v>
          </cell>
          <cell r="G250">
            <v>75</v>
          </cell>
        </row>
        <row r="251">
          <cell r="A251" t="str">
            <v>9221004500X03000</v>
          </cell>
          <cell r="B251">
            <v>31</v>
          </cell>
          <cell r="C251" t="str">
            <v>R5</v>
          </cell>
          <cell r="D251" t="str">
            <v xml:space="preserve">LV  </v>
          </cell>
          <cell r="E251" t="str">
            <v>C</v>
          </cell>
          <cell r="F251" t="str">
            <v>P</v>
          </cell>
          <cell r="G251">
            <v>75</v>
          </cell>
        </row>
        <row r="252">
          <cell r="A252" t="str">
            <v>9221004562X03418</v>
          </cell>
          <cell r="B252">
            <v>31</v>
          </cell>
          <cell r="C252" t="str">
            <v>R5</v>
          </cell>
          <cell r="D252" t="str">
            <v xml:space="preserve">LOD </v>
          </cell>
          <cell r="E252" t="str">
            <v>B</v>
          </cell>
          <cell r="F252" t="str">
            <v>P</v>
          </cell>
          <cell r="G252">
            <v>75</v>
          </cell>
        </row>
        <row r="253">
          <cell r="A253" t="str">
            <v>9221004625X02999</v>
          </cell>
          <cell r="B253">
            <v>31</v>
          </cell>
          <cell r="C253" t="str">
            <v>R5</v>
          </cell>
          <cell r="D253" t="str">
            <v xml:space="preserve">LV  </v>
          </cell>
          <cell r="E253" t="str">
            <v xml:space="preserve"> </v>
          </cell>
          <cell r="F253" t="str">
            <v>P</v>
          </cell>
          <cell r="G253">
            <v>0</v>
          </cell>
        </row>
        <row r="254">
          <cell r="A254" t="str">
            <v>9221004625X03860</v>
          </cell>
          <cell r="B254">
            <v>31</v>
          </cell>
          <cell r="C254" t="str">
            <v>R5</v>
          </cell>
          <cell r="D254" t="str">
            <v xml:space="preserve">MVC </v>
          </cell>
          <cell r="E254" t="str">
            <v>C</v>
          </cell>
          <cell r="F254" t="str">
            <v>P</v>
          </cell>
          <cell r="G254">
            <v>75</v>
          </cell>
        </row>
        <row r="255">
          <cell r="A255" t="str">
            <v>9221004750X03125</v>
          </cell>
          <cell r="B255">
            <v>31</v>
          </cell>
          <cell r="C255" t="str">
            <v>R5</v>
          </cell>
          <cell r="D255" t="str">
            <v xml:space="preserve">LOD </v>
          </cell>
          <cell r="E255" t="str">
            <v>C</v>
          </cell>
          <cell r="F255" t="str">
            <v>P</v>
          </cell>
          <cell r="G255">
            <v>75</v>
          </cell>
        </row>
        <row r="256">
          <cell r="A256" t="str">
            <v>9221004809X03715</v>
          </cell>
          <cell r="B256">
            <v>31</v>
          </cell>
          <cell r="C256" t="str">
            <v>R5</v>
          </cell>
          <cell r="D256" t="str">
            <v xml:space="preserve">LOD </v>
          </cell>
          <cell r="E256" t="str">
            <v>B</v>
          </cell>
          <cell r="F256" t="str">
            <v>P</v>
          </cell>
          <cell r="G256">
            <v>75</v>
          </cell>
        </row>
        <row r="257">
          <cell r="A257" t="str">
            <v>9221004809X04007</v>
          </cell>
          <cell r="B257">
            <v>31</v>
          </cell>
          <cell r="C257" t="str">
            <v>R5</v>
          </cell>
          <cell r="D257" t="str">
            <v xml:space="preserve">LOD </v>
          </cell>
          <cell r="E257" t="str">
            <v>B</v>
          </cell>
          <cell r="F257" t="str">
            <v>P</v>
          </cell>
          <cell r="G257">
            <v>75</v>
          </cell>
        </row>
        <row r="258">
          <cell r="A258" t="str">
            <v>9221004814X03844</v>
          </cell>
          <cell r="B258">
            <v>31</v>
          </cell>
          <cell r="C258" t="str">
            <v>R5</v>
          </cell>
          <cell r="D258" t="str">
            <v xml:space="preserve">MVC </v>
          </cell>
          <cell r="E258" t="str">
            <v>B</v>
          </cell>
          <cell r="F258" t="str">
            <v>P</v>
          </cell>
          <cell r="G258">
            <v>75</v>
          </cell>
        </row>
        <row r="259">
          <cell r="A259" t="str">
            <v>9221004833X03590</v>
          </cell>
          <cell r="B259">
            <v>31</v>
          </cell>
          <cell r="C259" t="str">
            <v>R5</v>
          </cell>
          <cell r="D259" t="str">
            <v xml:space="preserve">LOD </v>
          </cell>
          <cell r="E259" t="str">
            <v>C</v>
          </cell>
          <cell r="F259" t="str">
            <v>P</v>
          </cell>
          <cell r="G259">
            <v>75</v>
          </cell>
        </row>
        <row r="260">
          <cell r="A260" t="str">
            <v>9221004860X03798</v>
          </cell>
          <cell r="B260">
            <v>31</v>
          </cell>
          <cell r="C260" t="str">
            <v>R5</v>
          </cell>
          <cell r="D260" t="str">
            <v xml:space="preserve">LOD </v>
          </cell>
          <cell r="E260" t="str">
            <v>C</v>
          </cell>
          <cell r="F260" t="str">
            <v>P</v>
          </cell>
          <cell r="G260">
            <v>75</v>
          </cell>
        </row>
        <row r="261">
          <cell r="A261" t="str">
            <v>9221004948X04196</v>
          </cell>
          <cell r="B261">
            <v>31</v>
          </cell>
          <cell r="C261" t="str">
            <v>R5</v>
          </cell>
          <cell r="D261" t="str">
            <v xml:space="preserve">LOD </v>
          </cell>
          <cell r="E261" t="str">
            <v>C</v>
          </cell>
          <cell r="F261" t="str">
            <v>P</v>
          </cell>
          <cell r="G261">
            <v>75</v>
          </cell>
        </row>
        <row r="262">
          <cell r="A262" t="str">
            <v>9221005000X03500</v>
          </cell>
          <cell r="B262">
            <v>31</v>
          </cell>
          <cell r="C262" t="str">
            <v>R5</v>
          </cell>
          <cell r="D262" t="str">
            <v xml:space="preserve">LOD </v>
          </cell>
          <cell r="E262" t="str">
            <v>C</v>
          </cell>
          <cell r="F262" t="str">
            <v>P</v>
          </cell>
          <cell r="G262">
            <v>75</v>
          </cell>
        </row>
        <row r="263">
          <cell r="A263" t="str">
            <v>9221005010X04024</v>
          </cell>
          <cell r="B263">
            <v>31</v>
          </cell>
          <cell r="C263" t="str">
            <v>R5</v>
          </cell>
          <cell r="D263" t="str">
            <v xml:space="preserve">LOD </v>
          </cell>
          <cell r="E263" t="str">
            <v>B</v>
          </cell>
          <cell r="F263" t="str">
            <v>P</v>
          </cell>
          <cell r="G263">
            <v>75</v>
          </cell>
        </row>
        <row r="264">
          <cell r="A264" t="str">
            <v>9221005010X04252</v>
          </cell>
          <cell r="B264">
            <v>31</v>
          </cell>
          <cell r="C264" t="str">
            <v>R5</v>
          </cell>
          <cell r="D264" t="str">
            <v xml:space="preserve">LOD </v>
          </cell>
          <cell r="E264" t="str">
            <v>B</v>
          </cell>
          <cell r="F264" t="str">
            <v>P</v>
          </cell>
          <cell r="G264">
            <v>75</v>
          </cell>
        </row>
        <row r="265">
          <cell r="A265" t="str">
            <v>9221005122X03772</v>
          </cell>
          <cell r="B265">
            <v>31</v>
          </cell>
          <cell r="C265" t="str">
            <v>R5</v>
          </cell>
          <cell r="D265" t="str">
            <v xml:space="preserve">LOD </v>
          </cell>
          <cell r="E265" t="str">
            <v>A</v>
          </cell>
          <cell r="F265" t="str">
            <v>P</v>
          </cell>
          <cell r="G265">
            <v>75</v>
          </cell>
        </row>
        <row r="266">
          <cell r="A266" t="str">
            <v>9221005201X04157</v>
          </cell>
          <cell r="B266">
            <v>31</v>
          </cell>
          <cell r="C266" t="str">
            <v>R5</v>
          </cell>
          <cell r="D266" t="str">
            <v xml:space="preserve">LOD </v>
          </cell>
          <cell r="E266" t="str">
            <v>A</v>
          </cell>
          <cell r="F266" t="str">
            <v>P</v>
          </cell>
          <cell r="G266">
            <v>75</v>
          </cell>
        </row>
        <row r="267">
          <cell r="A267" t="str">
            <v>9221005207X04044</v>
          </cell>
          <cell r="B267">
            <v>31</v>
          </cell>
          <cell r="C267" t="str">
            <v>R5</v>
          </cell>
          <cell r="D267" t="str">
            <v xml:space="preserve">LOD </v>
          </cell>
          <cell r="E267" t="str">
            <v>A</v>
          </cell>
          <cell r="F267" t="str">
            <v>P</v>
          </cell>
          <cell r="G267">
            <v>75</v>
          </cell>
        </row>
        <row r="268">
          <cell r="A268" t="str">
            <v>9221005207X04240</v>
          </cell>
          <cell r="B268">
            <v>31</v>
          </cell>
          <cell r="C268" t="str">
            <v>R5</v>
          </cell>
          <cell r="D268" t="str">
            <v xml:space="preserve">LOD </v>
          </cell>
          <cell r="E268" t="str">
            <v>C</v>
          </cell>
          <cell r="F268" t="str">
            <v>P</v>
          </cell>
          <cell r="G268">
            <v>75</v>
          </cell>
        </row>
        <row r="269">
          <cell r="A269" t="str">
            <v>9221005208X04427</v>
          </cell>
          <cell r="B269">
            <v>31</v>
          </cell>
          <cell r="C269" t="str">
            <v>R5</v>
          </cell>
          <cell r="D269" t="str">
            <v xml:space="preserve">LOD </v>
          </cell>
          <cell r="E269" t="str">
            <v>C</v>
          </cell>
          <cell r="F269" t="str">
            <v>P</v>
          </cell>
          <cell r="G269">
            <v>75</v>
          </cell>
        </row>
        <row r="270">
          <cell r="A270" t="str">
            <v>9221005375X03249</v>
          </cell>
          <cell r="B270">
            <v>31</v>
          </cell>
          <cell r="C270" t="str">
            <v>R5</v>
          </cell>
          <cell r="D270" t="str">
            <v xml:space="preserve">LOD </v>
          </cell>
          <cell r="E270" t="str">
            <v>C</v>
          </cell>
          <cell r="F270" t="str">
            <v>P</v>
          </cell>
          <cell r="G270">
            <v>60</v>
          </cell>
        </row>
        <row r="271">
          <cell r="A271" t="str">
            <v>9221005418X04576</v>
          </cell>
          <cell r="B271">
            <v>31</v>
          </cell>
          <cell r="C271" t="str">
            <v>R5</v>
          </cell>
          <cell r="D271" t="str">
            <v xml:space="preserve">LOD </v>
          </cell>
          <cell r="E271" t="str">
            <v>C</v>
          </cell>
          <cell r="F271" t="str">
            <v>P</v>
          </cell>
          <cell r="G271">
            <v>75</v>
          </cell>
        </row>
        <row r="272">
          <cell r="A272" t="str">
            <v>9221005500X03625</v>
          </cell>
          <cell r="B272">
            <v>31</v>
          </cell>
          <cell r="C272" t="str">
            <v>R5</v>
          </cell>
          <cell r="D272" t="str">
            <v xml:space="preserve">LOD </v>
          </cell>
          <cell r="E272" t="str">
            <v>C</v>
          </cell>
          <cell r="F272" t="str">
            <v>P</v>
          </cell>
          <cell r="G272">
            <v>75</v>
          </cell>
        </row>
        <row r="273">
          <cell r="A273" t="str">
            <v>9221005573X04165</v>
          </cell>
          <cell r="B273">
            <v>31</v>
          </cell>
          <cell r="C273" t="str">
            <v>R5</v>
          </cell>
          <cell r="D273" t="str">
            <v xml:space="preserve">LOD </v>
          </cell>
          <cell r="E273" t="str">
            <v>C</v>
          </cell>
          <cell r="F273" t="str">
            <v>P</v>
          </cell>
          <cell r="G273">
            <v>75</v>
          </cell>
        </row>
        <row r="274">
          <cell r="A274" t="str">
            <v>9221005622X04620</v>
          </cell>
          <cell r="B274">
            <v>31</v>
          </cell>
          <cell r="C274" t="str">
            <v>R5</v>
          </cell>
          <cell r="D274" t="str">
            <v xml:space="preserve">LOD </v>
          </cell>
          <cell r="E274" t="str">
            <v>C</v>
          </cell>
          <cell r="F274" t="str">
            <v>P</v>
          </cell>
          <cell r="G274">
            <v>75</v>
          </cell>
        </row>
        <row r="275">
          <cell r="A275" t="str">
            <v>9221005622X04764</v>
          </cell>
          <cell r="B275">
            <v>31</v>
          </cell>
          <cell r="C275" t="str">
            <v>R5</v>
          </cell>
          <cell r="D275" t="str">
            <v xml:space="preserve">LOD </v>
          </cell>
          <cell r="E275" t="str">
            <v>B</v>
          </cell>
          <cell r="F275" t="str">
            <v>P</v>
          </cell>
          <cell r="G275">
            <v>75</v>
          </cell>
        </row>
        <row r="276">
          <cell r="A276" t="str">
            <v>9221005626X04362</v>
          </cell>
          <cell r="B276">
            <v>31</v>
          </cell>
          <cell r="C276" t="str">
            <v>R5</v>
          </cell>
          <cell r="D276" t="str">
            <v xml:space="preserve">LOD </v>
          </cell>
          <cell r="E276" t="str">
            <v>A</v>
          </cell>
          <cell r="F276" t="str">
            <v>P</v>
          </cell>
          <cell r="G276">
            <v>75</v>
          </cell>
        </row>
        <row r="277">
          <cell r="A277" t="str">
            <v>9221005626X04543</v>
          </cell>
          <cell r="B277">
            <v>31</v>
          </cell>
          <cell r="C277" t="str">
            <v>R5</v>
          </cell>
          <cell r="D277" t="str">
            <v xml:space="preserve">LOD </v>
          </cell>
          <cell r="E277" t="str">
            <v>A</v>
          </cell>
          <cell r="F277" t="str">
            <v>P</v>
          </cell>
          <cell r="G277">
            <v>75</v>
          </cell>
        </row>
        <row r="278">
          <cell r="A278" t="str">
            <v>9221005813X04843</v>
          </cell>
          <cell r="B278">
            <v>31</v>
          </cell>
          <cell r="C278" t="str">
            <v>R5</v>
          </cell>
          <cell r="D278" t="str">
            <v xml:space="preserve">LOD </v>
          </cell>
          <cell r="E278" t="str">
            <v>C</v>
          </cell>
          <cell r="F278" t="str">
            <v>P</v>
          </cell>
          <cell r="G278">
            <v>75</v>
          </cell>
        </row>
        <row r="279">
          <cell r="A279" t="str">
            <v>9221005843X04961</v>
          </cell>
          <cell r="B279">
            <v>31</v>
          </cell>
          <cell r="C279" t="str">
            <v>R5</v>
          </cell>
          <cell r="D279" t="str">
            <v xml:space="preserve">LOD </v>
          </cell>
          <cell r="E279" t="str">
            <v>B</v>
          </cell>
          <cell r="F279" t="str">
            <v>P</v>
          </cell>
          <cell r="G279">
            <v>75</v>
          </cell>
        </row>
        <row r="280">
          <cell r="A280" t="str">
            <v>9221005875X03999</v>
          </cell>
          <cell r="B280">
            <v>31</v>
          </cell>
          <cell r="C280" t="str">
            <v>R5</v>
          </cell>
          <cell r="D280" t="str">
            <v xml:space="preserve">LOD </v>
          </cell>
          <cell r="E280" t="str">
            <v xml:space="preserve"> </v>
          </cell>
          <cell r="F280" t="str">
            <v>P</v>
          </cell>
          <cell r="G280">
            <v>0</v>
          </cell>
        </row>
        <row r="281">
          <cell r="A281" t="str">
            <v>9221005875X04000</v>
          </cell>
          <cell r="B281">
            <v>31</v>
          </cell>
          <cell r="C281" t="str">
            <v>R5</v>
          </cell>
          <cell r="D281" t="str">
            <v xml:space="preserve">LOD </v>
          </cell>
          <cell r="E281" t="str">
            <v>C</v>
          </cell>
          <cell r="F281" t="str">
            <v>P</v>
          </cell>
          <cell r="G281">
            <v>75</v>
          </cell>
        </row>
        <row r="282">
          <cell r="A282" t="str">
            <v>9221005908X04726</v>
          </cell>
          <cell r="B282">
            <v>31</v>
          </cell>
          <cell r="C282" t="str">
            <v>R5</v>
          </cell>
          <cell r="D282" t="str">
            <v xml:space="preserve">LOD </v>
          </cell>
          <cell r="E282" t="str">
            <v>C</v>
          </cell>
          <cell r="F282" t="str">
            <v>P</v>
          </cell>
          <cell r="G282">
            <v>75</v>
          </cell>
        </row>
        <row r="283">
          <cell r="A283" t="str">
            <v>9221006000X04124</v>
          </cell>
          <cell r="B283">
            <v>31</v>
          </cell>
          <cell r="C283" t="str">
            <v>R5</v>
          </cell>
          <cell r="D283" t="str">
            <v xml:space="preserve">LOD </v>
          </cell>
          <cell r="E283" t="str">
            <v xml:space="preserve"> </v>
          </cell>
          <cell r="F283" t="str">
            <v>P</v>
          </cell>
          <cell r="G283">
            <v>0</v>
          </cell>
        </row>
        <row r="284">
          <cell r="A284" t="str">
            <v>9221006008X05006</v>
          </cell>
          <cell r="B284">
            <v>31</v>
          </cell>
          <cell r="C284" t="str">
            <v>R5</v>
          </cell>
          <cell r="D284" t="str">
            <v xml:space="preserve">LOD </v>
          </cell>
          <cell r="E284" t="str">
            <v>C</v>
          </cell>
          <cell r="F284" t="str">
            <v>P</v>
          </cell>
          <cell r="G284">
            <v>75</v>
          </cell>
        </row>
        <row r="285">
          <cell r="A285" t="str">
            <v>9221006020X04666</v>
          </cell>
          <cell r="B285">
            <v>31</v>
          </cell>
          <cell r="C285" t="str">
            <v>R5</v>
          </cell>
          <cell r="D285" t="str">
            <v xml:space="preserve">LOD </v>
          </cell>
          <cell r="E285" t="str">
            <v>A</v>
          </cell>
          <cell r="F285" t="str">
            <v>P</v>
          </cell>
          <cell r="G285">
            <v>75</v>
          </cell>
        </row>
        <row r="286">
          <cell r="A286" t="str">
            <v>9221006020X04816</v>
          </cell>
          <cell r="B286">
            <v>31</v>
          </cell>
          <cell r="C286" t="str">
            <v>R5</v>
          </cell>
          <cell r="D286" t="str">
            <v xml:space="preserve">LOD </v>
          </cell>
          <cell r="E286" t="str">
            <v>C</v>
          </cell>
          <cell r="F286" t="str">
            <v>P</v>
          </cell>
          <cell r="G286">
            <v>75</v>
          </cell>
        </row>
        <row r="287">
          <cell r="A287" t="str">
            <v>9221006022X04827</v>
          </cell>
          <cell r="B287">
            <v>31</v>
          </cell>
          <cell r="C287" t="str">
            <v>R5</v>
          </cell>
          <cell r="D287" t="str">
            <v xml:space="preserve">LOD </v>
          </cell>
          <cell r="E287" t="str">
            <v>A</v>
          </cell>
          <cell r="F287" t="str">
            <v>P</v>
          </cell>
          <cell r="G287">
            <v>75</v>
          </cell>
        </row>
        <row r="288">
          <cell r="A288" t="str">
            <v>9221006022X05152</v>
          </cell>
          <cell r="B288">
            <v>31</v>
          </cell>
          <cell r="C288" t="str">
            <v>R5</v>
          </cell>
          <cell r="D288" t="str">
            <v xml:space="preserve">LOD </v>
          </cell>
          <cell r="E288" t="str">
            <v>C</v>
          </cell>
          <cell r="F288" t="str">
            <v>P</v>
          </cell>
          <cell r="G288">
            <v>75</v>
          </cell>
        </row>
        <row r="289">
          <cell r="A289" t="str">
            <v>9221006250X03500</v>
          </cell>
          <cell r="B289">
            <v>31</v>
          </cell>
          <cell r="C289" t="str">
            <v>R5</v>
          </cell>
          <cell r="D289" t="str">
            <v xml:space="preserve">LOD </v>
          </cell>
          <cell r="E289" t="str">
            <v>C</v>
          </cell>
          <cell r="F289" t="str">
            <v>P</v>
          </cell>
          <cell r="G289">
            <v>75</v>
          </cell>
        </row>
        <row r="290">
          <cell r="A290" t="str">
            <v>9221006275X03999</v>
          </cell>
          <cell r="B290">
            <v>31</v>
          </cell>
          <cell r="C290" t="str">
            <v>R5</v>
          </cell>
          <cell r="D290" t="str">
            <v xml:space="preserve">LOD </v>
          </cell>
          <cell r="E290" t="str">
            <v>C</v>
          </cell>
          <cell r="F290" t="str">
            <v>P</v>
          </cell>
          <cell r="G290">
            <v>75</v>
          </cell>
        </row>
        <row r="291">
          <cell r="A291" t="str">
            <v>9221006299X05371</v>
          </cell>
          <cell r="B291">
            <v>31</v>
          </cell>
          <cell r="C291" t="str">
            <v>R5</v>
          </cell>
          <cell r="D291" t="str">
            <v xml:space="preserve">LOD </v>
          </cell>
          <cell r="E291" t="str">
            <v>C</v>
          </cell>
          <cell r="F291" t="str">
            <v>P</v>
          </cell>
          <cell r="G291">
            <v>75</v>
          </cell>
        </row>
        <row r="292">
          <cell r="A292" t="str">
            <v>9221006413X05129</v>
          </cell>
          <cell r="B292">
            <v>31</v>
          </cell>
          <cell r="C292" t="str">
            <v>R5</v>
          </cell>
          <cell r="D292" t="str">
            <v xml:space="preserve">LOD </v>
          </cell>
          <cell r="E292" t="str">
            <v>A</v>
          </cell>
          <cell r="F292" t="str">
            <v>P</v>
          </cell>
          <cell r="G292">
            <v>75</v>
          </cell>
        </row>
        <row r="293">
          <cell r="A293" t="str">
            <v>9221006413X05422</v>
          </cell>
          <cell r="B293">
            <v>31</v>
          </cell>
          <cell r="C293" t="str">
            <v>R5</v>
          </cell>
          <cell r="D293" t="str">
            <v xml:space="preserve">LOD </v>
          </cell>
          <cell r="E293" t="str">
            <v>C</v>
          </cell>
          <cell r="F293" t="str">
            <v>P</v>
          </cell>
          <cell r="G293">
            <v>75</v>
          </cell>
        </row>
        <row r="294">
          <cell r="A294" t="str">
            <v>9221006414X05018</v>
          </cell>
          <cell r="B294">
            <v>31</v>
          </cell>
          <cell r="C294" t="str">
            <v>R5</v>
          </cell>
          <cell r="D294" t="str">
            <v xml:space="preserve">LOD </v>
          </cell>
          <cell r="E294" t="str">
            <v>B</v>
          </cell>
          <cell r="F294" t="str">
            <v>P</v>
          </cell>
          <cell r="G294">
            <v>75</v>
          </cell>
        </row>
        <row r="295">
          <cell r="A295" t="str">
            <v>9221006454X05091</v>
          </cell>
          <cell r="B295">
            <v>31</v>
          </cell>
          <cell r="C295" t="str">
            <v>R5</v>
          </cell>
          <cell r="D295" t="str">
            <v xml:space="preserve">LOD </v>
          </cell>
          <cell r="E295" t="str">
            <v>C</v>
          </cell>
          <cell r="F295" t="str">
            <v>P</v>
          </cell>
          <cell r="G295">
            <v>75</v>
          </cell>
        </row>
        <row r="296">
          <cell r="A296" t="str">
            <v>9221006500X03498</v>
          </cell>
          <cell r="B296">
            <v>31</v>
          </cell>
          <cell r="C296" t="str">
            <v>R5</v>
          </cell>
          <cell r="D296" t="str">
            <v xml:space="preserve">LV  </v>
          </cell>
          <cell r="E296" t="str">
            <v xml:space="preserve"> </v>
          </cell>
          <cell r="F296" t="str">
            <v>P</v>
          </cell>
          <cell r="G296">
            <v>0</v>
          </cell>
        </row>
        <row r="297">
          <cell r="A297" t="str">
            <v>9221006500X03500</v>
          </cell>
          <cell r="B297">
            <v>31</v>
          </cell>
          <cell r="C297" t="str">
            <v>R5</v>
          </cell>
          <cell r="D297" t="str">
            <v xml:space="preserve">LV  </v>
          </cell>
          <cell r="E297" t="str">
            <v>C</v>
          </cell>
          <cell r="F297" t="str">
            <v>P</v>
          </cell>
          <cell r="G297">
            <v>75</v>
          </cell>
        </row>
        <row r="298">
          <cell r="A298" t="str">
            <v>9221006627X05751</v>
          </cell>
          <cell r="B298">
            <v>31</v>
          </cell>
          <cell r="C298" t="str">
            <v>R5</v>
          </cell>
          <cell r="D298" t="str">
            <v xml:space="preserve">LOD </v>
          </cell>
          <cell r="E298" t="str">
            <v>A</v>
          </cell>
          <cell r="F298" t="str">
            <v>P</v>
          </cell>
          <cell r="G298">
            <v>75</v>
          </cell>
        </row>
        <row r="299">
          <cell r="A299" t="str">
            <v>9221006750X05000</v>
          </cell>
          <cell r="B299">
            <v>31</v>
          </cell>
          <cell r="C299" t="str">
            <v>R5</v>
          </cell>
          <cell r="D299" t="str">
            <v xml:space="preserve">LOD </v>
          </cell>
          <cell r="E299" t="str">
            <v>B</v>
          </cell>
          <cell r="F299" t="str">
            <v>P</v>
          </cell>
          <cell r="G299">
            <v>70</v>
          </cell>
        </row>
        <row r="300">
          <cell r="A300" t="str">
            <v>9221006817X05700</v>
          </cell>
          <cell r="B300">
            <v>31</v>
          </cell>
          <cell r="C300" t="str">
            <v>R5</v>
          </cell>
          <cell r="D300" t="str">
            <v xml:space="preserve">LOD </v>
          </cell>
          <cell r="E300" t="str">
            <v>A</v>
          </cell>
          <cell r="F300" t="str">
            <v>P</v>
          </cell>
          <cell r="G300">
            <v>75</v>
          </cell>
        </row>
        <row r="301">
          <cell r="A301" t="str">
            <v>9221007000X04000</v>
          </cell>
          <cell r="B301">
            <v>31</v>
          </cell>
          <cell r="C301" t="str">
            <v>R5</v>
          </cell>
          <cell r="D301" t="str">
            <v xml:space="preserve">LOD </v>
          </cell>
          <cell r="E301" t="str">
            <v>C</v>
          </cell>
          <cell r="F301" t="str">
            <v>P</v>
          </cell>
          <cell r="G301">
            <v>75</v>
          </cell>
        </row>
        <row r="302">
          <cell r="A302" t="str">
            <v>9221007083X05959</v>
          </cell>
          <cell r="B302">
            <v>31</v>
          </cell>
          <cell r="C302" t="str">
            <v>R5</v>
          </cell>
          <cell r="D302" t="str">
            <v xml:space="preserve">LOD </v>
          </cell>
          <cell r="E302" t="str">
            <v>C</v>
          </cell>
          <cell r="F302" t="str">
            <v>P</v>
          </cell>
          <cell r="G302">
            <v>75</v>
          </cell>
        </row>
        <row r="303">
          <cell r="A303" t="str">
            <v>9221007155X05686</v>
          </cell>
          <cell r="B303">
            <v>31</v>
          </cell>
          <cell r="C303" t="str">
            <v>R5</v>
          </cell>
          <cell r="D303" t="str">
            <v xml:space="preserve">LOD </v>
          </cell>
          <cell r="E303" t="str">
            <v>C</v>
          </cell>
          <cell r="F303" t="str">
            <v>P</v>
          </cell>
          <cell r="G303">
            <v>75</v>
          </cell>
        </row>
        <row r="304">
          <cell r="A304" t="str">
            <v>9221007210X06180</v>
          </cell>
          <cell r="B304">
            <v>31</v>
          </cell>
          <cell r="C304" t="str">
            <v>R5</v>
          </cell>
          <cell r="D304" t="str">
            <v xml:space="preserve">LOD </v>
          </cell>
          <cell r="E304" t="str">
            <v>C</v>
          </cell>
          <cell r="F304" t="str">
            <v>P</v>
          </cell>
          <cell r="G304">
            <v>75</v>
          </cell>
        </row>
        <row r="305">
          <cell r="A305" t="str">
            <v>9221007218X05693</v>
          </cell>
          <cell r="B305">
            <v>31</v>
          </cell>
          <cell r="C305" t="str">
            <v>R5</v>
          </cell>
          <cell r="D305" t="str">
            <v xml:space="preserve">LOD </v>
          </cell>
          <cell r="E305" t="str">
            <v>C</v>
          </cell>
          <cell r="F305" t="str">
            <v>P</v>
          </cell>
          <cell r="G305">
            <v>75</v>
          </cell>
        </row>
        <row r="306">
          <cell r="A306" t="str">
            <v>9221007250X05250</v>
          </cell>
          <cell r="B306">
            <v>31</v>
          </cell>
          <cell r="C306" t="str">
            <v>R5</v>
          </cell>
          <cell r="D306" t="str">
            <v xml:space="preserve">LOD </v>
          </cell>
          <cell r="E306" t="str">
            <v>C</v>
          </cell>
          <cell r="F306" t="str">
            <v>P</v>
          </cell>
          <cell r="G306">
            <v>75</v>
          </cell>
        </row>
        <row r="307">
          <cell r="A307" t="str">
            <v>9221007302X06748</v>
          </cell>
          <cell r="B307">
            <v>31</v>
          </cell>
          <cell r="C307" t="str">
            <v>R5</v>
          </cell>
          <cell r="D307" t="str">
            <v xml:space="preserve">LOD </v>
          </cell>
          <cell r="E307" t="str">
            <v>C</v>
          </cell>
          <cell r="F307" t="str">
            <v>P</v>
          </cell>
          <cell r="G307">
            <v>75</v>
          </cell>
        </row>
        <row r="308">
          <cell r="A308" t="str">
            <v>9221007500X05500</v>
          </cell>
          <cell r="B308">
            <v>31</v>
          </cell>
          <cell r="C308" t="str">
            <v>R5</v>
          </cell>
          <cell r="D308" t="str">
            <v xml:space="preserve">LOD </v>
          </cell>
          <cell r="E308" t="str">
            <v>C</v>
          </cell>
          <cell r="F308" t="str">
            <v>P</v>
          </cell>
          <cell r="G308">
            <v>75</v>
          </cell>
        </row>
        <row r="309">
          <cell r="A309" t="str">
            <v>9221007694X06054</v>
          </cell>
          <cell r="B309">
            <v>31</v>
          </cell>
          <cell r="C309" t="str">
            <v>R5</v>
          </cell>
          <cell r="D309" t="str">
            <v xml:space="preserve">LOD </v>
          </cell>
          <cell r="E309" t="str">
            <v>B</v>
          </cell>
          <cell r="F309" t="str">
            <v>P</v>
          </cell>
          <cell r="G309">
            <v>75</v>
          </cell>
        </row>
        <row r="310">
          <cell r="A310" t="str">
            <v>9221007800X05800</v>
          </cell>
          <cell r="B310">
            <v>31</v>
          </cell>
          <cell r="C310" t="str">
            <v>R5</v>
          </cell>
          <cell r="D310" t="str">
            <v xml:space="preserve">LOD </v>
          </cell>
          <cell r="E310" t="str">
            <v>C</v>
          </cell>
          <cell r="F310" t="str">
            <v>P</v>
          </cell>
          <cell r="G310">
            <v>75</v>
          </cell>
        </row>
        <row r="311">
          <cell r="A311" t="str">
            <v>9221008000X05750</v>
          </cell>
          <cell r="B311">
            <v>31</v>
          </cell>
          <cell r="C311" t="str">
            <v>R5</v>
          </cell>
          <cell r="D311" t="str">
            <v xml:space="preserve">LOD </v>
          </cell>
          <cell r="E311" t="str">
            <v>C</v>
          </cell>
          <cell r="F311" t="str">
            <v>P</v>
          </cell>
          <cell r="G311">
            <v>75</v>
          </cell>
        </row>
        <row r="312">
          <cell r="A312" t="str">
            <v>9221008007X06732</v>
          </cell>
          <cell r="B312">
            <v>31</v>
          </cell>
          <cell r="C312" t="str">
            <v>R5</v>
          </cell>
          <cell r="D312" t="str">
            <v xml:space="preserve">LOD </v>
          </cell>
          <cell r="E312" t="str">
            <v>C</v>
          </cell>
          <cell r="F312" t="str">
            <v>P</v>
          </cell>
          <cell r="G312">
            <v>75</v>
          </cell>
        </row>
        <row r="313">
          <cell r="A313" t="str">
            <v>9221008212X06451</v>
          </cell>
          <cell r="B313">
            <v>31</v>
          </cell>
          <cell r="C313" t="str">
            <v>R5</v>
          </cell>
          <cell r="D313" t="str">
            <v xml:space="preserve">LOD </v>
          </cell>
          <cell r="E313" t="str">
            <v>B</v>
          </cell>
          <cell r="F313" t="str">
            <v>P</v>
          </cell>
          <cell r="G313">
            <v>75</v>
          </cell>
        </row>
        <row r="314">
          <cell r="A314" t="str">
            <v>9221008215X06043</v>
          </cell>
          <cell r="B314">
            <v>31</v>
          </cell>
          <cell r="C314" t="str">
            <v>R5</v>
          </cell>
          <cell r="D314" t="str">
            <v xml:space="preserve">LOD </v>
          </cell>
          <cell r="E314" t="str">
            <v>C</v>
          </cell>
          <cell r="F314" t="str">
            <v>P</v>
          </cell>
          <cell r="G314">
            <v>0</v>
          </cell>
        </row>
        <row r="315">
          <cell r="A315" t="str">
            <v>9221008250X06250</v>
          </cell>
          <cell r="B315">
            <v>31</v>
          </cell>
          <cell r="C315" t="str">
            <v>R5</v>
          </cell>
          <cell r="D315" t="str">
            <v xml:space="preserve">LOD </v>
          </cell>
          <cell r="E315" t="str">
            <v>C</v>
          </cell>
          <cell r="F315" t="str">
            <v>P</v>
          </cell>
          <cell r="G315">
            <v>75</v>
          </cell>
        </row>
        <row r="316">
          <cell r="A316" t="str">
            <v>9221008372X07543</v>
          </cell>
          <cell r="B316">
            <v>31</v>
          </cell>
          <cell r="C316" t="str">
            <v>R5</v>
          </cell>
          <cell r="D316" t="str">
            <v xml:space="preserve">LOD </v>
          </cell>
          <cell r="E316" t="str">
            <v>C</v>
          </cell>
          <cell r="F316" t="str">
            <v>P</v>
          </cell>
          <cell r="G316">
            <v>75</v>
          </cell>
        </row>
        <row r="317">
          <cell r="A317" t="str">
            <v>9221008692X06842</v>
          </cell>
          <cell r="B317">
            <v>31</v>
          </cell>
          <cell r="C317" t="str">
            <v>R4</v>
          </cell>
          <cell r="D317" t="str">
            <v xml:space="preserve">LOD </v>
          </cell>
          <cell r="E317" t="str">
            <v>C</v>
          </cell>
          <cell r="F317" t="str">
            <v>P</v>
          </cell>
          <cell r="G317">
            <v>0</v>
          </cell>
        </row>
        <row r="318">
          <cell r="A318" t="str">
            <v>9221008750X06751</v>
          </cell>
          <cell r="B318">
            <v>31</v>
          </cell>
          <cell r="C318" t="str">
            <v>R5</v>
          </cell>
          <cell r="D318" t="str">
            <v xml:space="preserve">LOD </v>
          </cell>
          <cell r="E318" t="str">
            <v>C</v>
          </cell>
          <cell r="F318" t="str">
            <v>P</v>
          </cell>
          <cell r="G318">
            <v>75</v>
          </cell>
        </row>
        <row r="319">
          <cell r="A319" t="str">
            <v>9221008751X06751</v>
          </cell>
          <cell r="B319">
            <v>31</v>
          </cell>
          <cell r="C319" t="str">
            <v>R5</v>
          </cell>
          <cell r="D319" t="str">
            <v xml:space="preserve">LOD </v>
          </cell>
          <cell r="E319" t="str">
            <v>C</v>
          </cell>
          <cell r="F319" t="str">
            <v>P</v>
          </cell>
          <cell r="G319">
            <v>75</v>
          </cell>
        </row>
        <row r="320">
          <cell r="A320" t="str">
            <v>9221008754X08100</v>
          </cell>
          <cell r="B320">
            <v>31</v>
          </cell>
          <cell r="C320" t="str">
            <v>R5</v>
          </cell>
          <cell r="D320" t="str">
            <v xml:space="preserve">LOD </v>
          </cell>
          <cell r="E320" t="str">
            <v>C</v>
          </cell>
          <cell r="F320" t="str">
            <v>P</v>
          </cell>
          <cell r="G320">
            <v>75</v>
          </cell>
        </row>
        <row r="321">
          <cell r="A321" t="str">
            <v>9221008919X07419</v>
          </cell>
          <cell r="B321">
            <v>31</v>
          </cell>
          <cell r="C321" t="str">
            <v>R5</v>
          </cell>
          <cell r="D321" t="str">
            <v xml:space="preserve">LOD </v>
          </cell>
          <cell r="E321" t="str">
            <v>C</v>
          </cell>
          <cell r="F321" t="str">
            <v>P</v>
          </cell>
          <cell r="G321">
            <v>75</v>
          </cell>
        </row>
        <row r="322">
          <cell r="A322" t="str">
            <v>9221008919X08039</v>
          </cell>
          <cell r="B322">
            <v>31</v>
          </cell>
          <cell r="C322" t="str">
            <v>R5</v>
          </cell>
          <cell r="D322" t="str">
            <v xml:space="preserve">LOD </v>
          </cell>
          <cell r="E322" t="str">
            <v>C</v>
          </cell>
          <cell r="F322" t="str">
            <v>P</v>
          </cell>
          <cell r="G322">
            <v>75</v>
          </cell>
        </row>
        <row r="323">
          <cell r="A323" t="str">
            <v>9221008999X06999</v>
          </cell>
          <cell r="B323">
            <v>31</v>
          </cell>
          <cell r="C323" t="str">
            <v>R5</v>
          </cell>
          <cell r="D323" t="str">
            <v xml:space="preserve">LOD </v>
          </cell>
          <cell r="E323" t="str">
            <v>C</v>
          </cell>
          <cell r="F323" t="str">
            <v>P</v>
          </cell>
          <cell r="G323">
            <v>75</v>
          </cell>
        </row>
        <row r="324">
          <cell r="A324" t="str">
            <v>9221009000X07000</v>
          </cell>
          <cell r="B324">
            <v>31</v>
          </cell>
          <cell r="C324" t="str">
            <v>R5</v>
          </cell>
          <cell r="D324" t="str">
            <v xml:space="preserve">LOD </v>
          </cell>
          <cell r="E324" t="str">
            <v>C</v>
          </cell>
          <cell r="F324" t="str">
            <v>P</v>
          </cell>
          <cell r="G324">
            <v>75</v>
          </cell>
        </row>
        <row r="325">
          <cell r="A325" t="str">
            <v>9221009250X06500</v>
          </cell>
          <cell r="B325">
            <v>31</v>
          </cell>
          <cell r="C325" t="str">
            <v>R5</v>
          </cell>
          <cell r="D325" t="str">
            <v xml:space="preserve">LOD </v>
          </cell>
          <cell r="E325" t="str">
            <v>C</v>
          </cell>
          <cell r="F325" t="str">
            <v>P</v>
          </cell>
          <cell r="G325">
            <v>75</v>
          </cell>
        </row>
        <row r="326">
          <cell r="A326" t="str">
            <v>9221010500X07750</v>
          </cell>
          <cell r="B326">
            <v>31</v>
          </cell>
          <cell r="C326" t="str">
            <v>R5</v>
          </cell>
          <cell r="D326" t="str">
            <v xml:space="preserve">LOD </v>
          </cell>
          <cell r="E326" t="str">
            <v>C</v>
          </cell>
          <cell r="F326" t="str">
            <v>P</v>
          </cell>
          <cell r="G326">
            <v>75</v>
          </cell>
        </row>
        <row r="327">
          <cell r="A327" t="str">
            <v>9221103352X01812</v>
          </cell>
          <cell r="B327">
            <v>31</v>
          </cell>
          <cell r="C327" t="str">
            <v>R5</v>
          </cell>
          <cell r="D327" t="str">
            <v xml:space="preserve">LOD </v>
          </cell>
          <cell r="E327" t="str">
            <v>C</v>
          </cell>
          <cell r="F327" t="str">
            <v>P</v>
          </cell>
          <cell r="G327">
            <v>75</v>
          </cell>
        </row>
        <row r="328">
          <cell r="A328" t="str">
            <v>9221103617X01996</v>
          </cell>
          <cell r="B328">
            <v>31</v>
          </cell>
          <cell r="C328" t="str">
            <v>R5</v>
          </cell>
          <cell r="D328" t="str">
            <v xml:space="preserve">LOD </v>
          </cell>
          <cell r="E328" t="str">
            <v>C</v>
          </cell>
          <cell r="F328" t="str">
            <v>P</v>
          </cell>
          <cell r="G328">
            <v>75</v>
          </cell>
        </row>
        <row r="329">
          <cell r="A329" t="str">
            <v>9221104977X03150</v>
          </cell>
          <cell r="B329">
            <v>31</v>
          </cell>
          <cell r="C329" t="str">
            <v>R5</v>
          </cell>
          <cell r="D329" t="str">
            <v xml:space="preserve">LOD </v>
          </cell>
          <cell r="E329" t="str">
            <v>C</v>
          </cell>
          <cell r="F329" t="str">
            <v>P</v>
          </cell>
          <cell r="G329">
            <v>75</v>
          </cell>
        </row>
        <row r="330">
          <cell r="A330" t="str">
            <v>9221105241X03336</v>
          </cell>
          <cell r="B330">
            <v>31</v>
          </cell>
          <cell r="C330" t="str">
            <v>R5</v>
          </cell>
          <cell r="D330" t="str">
            <v xml:space="preserve">LOD </v>
          </cell>
          <cell r="E330" t="str">
            <v>C</v>
          </cell>
          <cell r="F330" t="str">
            <v>P</v>
          </cell>
          <cell r="G330">
            <v>75</v>
          </cell>
        </row>
        <row r="331">
          <cell r="A331" t="str">
            <v>9221105324X04192</v>
          </cell>
          <cell r="B331">
            <v>31</v>
          </cell>
          <cell r="C331" t="str">
            <v>R5</v>
          </cell>
          <cell r="D331" t="str">
            <v xml:space="preserve">LOD </v>
          </cell>
          <cell r="E331" t="str">
            <v>C</v>
          </cell>
          <cell r="F331" t="str">
            <v>P</v>
          </cell>
          <cell r="G331">
            <v>75</v>
          </cell>
        </row>
        <row r="332">
          <cell r="A332" t="str">
            <v>9221105565X03533</v>
          </cell>
          <cell r="B332">
            <v>31</v>
          </cell>
          <cell r="C332" t="str">
            <v>R5</v>
          </cell>
          <cell r="D332" t="str">
            <v xml:space="preserve">LOD </v>
          </cell>
          <cell r="E332" t="str">
            <v>B</v>
          </cell>
          <cell r="F332" t="str">
            <v>P</v>
          </cell>
          <cell r="G332">
            <v>75</v>
          </cell>
        </row>
        <row r="333">
          <cell r="A333" t="str">
            <v>9221105824X04564</v>
          </cell>
          <cell r="B333">
            <v>31</v>
          </cell>
          <cell r="C333" t="str">
            <v>R5</v>
          </cell>
          <cell r="D333" t="str">
            <v xml:space="preserve">LOD </v>
          </cell>
          <cell r="E333" t="str">
            <v>C</v>
          </cell>
          <cell r="F333" t="str">
            <v>P</v>
          </cell>
          <cell r="G333">
            <v>75</v>
          </cell>
        </row>
        <row r="334">
          <cell r="A334" t="str">
            <v>9221105886X03871</v>
          </cell>
          <cell r="B334">
            <v>31</v>
          </cell>
          <cell r="C334" t="str">
            <v>R5</v>
          </cell>
          <cell r="D334" t="str">
            <v xml:space="preserve">LOD </v>
          </cell>
          <cell r="E334" t="str">
            <v>C</v>
          </cell>
          <cell r="F334" t="str">
            <v>P</v>
          </cell>
          <cell r="G334">
            <v>85</v>
          </cell>
        </row>
        <row r="335">
          <cell r="A335" t="str">
            <v>9221105886X03918</v>
          </cell>
          <cell r="B335">
            <v>31</v>
          </cell>
          <cell r="C335" t="str">
            <v>R5</v>
          </cell>
          <cell r="D335" t="str">
            <v xml:space="preserve">LOD </v>
          </cell>
          <cell r="E335" t="str">
            <v>B</v>
          </cell>
          <cell r="F335" t="str">
            <v>P</v>
          </cell>
          <cell r="G335">
            <v>75</v>
          </cell>
        </row>
        <row r="336">
          <cell r="A336" t="str">
            <v>9221106167X04543</v>
          </cell>
          <cell r="B336">
            <v>31</v>
          </cell>
          <cell r="C336" t="str">
            <v>R5</v>
          </cell>
          <cell r="D336" t="str">
            <v xml:space="preserve">LOD </v>
          </cell>
          <cell r="E336" t="str">
            <v>B</v>
          </cell>
          <cell r="F336" t="str">
            <v>P</v>
          </cell>
          <cell r="G336">
            <v>75</v>
          </cell>
        </row>
        <row r="337">
          <cell r="A337" t="str">
            <v>9221106211X04929</v>
          </cell>
          <cell r="B337">
            <v>31</v>
          </cell>
          <cell r="C337" t="str">
            <v>R5</v>
          </cell>
          <cell r="D337" t="str">
            <v xml:space="preserve">LOD </v>
          </cell>
          <cell r="E337" t="str">
            <v>C</v>
          </cell>
          <cell r="F337" t="str">
            <v>P</v>
          </cell>
          <cell r="G337">
            <v>75</v>
          </cell>
        </row>
        <row r="338">
          <cell r="A338" t="str">
            <v>9221106814X05488</v>
          </cell>
          <cell r="B338">
            <v>31</v>
          </cell>
          <cell r="C338" t="str">
            <v>R5</v>
          </cell>
          <cell r="D338" t="str">
            <v xml:space="preserve">LOD </v>
          </cell>
          <cell r="E338" t="str">
            <v>B</v>
          </cell>
          <cell r="F338" t="str">
            <v>P</v>
          </cell>
          <cell r="G338">
            <v>75</v>
          </cell>
        </row>
        <row r="339">
          <cell r="A339" t="str">
            <v>9221106820X05300</v>
          </cell>
          <cell r="B339">
            <v>31</v>
          </cell>
          <cell r="C339" t="str">
            <v>R5</v>
          </cell>
          <cell r="D339" t="str">
            <v xml:space="preserve">LOD </v>
          </cell>
          <cell r="E339" t="str">
            <v>B</v>
          </cell>
          <cell r="F339" t="str">
            <v>P</v>
          </cell>
          <cell r="G339">
            <v>75</v>
          </cell>
        </row>
        <row r="340">
          <cell r="A340" t="str">
            <v>9221107146X05310</v>
          </cell>
          <cell r="B340">
            <v>31</v>
          </cell>
          <cell r="C340" t="str">
            <v>R5</v>
          </cell>
          <cell r="D340" t="str">
            <v xml:space="preserve">LOD </v>
          </cell>
          <cell r="E340" t="str">
            <v>C</v>
          </cell>
          <cell r="F340" t="str">
            <v>P</v>
          </cell>
          <cell r="G340">
            <v>75</v>
          </cell>
        </row>
        <row r="341">
          <cell r="A341" t="str">
            <v>9221107218X05988</v>
          </cell>
          <cell r="B341">
            <v>31</v>
          </cell>
          <cell r="C341" t="str">
            <v>R5</v>
          </cell>
          <cell r="D341" t="str">
            <v xml:space="preserve">LOD </v>
          </cell>
          <cell r="E341" t="str">
            <v>B</v>
          </cell>
          <cell r="F341" t="str">
            <v>P</v>
          </cell>
          <cell r="G341">
            <v>75</v>
          </cell>
        </row>
        <row r="342">
          <cell r="A342" t="str">
            <v>9221107262X05674</v>
          </cell>
          <cell r="B342">
            <v>31</v>
          </cell>
          <cell r="C342" t="str">
            <v>R5</v>
          </cell>
          <cell r="D342" t="str">
            <v xml:space="preserve">LOD </v>
          </cell>
          <cell r="E342" t="str">
            <v>B</v>
          </cell>
          <cell r="F342" t="str">
            <v>P</v>
          </cell>
          <cell r="G342">
            <v>75</v>
          </cell>
        </row>
        <row r="343">
          <cell r="A343" t="str">
            <v>9221107603X05967</v>
          </cell>
          <cell r="B343">
            <v>31</v>
          </cell>
          <cell r="C343" t="str">
            <v>R5</v>
          </cell>
          <cell r="D343" t="str">
            <v xml:space="preserve">LOD </v>
          </cell>
          <cell r="E343" t="str">
            <v>B</v>
          </cell>
          <cell r="F343" t="str">
            <v>P</v>
          </cell>
          <cell r="G343">
            <v>75</v>
          </cell>
        </row>
        <row r="344">
          <cell r="A344" t="str">
            <v>9221107613X06089</v>
          </cell>
          <cell r="B344">
            <v>31</v>
          </cell>
          <cell r="C344" t="str">
            <v>R5</v>
          </cell>
          <cell r="D344" t="str">
            <v xml:space="preserve">LOD </v>
          </cell>
          <cell r="E344" t="str">
            <v>B</v>
          </cell>
          <cell r="F344" t="str">
            <v>P</v>
          </cell>
          <cell r="G344">
            <v>75</v>
          </cell>
        </row>
        <row r="345">
          <cell r="A345" t="str">
            <v>9221107618X06434</v>
          </cell>
          <cell r="B345">
            <v>31</v>
          </cell>
          <cell r="C345" t="str">
            <v>R5</v>
          </cell>
          <cell r="D345" t="str">
            <v xml:space="preserve">LOD </v>
          </cell>
          <cell r="E345" t="str">
            <v>B</v>
          </cell>
          <cell r="F345" t="str">
            <v>P</v>
          </cell>
          <cell r="G345">
            <v>75</v>
          </cell>
        </row>
        <row r="346">
          <cell r="A346" t="str">
            <v>9221107750X04750</v>
          </cell>
          <cell r="B346">
            <v>31</v>
          </cell>
          <cell r="C346" t="str">
            <v>R5</v>
          </cell>
          <cell r="D346" t="str">
            <v xml:space="preserve">LOD </v>
          </cell>
          <cell r="E346" t="str">
            <v>C</v>
          </cell>
          <cell r="F346" t="str">
            <v>P</v>
          </cell>
          <cell r="G346">
            <v>75</v>
          </cell>
        </row>
        <row r="347">
          <cell r="A347" t="str">
            <v>9221107789X06061</v>
          </cell>
          <cell r="B347">
            <v>31</v>
          </cell>
          <cell r="C347" t="str">
            <v>R5</v>
          </cell>
          <cell r="D347" t="str">
            <v xml:space="preserve">LOD </v>
          </cell>
          <cell r="E347" t="str">
            <v>C</v>
          </cell>
          <cell r="F347" t="str">
            <v>P</v>
          </cell>
          <cell r="G347">
            <v>75</v>
          </cell>
        </row>
        <row r="348">
          <cell r="A348" t="str">
            <v>9221107986X06752</v>
          </cell>
          <cell r="B348">
            <v>31</v>
          </cell>
          <cell r="C348" t="str">
            <v>R5</v>
          </cell>
          <cell r="D348" t="str">
            <v xml:space="preserve">LOD </v>
          </cell>
          <cell r="E348" t="str">
            <v>C</v>
          </cell>
          <cell r="F348" t="str">
            <v>P</v>
          </cell>
          <cell r="G348">
            <v>75</v>
          </cell>
        </row>
        <row r="349">
          <cell r="A349" t="str">
            <v>9221108208X06292</v>
          </cell>
          <cell r="B349">
            <v>31</v>
          </cell>
          <cell r="C349" t="str">
            <v>R5</v>
          </cell>
          <cell r="D349" t="str">
            <v xml:space="preserve">LOD </v>
          </cell>
          <cell r="E349" t="str">
            <v>C</v>
          </cell>
          <cell r="F349" t="str">
            <v>P</v>
          </cell>
          <cell r="G349">
            <v>0</v>
          </cell>
        </row>
        <row r="350">
          <cell r="A350" t="str">
            <v>9221108266X06442</v>
          </cell>
          <cell r="B350">
            <v>31</v>
          </cell>
          <cell r="C350" t="str">
            <v>R5</v>
          </cell>
          <cell r="D350" t="str">
            <v xml:space="preserve">LOD </v>
          </cell>
          <cell r="E350" t="str">
            <v>C</v>
          </cell>
          <cell r="F350" t="str">
            <v>P</v>
          </cell>
          <cell r="G350">
            <v>75</v>
          </cell>
        </row>
        <row r="351">
          <cell r="A351" t="str">
            <v>9221108277X06020</v>
          </cell>
          <cell r="B351">
            <v>31</v>
          </cell>
          <cell r="C351" t="str">
            <v>R5</v>
          </cell>
          <cell r="D351" t="str">
            <v xml:space="preserve">LOD </v>
          </cell>
          <cell r="E351" t="str">
            <v>C</v>
          </cell>
          <cell r="F351" t="str">
            <v>P</v>
          </cell>
          <cell r="G351">
            <v>75</v>
          </cell>
        </row>
        <row r="352">
          <cell r="A352" t="str">
            <v>9221108632X06893</v>
          </cell>
          <cell r="B352">
            <v>31</v>
          </cell>
          <cell r="C352" t="str">
            <v>R5</v>
          </cell>
          <cell r="D352" t="str">
            <v xml:space="preserve">LOD </v>
          </cell>
          <cell r="E352" t="str">
            <v>B</v>
          </cell>
          <cell r="F352" t="str">
            <v>P</v>
          </cell>
          <cell r="G352">
            <v>75</v>
          </cell>
        </row>
        <row r="353">
          <cell r="A353" t="str">
            <v>9221108634X07282</v>
          </cell>
          <cell r="B353">
            <v>31</v>
          </cell>
          <cell r="C353" t="str">
            <v>R5</v>
          </cell>
          <cell r="D353" t="str">
            <v xml:space="preserve">LOD </v>
          </cell>
          <cell r="E353" t="str">
            <v>B</v>
          </cell>
          <cell r="F353" t="str">
            <v>P</v>
          </cell>
          <cell r="G353">
            <v>75</v>
          </cell>
        </row>
        <row r="354">
          <cell r="A354" t="str">
            <v>9221108999X06999</v>
          </cell>
          <cell r="B354">
            <v>31</v>
          </cell>
          <cell r="C354" t="str">
            <v>R5</v>
          </cell>
          <cell r="D354" t="str">
            <v xml:space="preserve">LOD </v>
          </cell>
          <cell r="E354" t="str">
            <v>C</v>
          </cell>
          <cell r="F354" t="str">
            <v>P</v>
          </cell>
          <cell r="G354">
            <v>75</v>
          </cell>
        </row>
        <row r="355">
          <cell r="A355" t="str">
            <v>9221109252X07876</v>
          </cell>
          <cell r="B355">
            <v>31</v>
          </cell>
          <cell r="C355" t="str">
            <v>R5</v>
          </cell>
          <cell r="D355" t="str">
            <v xml:space="preserve">LOD </v>
          </cell>
          <cell r="E355" t="str">
            <v>B</v>
          </cell>
          <cell r="F355" t="str">
            <v>P</v>
          </cell>
          <cell r="G355">
            <v>75</v>
          </cell>
        </row>
        <row r="356">
          <cell r="A356" t="str">
            <v>9221109635X07437</v>
          </cell>
          <cell r="B356">
            <v>31</v>
          </cell>
          <cell r="C356" t="str">
            <v>R5</v>
          </cell>
          <cell r="D356" t="str">
            <v xml:space="preserve">LOD </v>
          </cell>
          <cell r="E356" t="str">
            <v>C</v>
          </cell>
          <cell r="F356" t="str">
            <v>P</v>
          </cell>
          <cell r="G356">
            <v>75</v>
          </cell>
        </row>
        <row r="357">
          <cell r="A357" t="str">
            <v>9221110039X08365</v>
          </cell>
          <cell r="B357">
            <v>31</v>
          </cell>
          <cell r="C357" t="str">
            <v>R5</v>
          </cell>
          <cell r="D357" t="str">
            <v xml:space="preserve">LOD </v>
          </cell>
          <cell r="E357" t="str">
            <v>C</v>
          </cell>
          <cell r="F357" t="str">
            <v>P</v>
          </cell>
          <cell r="G357">
            <v>75</v>
          </cell>
        </row>
        <row r="358">
          <cell r="A358" t="str">
            <v>9221110853X09045</v>
          </cell>
          <cell r="B358">
            <v>31</v>
          </cell>
          <cell r="C358" t="str">
            <v>R5</v>
          </cell>
          <cell r="D358" t="str">
            <v xml:space="preserve">LOD </v>
          </cell>
          <cell r="E358" t="str">
            <v>C</v>
          </cell>
          <cell r="F358" t="str">
            <v>P</v>
          </cell>
          <cell r="G358">
            <v>75</v>
          </cell>
        </row>
        <row r="359">
          <cell r="A359" t="str">
            <v>9222201087X00855</v>
          </cell>
          <cell r="B359">
            <v>31</v>
          </cell>
          <cell r="C359" t="str">
            <v>R2</v>
          </cell>
          <cell r="D359" t="str">
            <v xml:space="preserve">SP  </v>
          </cell>
          <cell r="E359" t="str">
            <v>C</v>
          </cell>
          <cell r="F359" t="str">
            <v>P</v>
          </cell>
          <cell r="G359">
            <v>75</v>
          </cell>
        </row>
        <row r="360">
          <cell r="A360" t="str">
            <v>9222201104X00614</v>
          </cell>
          <cell r="B360">
            <v>31</v>
          </cell>
          <cell r="C360" t="str">
            <v>R2</v>
          </cell>
          <cell r="D360" t="str">
            <v xml:space="preserve">LV  </v>
          </cell>
          <cell r="E360" t="str">
            <v>C</v>
          </cell>
          <cell r="F360" t="str">
            <v>P</v>
          </cell>
          <cell r="G360">
            <v>5</v>
          </cell>
        </row>
        <row r="361">
          <cell r="A361" t="str">
            <v>9222201207X00717</v>
          </cell>
          <cell r="B361">
            <v>31</v>
          </cell>
          <cell r="C361" t="str">
            <v>R5</v>
          </cell>
          <cell r="D361" t="str">
            <v xml:space="preserve">LV  </v>
          </cell>
          <cell r="E361" t="str">
            <v>C</v>
          </cell>
          <cell r="F361" t="str">
            <v>P</v>
          </cell>
          <cell r="G361">
            <v>60</v>
          </cell>
        </row>
        <row r="362">
          <cell r="A362" t="str">
            <v>9222201214X00978</v>
          </cell>
          <cell r="B362">
            <v>31</v>
          </cell>
          <cell r="C362" t="str">
            <v>R2</v>
          </cell>
          <cell r="D362" t="str">
            <v xml:space="preserve">SP  </v>
          </cell>
          <cell r="E362" t="str">
            <v>C</v>
          </cell>
          <cell r="F362" t="str">
            <v>P</v>
          </cell>
          <cell r="G362">
            <v>75</v>
          </cell>
        </row>
        <row r="363">
          <cell r="A363" t="str">
            <v>9222201290X00582</v>
          </cell>
          <cell r="B363">
            <v>31</v>
          </cell>
          <cell r="C363" t="str">
            <v>R2</v>
          </cell>
          <cell r="D363" t="str">
            <v xml:space="preserve">LV  </v>
          </cell>
          <cell r="E363" t="str">
            <v>C</v>
          </cell>
          <cell r="F363" t="str">
            <v>P</v>
          </cell>
          <cell r="G363">
            <v>75</v>
          </cell>
        </row>
        <row r="364">
          <cell r="A364" t="str">
            <v>9222305179X04129</v>
          </cell>
          <cell r="B364">
            <v>31</v>
          </cell>
          <cell r="C364" t="str">
            <v>R2</v>
          </cell>
          <cell r="D364" t="str">
            <v xml:space="preserve">LOD </v>
          </cell>
          <cell r="E364" t="str">
            <v>C</v>
          </cell>
          <cell r="F364" t="str">
            <v>P</v>
          </cell>
          <cell r="G364">
            <v>75</v>
          </cell>
        </row>
        <row r="365">
          <cell r="A365" t="str">
            <v>9222401207X00717</v>
          </cell>
          <cell r="B365">
            <v>31</v>
          </cell>
          <cell r="C365" t="str">
            <v>R2</v>
          </cell>
          <cell r="D365" t="str">
            <v xml:space="preserve">SP  </v>
          </cell>
          <cell r="E365" t="str">
            <v>A</v>
          </cell>
          <cell r="F365" t="str">
            <v>P</v>
          </cell>
          <cell r="G365">
            <v>75</v>
          </cell>
        </row>
        <row r="366">
          <cell r="A366" t="str">
            <v>9222401829X01131</v>
          </cell>
          <cell r="B366">
            <v>31</v>
          </cell>
          <cell r="C366" t="str">
            <v>R5</v>
          </cell>
          <cell r="D366" t="str">
            <v xml:space="preserve">LV  </v>
          </cell>
          <cell r="E366" t="str">
            <v>C</v>
          </cell>
          <cell r="F366" t="str">
            <v>P</v>
          </cell>
          <cell r="G366">
            <v>0</v>
          </cell>
        </row>
        <row r="367">
          <cell r="A367" t="str">
            <v>9222501104X00614</v>
          </cell>
          <cell r="B367">
            <v>31</v>
          </cell>
          <cell r="C367" t="str">
            <v>R2</v>
          </cell>
          <cell r="D367" t="str">
            <v xml:space="preserve">LV  </v>
          </cell>
          <cell r="E367" t="str">
            <v>C</v>
          </cell>
          <cell r="F367" t="str">
            <v>P</v>
          </cell>
          <cell r="G367">
            <v>75</v>
          </cell>
        </row>
        <row r="368">
          <cell r="A368" t="str">
            <v>9222501379X00917</v>
          </cell>
          <cell r="B368">
            <v>31</v>
          </cell>
          <cell r="C368" t="str">
            <v>R2</v>
          </cell>
          <cell r="D368" t="str">
            <v xml:space="preserve">LV  </v>
          </cell>
          <cell r="E368" t="str">
            <v>C</v>
          </cell>
          <cell r="F368" t="str">
            <v>P</v>
          </cell>
          <cell r="G368">
            <v>75</v>
          </cell>
        </row>
        <row r="369">
          <cell r="A369" t="str">
            <v>9222501500X01038</v>
          </cell>
          <cell r="B369">
            <v>31</v>
          </cell>
          <cell r="C369" t="str">
            <v>R2</v>
          </cell>
          <cell r="D369" t="str">
            <v xml:space="preserve">LV  </v>
          </cell>
          <cell r="E369" t="str">
            <v>C</v>
          </cell>
          <cell r="F369" t="str">
            <v>P</v>
          </cell>
          <cell r="G369">
            <v>75</v>
          </cell>
        </row>
        <row r="370">
          <cell r="A370" t="str">
            <v>9222501524X00884</v>
          </cell>
          <cell r="B370">
            <v>31</v>
          </cell>
          <cell r="C370" t="str">
            <v>R2</v>
          </cell>
          <cell r="D370" t="str">
            <v xml:space="preserve">LV  </v>
          </cell>
          <cell r="E370" t="str">
            <v>C</v>
          </cell>
          <cell r="F370" t="str">
            <v>P</v>
          </cell>
          <cell r="G370">
            <v>75</v>
          </cell>
        </row>
        <row r="371">
          <cell r="A371" t="str">
            <v>9222501524X08840</v>
          </cell>
          <cell r="B371">
            <v>31</v>
          </cell>
          <cell r="C371" t="str">
            <v>R2</v>
          </cell>
          <cell r="D371" t="str">
            <v xml:space="preserve">LV  </v>
          </cell>
          <cell r="E371" t="str">
            <v>C</v>
          </cell>
          <cell r="F371" t="str">
            <v>P</v>
          </cell>
          <cell r="G371">
            <v>75</v>
          </cell>
        </row>
        <row r="372">
          <cell r="A372" t="str">
            <v>9222501532X00940</v>
          </cell>
          <cell r="B372">
            <v>31</v>
          </cell>
          <cell r="C372" t="str">
            <v>R5</v>
          </cell>
          <cell r="D372" t="str">
            <v xml:space="preserve">LV  </v>
          </cell>
          <cell r="E372" t="str">
            <v>C</v>
          </cell>
          <cell r="F372" t="str">
            <v>P</v>
          </cell>
          <cell r="G372">
            <v>75</v>
          </cell>
        </row>
        <row r="373">
          <cell r="A373" t="str">
            <v>9222501568X01070</v>
          </cell>
          <cell r="B373">
            <v>31</v>
          </cell>
          <cell r="C373" t="str">
            <v>R2</v>
          </cell>
          <cell r="D373" t="str">
            <v xml:space="preserve">LV  </v>
          </cell>
          <cell r="E373" t="str">
            <v>C</v>
          </cell>
          <cell r="F373" t="str">
            <v>P</v>
          </cell>
          <cell r="G373">
            <v>75</v>
          </cell>
        </row>
        <row r="374">
          <cell r="A374" t="str">
            <v>9222502111X01647</v>
          </cell>
          <cell r="B374">
            <v>31</v>
          </cell>
          <cell r="C374" t="str">
            <v>R2</v>
          </cell>
          <cell r="D374" t="str">
            <v xml:space="preserve">SP  </v>
          </cell>
          <cell r="E374" t="str">
            <v>C</v>
          </cell>
          <cell r="F374" t="str">
            <v>P</v>
          </cell>
          <cell r="G374">
            <v>75</v>
          </cell>
        </row>
        <row r="375">
          <cell r="A375" t="str">
            <v>9222502504X01878</v>
          </cell>
          <cell r="B375">
            <v>31</v>
          </cell>
          <cell r="C375" t="str">
            <v>R2</v>
          </cell>
          <cell r="D375" t="str">
            <v xml:space="preserve">MVC </v>
          </cell>
          <cell r="E375" t="str">
            <v>A</v>
          </cell>
          <cell r="F375" t="str">
            <v>P</v>
          </cell>
          <cell r="G375">
            <v>75</v>
          </cell>
        </row>
        <row r="376">
          <cell r="A376" t="str">
            <v>9222502535X01761</v>
          </cell>
          <cell r="B376">
            <v>31</v>
          </cell>
          <cell r="C376" t="str">
            <v>R2</v>
          </cell>
          <cell r="D376" t="str">
            <v xml:space="preserve">LV  </v>
          </cell>
          <cell r="E376" t="str">
            <v>C</v>
          </cell>
          <cell r="F376" t="str">
            <v>P</v>
          </cell>
          <cell r="G376">
            <v>75</v>
          </cell>
        </row>
        <row r="377">
          <cell r="A377" t="str">
            <v>9222502540X01882</v>
          </cell>
          <cell r="B377">
            <v>31</v>
          </cell>
          <cell r="C377" t="str">
            <v>R2</v>
          </cell>
          <cell r="D377" t="str">
            <v xml:space="preserve">LV  </v>
          </cell>
          <cell r="E377" t="str">
            <v>C</v>
          </cell>
          <cell r="F377" t="str">
            <v>P</v>
          </cell>
          <cell r="G377">
            <v>75</v>
          </cell>
        </row>
        <row r="378">
          <cell r="A378" t="str">
            <v>9222502547X01879</v>
          </cell>
          <cell r="B378">
            <v>31</v>
          </cell>
          <cell r="C378" t="str">
            <v>R2</v>
          </cell>
          <cell r="D378" t="str">
            <v xml:space="preserve">LV  </v>
          </cell>
          <cell r="E378" t="str">
            <v>C</v>
          </cell>
          <cell r="F378" t="str">
            <v>P</v>
          </cell>
          <cell r="G378">
            <v>60</v>
          </cell>
        </row>
        <row r="379">
          <cell r="A379" t="str">
            <v>9222502790X01852</v>
          </cell>
          <cell r="B379">
            <v>31</v>
          </cell>
          <cell r="C379" t="str">
            <v>R2</v>
          </cell>
          <cell r="D379" t="str">
            <v xml:space="preserve">LV  </v>
          </cell>
          <cell r="E379" t="str">
            <v>C</v>
          </cell>
          <cell r="F379" t="str">
            <v>P</v>
          </cell>
          <cell r="G379">
            <v>75</v>
          </cell>
        </row>
        <row r="380">
          <cell r="A380" t="str">
            <v>9222502898X01684</v>
          </cell>
          <cell r="B380">
            <v>31</v>
          </cell>
          <cell r="C380" t="str">
            <v>R2</v>
          </cell>
          <cell r="D380" t="str">
            <v xml:space="preserve">LV  </v>
          </cell>
          <cell r="E380" t="str">
            <v>C</v>
          </cell>
          <cell r="F380" t="str">
            <v>P</v>
          </cell>
          <cell r="G380">
            <v>75</v>
          </cell>
        </row>
        <row r="381">
          <cell r="A381" t="str">
            <v>9222502898X01876</v>
          </cell>
          <cell r="B381">
            <v>31</v>
          </cell>
          <cell r="C381" t="str">
            <v>R2</v>
          </cell>
          <cell r="D381" t="str">
            <v xml:space="preserve">LV  </v>
          </cell>
          <cell r="E381" t="str">
            <v>C</v>
          </cell>
          <cell r="F381" t="str">
            <v>P</v>
          </cell>
          <cell r="G381">
            <v>75</v>
          </cell>
        </row>
        <row r="382">
          <cell r="A382" t="str">
            <v>9222503020X01794</v>
          </cell>
          <cell r="B382">
            <v>31</v>
          </cell>
          <cell r="C382" t="str">
            <v>R2</v>
          </cell>
          <cell r="D382" t="str">
            <v xml:space="preserve">LV  </v>
          </cell>
          <cell r="E382" t="str">
            <v>C</v>
          </cell>
          <cell r="F382" t="str">
            <v>P</v>
          </cell>
          <cell r="G382">
            <v>75</v>
          </cell>
        </row>
        <row r="383">
          <cell r="A383" t="str">
            <v>9222503224X02548</v>
          </cell>
          <cell r="B383">
            <v>31</v>
          </cell>
          <cell r="C383" t="str">
            <v>R2</v>
          </cell>
          <cell r="D383" t="str">
            <v xml:space="preserve">LV  </v>
          </cell>
          <cell r="E383" t="str">
            <v>C</v>
          </cell>
          <cell r="F383" t="str">
            <v>P</v>
          </cell>
          <cell r="G383">
            <v>75</v>
          </cell>
        </row>
        <row r="384">
          <cell r="A384" t="str">
            <v>9222503296X02310</v>
          </cell>
          <cell r="B384">
            <v>31</v>
          </cell>
          <cell r="C384" t="str">
            <v>R2</v>
          </cell>
          <cell r="D384" t="str">
            <v xml:space="preserve">LV  </v>
          </cell>
          <cell r="E384" t="str">
            <v>C</v>
          </cell>
          <cell r="F384" t="str">
            <v>P</v>
          </cell>
          <cell r="G384">
            <v>75</v>
          </cell>
        </row>
        <row r="385">
          <cell r="A385" t="str">
            <v>9222503318X02252</v>
          </cell>
          <cell r="B385">
            <v>31</v>
          </cell>
          <cell r="C385" t="str">
            <v>R2</v>
          </cell>
          <cell r="D385" t="str">
            <v xml:space="preserve">LV  </v>
          </cell>
          <cell r="E385" t="str">
            <v>C</v>
          </cell>
          <cell r="F385" t="str">
            <v>P</v>
          </cell>
          <cell r="G385">
            <v>75</v>
          </cell>
        </row>
        <row r="386">
          <cell r="A386" t="str">
            <v>9222503319X02227</v>
          </cell>
          <cell r="B386">
            <v>31</v>
          </cell>
          <cell r="C386" t="str">
            <v>R5</v>
          </cell>
          <cell r="D386" t="str">
            <v xml:space="preserve">LV  </v>
          </cell>
          <cell r="E386" t="str">
            <v>C</v>
          </cell>
          <cell r="F386" t="str">
            <v>P</v>
          </cell>
          <cell r="G386">
            <v>0</v>
          </cell>
        </row>
        <row r="387">
          <cell r="A387" t="str">
            <v>9222503380X02458</v>
          </cell>
          <cell r="B387">
            <v>31</v>
          </cell>
          <cell r="C387" t="str">
            <v>R5</v>
          </cell>
          <cell r="D387" t="str">
            <v xml:space="preserve">LV  </v>
          </cell>
          <cell r="E387" t="str">
            <v>C</v>
          </cell>
          <cell r="F387" t="str">
            <v>P</v>
          </cell>
          <cell r="G387">
            <v>75</v>
          </cell>
        </row>
        <row r="388">
          <cell r="A388" t="str">
            <v>9222503414X02449</v>
          </cell>
          <cell r="B388">
            <v>31</v>
          </cell>
          <cell r="C388" t="str">
            <v>R2</v>
          </cell>
          <cell r="D388" t="str">
            <v xml:space="preserve">LV  </v>
          </cell>
          <cell r="E388" t="str">
            <v>C</v>
          </cell>
          <cell r="F388" t="str">
            <v>P</v>
          </cell>
          <cell r="G388">
            <v>75</v>
          </cell>
        </row>
        <row r="389">
          <cell r="A389" t="str">
            <v>9222503422X02376</v>
          </cell>
          <cell r="B389">
            <v>31</v>
          </cell>
          <cell r="C389" t="str">
            <v>R5</v>
          </cell>
          <cell r="D389" t="str">
            <v xml:space="preserve">LV  </v>
          </cell>
          <cell r="E389" t="str">
            <v>C</v>
          </cell>
          <cell r="F389" t="str">
            <v>P</v>
          </cell>
          <cell r="G389">
            <v>75</v>
          </cell>
        </row>
        <row r="390">
          <cell r="A390" t="str">
            <v>9222504814X03844</v>
          </cell>
          <cell r="B390">
            <v>31</v>
          </cell>
          <cell r="C390" t="str">
            <v>R2</v>
          </cell>
          <cell r="D390" t="str">
            <v xml:space="preserve">LOD </v>
          </cell>
          <cell r="E390" t="str">
            <v>C</v>
          </cell>
          <cell r="F390" t="str">
            <v>P</v>
          </cell>
          <cell r="G390">
            <v>75</v>
          </cell>
        </row>
        <row r="391">
          <cell r="A391" t="str">
            <v>9222504817X03876</v>
          </cell>
          <cell r="B391">
            <v>31</v>
          </cell>
          <cell r="C391" t="str">
            <v>R2</v>
          </cell>
          <cell r="D391" t="str">
            <v xml:space="preserve">LOD </v>
          </cell>
          <cell r="E391" t="str">
            <v>C</v>
          </cell>
          <cell r="F391" t="str">
            <v>P</v>
          </cell>
          <cell r="G391">
            <v>75</v>
          </cell>
        </row>
        <row r="392">
          <cell r="A392" t="str">
            <v>9222508241X06067</v>
          </cell>
          <cell r="B392">
            <v>31</v>
          </cell>
          <cell r="C392" t="str">
            <v>R5</v>
          </cell>
          <cell r="D392" t="str">
            <v xml:space="preserve">LOD </v>
          </cell>
          <cell r="E392" t="str">
            <v>C</v>
          </cell>
          <cell r="F392" t="str">
            <v>P</v>
          </cell>
          <cell r="G392">
            <v>50</v>
          </cell>
        </row>
        <row r="393">
          <cell r="A393" t="str">
            <v>9222509288X07740</v>
          </cell>
          <cell r="B393">
            <v>31</v>
          </cell>
          <cell r="C393" t="str">
            <v>R2</v>
          </cell>
          <cell r="D393" t="str">
            <v xml:space="preserve">LOD </v>
          </cell>
          <cell r="E393" t="str">
            <v>C</v>
          </cell>
          <cell r="F393" t="str">
            <v>P</v>
          </cell>
          <cell r="G393">
            <v>75</v>
          </cell>
        </row>
        <row r="394">
          <cell r="A394" t="str">
            <v>9222805660X04244</v>
          </cell>
          <cell r="B394">
            <v>31</v>
          </cell>
          <cell r="C394" t="str">
            <v>R2</v>
          </cell>
          <cell r="D394" t="str">
            <v xml:space="preserve">LOD </v>
          </cell>
          <cell r="E394" t="str">
            <v>C</v>
          </cell>
          <cell r="F394" t="str">
            <v>P</v>
          </cell>
          <cell r="G394">
            <v>75</v>
          </cell>
        </row>
        <row r="395">
          <cell r="A395" t="str">
            <v>9223701853X01091</v>
          </cell>
          <cell r="B395">
            <v>31</v>
          </cell>
          <cell r="C395" t="str">
            <v>R5</v>
          </cell>
          <cell r="D395" t="str">
            <v xml:space="preserve">LV  </v>
          </cell>
          <cell r="E395" t="str">
            <v>C</v>
          </cell>
          <cell r="F395" t="str">
            <v>P</v>
          </cell>
          <cell r="G395">
            <v>75</v>
          </cell>
        </row>
        <row r="396">
          <cell r="A396" t="str">
            <v>9225008208X06292</v>
          </cell>
          <cell r="B396">
            <v>31</v>
          </cell>
          <cell r="C396" t="str">
            <v>R5</v>
          </cell>
          <cell r="D396" t="str">
            <v xml:space="preserve">LOD </v>
          </cell>
          <cell r="E396" t="str">
            <v>C</v>
          </cell>
          <cell r="F396" t="str">
            <v>P</v>
          </cell>
          <cell r="G396">
            <v>0</v>
          </cell>
        </row>
        <row r="397">
          <cell r="A397" t="str">
            <v>9225008970X04700</v>
          </cell>
          <cell r="B397">
            <v>31</v>
          </cell>
          <cell r="C397" t="str">
            <v>R5</v>
          </cell>
          <cell r="D397" t="str">
            <v xml:space="preserve">LOD </v>
          </cell>
          <cell r="E397" t="str">
            <v>C</v>
          </cell>
          <cell r="F397" t="str">
            <v>P</v>
          </cell>
          <cell r="G397">
            <v>75</v>
          </cell>
        </row>
        <row r="398">
          <cell r="A398" t="str">
            <v>9225011279X09214</v>
          </cell>
          <cell r="B398">
            <v>31</v>
          </cell>
          <cell r="C398" t="str">
            <v>R5</v>
          </cell>
          <cell r="D398" t="str">
            <v xml:space="preserve">LOD </v>
          </cell>
          <cell r="E398" t="str">
            <v>C</v>
          </cell>
          <cell r="F398" t="str">
            <v>P</v>
          </cell>
          <cell r="G398">
            <v>75</v>
          </cell>
        </row>
        <row r="399">
          <cell r="A399" t="str">
            <v>9225801146X00723</v>
          </cell>
          <cell r="B399">
            <v>31</v>
          </cell>
          <cell r="C399" t="str">
            <v>R5</v>
          </cell>
          <cell r="D399" t="str">
            <v xml:space="preserve">LV  </v>
          </cell>
          <cell r="E399" t="str">
            <v>C</v>
          </cell>
          <cell r="F399" t="str">
            <v>P</v>
          </cell>
          <cell r="G399">
            <v>75</v>
          </cell>
        </row>
        <row r="400">
          <cell r="A400" t="str">
            <v>9225801312X00922</v>
          </cell>
          <cell r="B400">
            <v>31</v>
          </cell>
          <cell r="C400" t="str">
            <v>R5</v>
          </cell>
          <cell r="D400" t="str">
            <v xml:space="preserve">LV  </v>
          </cell>
          <cell r="E400" t="str">
            <v>C</v>
          </cell>
          <cell r="F400" t="str">
            <v>P</v>
          </cell>
          <cell r="G400">
            <v>75</v>
          </cell>
        </row>
        <row r="401">
          <cell r="A401" t="str">
            <v>9225801501X00915</v>
          </cell>
          <cell r="B401">
            <v>31</v>
          </cell>
          <cell r="C401" t="str">
            <v>R5</v>
          </cell>
          <cell r="D401" t="str">
            <v xml:space="preserve">LV  </v>
          </cell>
          <cell r="E401" t="str">
            <v>C</v>
          </cell>
          <cell r="F401" t="str">
            <v>P</v>
          </cell>
          <cell r="G401">
            <v>75</v>
          </cell>
        </row>
        <row r="402">
          <cell r="A402" t="str">
            <v>9225801635X00963</v>
          </cell>
          <cell r="B402">
            <v>31</v>
          </cell>
          <cell r="C402" t="str">
            <v>R5</v>
          </cell>
          <cell r="D402" t="str">
            <v xml:space="preserve">LV  </v>
          </cell>
          <cell r="E402" t="str">
            <v>C</v>
          </cell>
          <cell r="F402" t="str">
            <v>P</v>
          </cell>
          <cell r="G402">
            <v>75</v>
          </cell>
        </row>
        <row r="403">
          <cell r="A403" t="str">
            <v>9225802504X01905</v>
          </cell>
          <cell r="B403">
            <v>31</v>
          </cell>
          <cell r="C403" t="str">
            <v>R5</v>
          </cell>
          <cell r="D403" t="str">
            <v xml:space="preserve">MVC </v>
          </cell>
          <cell r="E403" t="str">
            <v>B</v>
          </cell>
          <cell r="F403" t="str">
            <v>P</v>
          </cell>
          <cell r="G403">
            <v>75</v>
          </cell>
        </row>
        <row r="404">
          <cell r="A404" t="str">
            <v>9225802632X02067</v>
          </cell>
          <cell r="B404">
            <v>31</v>
          </cell>
          <cell r="C404" t="str">
            <v>R5</v>
          </cell>
          <cell r="D404" t="str">
            <v xml:space="preserve">SP  </v>
          </cell>
          <cell r="E404" t="str">
            <v>C</v>
          </cell>
          <cell r="F404" t="str">
            <v>P</v>
          </cell>
          <cell r="G404">
            <v>75</v>
          </cell>
        </row>
        <row r="405">
          <cell r="A405" t="str">
            <v>9225805987X05257</v>
          </cell>
          <cell r="B405">
            <v>31</v>
          </cell>
          <cell r="C405" t="str">
            <v>R5</v>
          </cell>
          <cell r="D405" t="str">
            <v xml:space="preserve">LOD </v>
          </cell>
          <cell r="E405" t="str">
            <v>C</v>
          </cell>
          <cell r="F405" t="str">
            <v>P</v>
          </cell>
          <cell r="G405">
            <v>75</v>
          </cell>
        </row>
        <row r="406">
          <cell r="A406" t="str">
            <v>9225901665X01100</v>
          </cell>
          <cell r="B406">
            <v>31</v>
          </cell>
          <cell r="C406" t="str">
            <v>R5</v>
          </cell>
          <cell r="D406" t="str">
            <v xml:space="preserve">MVC </v>
          </cell>
          <cell r="E406" t="str">
            <v>C</v>
          </cell>
          <cell r="F406" t="str">
            <v>P</v>
          </cell>
          <cell r="G406">
            <v>75</v>
          </cell>
        </row>
        <row r="407">
          <cell r="A407" t="str">
            <v>9225901784X01090</v>
          </cell>
          <cell r="B407">
            <v>31</v>
          </cell>
          <cell r="C407" t="str">
            <v>R5</v>
          </cell>
          <cell r="D407" t="str">
            <v xml:space="preserve">MVC </v>
          </cell>
          <cell r="E407" t="str">
            <v>C</v>
          </cell>
          <cell r="F407" t="str">
            <v>P</v>
          </cell>
          <cell r="G407">
            <v>75</v>
          </cell>
        </row>
        <row r="408">
          <cell r="A408" t="str">
            <v>9225901907X01293</v>
          </cell>
          <cell r="B408">
            <v>31</v>
          </cell>
          <cell r="C408" t="str">
            <v>R5</v>
          </cell>
          <cell r="D408" t="str">
            <v xml:space="preserve">MVB </v>
          </cell>
          <cell r="E408" t="str">
            <v>C</v>
          </cell>
          <cell r="F408" t="str">
            <v>P</v>
          </cell>
          <cell r="G408">
            <v>75</v>
          </cell>
        </row>
        <row r="409">
          <cell r="A409" t="str">
            <v>9225902030X01292</v>
          </cell>
          <cell r="B409">
            <v>31</v>
          </cell>
          <cell r="C409" t="str">
            <v>R5</v>
          </cell>
          <cell r="D409" t="str">
            <v xml:space="preserve">LV  </v>
          </cell>
          <cell r="E409" t="str">
            <v>C</v>
          </cell>
          <cell r="F409" t="str">
            <v>P</v>
          </cell>
          <cell r="G409">
            <v>75</v>
          </cell>
        </row>
        <row r="410">
          <cell r="A410" t="str">
            <v>9225902040X01070</v>
          </cell>
          <cell r="B410">
            <v>31</v>
          </cell>
          <cell r="C410" t="str">
            <v>R5</v>
          </cell>
          <cell r="D410" t="str">
            <v xml:space="preserve">LV  </v>
          </cell>
          <cell r="E410" t="str">
            <v>C</v>
          </cell>
          <cell r="F410" t="str">
            <v>P</v>
          </cell>
          <cell r="G410">
            <v>75</v>
          </cell>
        </row>
        <row r="411">
          <cell r="A411" t="str">
            <v>9225902111X01684</v>
          </cell>
          <cell r="B411">
            <v>31</v>
          </cell>
          <cell r="C411" t="str">
            <v>R5</v>
          </cell>
          <cell r="D411" t="str">
            <v xml:space="preserve">LV  </v>
          </cell>
          <cell r="E411" t="str">
            <v>C</v>
          </cell>
          <cell r="F411" t="str">
            <v>P</v>
          </cell>
          <cell r="G411">
            <v>75</v>
          </cell>
        </row>
        <row r="412">
          <cell r="A412" t="str">
            <v>9225902122X01473</v>
          </cell>
          <cell r="B412">
            <v>31</v>
          </cell>
          <cell r="C412" t="str">
            <v>R5</v>
          </cell>
          <cell r="D412" t="str">
            <v xml:space="preserve">LV  </v>
          </cell>
          <cell r="E412" t="str">
            <v>C</v>
          </cell>
          <cell r="F412" t="str">
            <v>P</v>
          </cell>
          <cell r="G412">
            <v>75</v>
          </cell>
        </row>
        <row r="413">
          <cell r="A413" t="str">
            <v>9225902152X01480</v>
          </cell>
          <cell r="B413">
            <v>31</v>
          </cell>
          <cell r="C413" t="str">
            <v>R5</v>
          </cell>
          <cell r="D413" t="str">
            <v xml:space="preserve">MVC </v>
          </cell>
          <cell r="E413" t="str">
            <v>C</v>
          </cell>
          <cell r="F413" t="str">
            <v>P</v>
          </cell>
          <cell r="G413">
            <v>75</v>
          </cell>
        </row>
        <row r="414">
          <cell r="A414" t="str">
            <v>9225902247X01697</v>
          </cell>
          <cell r="B414">
            <v>31</v>
          </cell>
          <cell r="C414" t="str">
            <v>R5</v>
          </cell>
          <cell r="D414" t="str">
            <v xml:space="preserve">MVC </v>
          </cell>
          <cell r="E414" t="str">
            <v>C</v>
          </cell>
          <cell r="F414" t="str">
            <v>P</v>
          </cell>
          <cell r="G414">
            <v>75</v>
          </cell>
        </row>
        <row r="415">
          <cell r="A415" t="str">
            <v>9225902273X01291</v>
          </cell>
          <cell r="B415">
            <v>31</v>
          </cell>
          <cell r="C415" t="str">
            <v>R5</v>
          </cell>
          <cell r="D415" t="str">
            <v xml:space="preserve">MVC </v>
          </cell>
          <cell r="E415" t="str">
            <v>C</v>
          </cell>
          <cell r="F415" t="str">
            <v>P</v>
          </cell>
          <cell r="G415">
            <v>75</v>
          </cell>
        </row>
        <row r="416">
          <cell r="A416" t="str">
            <v>9225902283X01493</v>
          </cell>
          <cell r="B416">
            <v>31</v>
          </cell>
          <cell r="C416" t="str">
            <v>R5</v>
          </cell>
          <cell r="D416" t="str">
            <v xml:space="preserve">LV  </v>
          </cell>
          <cell r="E416" t="str">
            <v>C</v>
          </cell>
          <cell r="F416" t="str">
            <v>P</v>
          </cell>
          <cell r="G416">
            <v>75</v>
          </cell>
        </row>
        <row r="417">
          <cell r="A417" t="str">
            <v>9225902288X01192</v>
          </cell>
          <cell r="B417">
            <v>31</v>
          </cell>
          <cell r="C417" t="str">
            <v>R5</v>
          </cell>
          <cell r="D417" t="str">
            <v xml:space="preserve">LV  </v>
          </cell>
          <cell r="E417" t="str">
            <v>C</v>
          </cell>
          <cell r="F417" t="str">
            <v>P</v>
          </cell>
          <cell r="G417">
            <v>75</v>
          </cell>
        </row>
        <row r="418">
          <cell r="A418" t="str">
            <v>9225902313X01458</v>
          </cell>
          <cell r="B418">
            <v>31</v>
          </cell>
          <cell r="C418" t="str">
            <v>R5</v>
          </cell>
          <cell r="D418" t="str">
            <v xml:space="preserve">SP  </v>
          </cell>
          <cell r="E418" t="str">
            <v>C</v>
          </cell>
          <cell r="F418" t="str">
            <v>P</v>
          </cell>
          <cell r="G418">
            <v>75</v>
          </cell>
        </row>
        <row r="419">
          <cell r="A419" t="str">
            <v>9225902319X01855</v>
          </cell>
          <cell r="B419">
            <v>31</v>
          </cell>
          <cell r="C419" t="str">
            <v>R5</v>
          </cell>
          <cell r="D419" t="str">
            <v xml:space="preserve">SP  </v>
          </cell>
          <cell r="E419" t="str">
            <v>C</v>
          </cell>
          <cell r="F419" t="str">
            <v>P</v>
          </cell>
          <cell r="G419">
            <v>75</v>
          </cell>
        </row>
        <row r="420">
          <cell r="A420" t="str">
            <v>9225902358X01692</v>
          </cell>
          <cell r="B420">
            <v>31</v>
          </cell>
          <cell r="C420" t="str">
            <v>R5</v>
          </cell>
          <cell r="D420" t="str">
            <v xml:space="preserve">MVC </v>
          </cell>
          <cell r="E420" t="str">
            <v>B</v>
          </cell>
          <cell r="F420" t="str">
            <v>P</v>
          </cell>
          <cell r="G420">
            <v>75</v>
          </cell>
        </row>
        <row r="421">
          <cell r="A421" t="str">
            <v>9225902361X01868</v>
          </cell>
          <cell r="B421">
            <v>31</v>
          </cell>
          <cell r="C421" t="str">
            <v>R5</v>
          </cell>
          <cell r="D421" t="str">
            <v xml:space="preserve">LV  </v>
          </cell>
          <cell r="E421" t="str">
            <v>C</v>
          </cell>
          <cell r="F421" t="str">
            <v>P</v>
          </cell>
          <cell r="G421">
            <v>75</v>
          </cell>
        </row>
        <row r="422">
          <cell r="A422" t="str">
            <v>9225902504X01905</v>
          </cell>
          <cell r="B422">
            <v>31</v>
          </cell>
          <cell r="C422" t="str">
            <v>R5</v>
          </cell>
          <cell r="D422" t="str">
            <v xml:space="preserve">LV  </v>
          </cell>
          <cell r="E422" t="str">
            <v>C</v>
          </cell>
          <cell r="F422" t="str">
            <v>P</v>
          </cell>
          <cell r="G422">
            <v>75</v>
          </cell>
        </row>
        <row r="423">
          <cell r="A423" t="str">
            <v>9225902584X01659</v>
          </cell>
          <cell r="B423">
            <v>31</v>
          </cell>
          <cell r="C423" t="str">
            <v>R5</v>
          </cell>
          <cell r="D423" t="str">
            <v xml:space="preserve">LV  </v>
          </cell>
          <cell r="E423" t="str">
            <v>C</v>
          </cell>
          <cell r="F423" t="str">
            <v>P</v>
          </cell>
          <cell r="G423">
            <v>75</v>
          </cell>
        </row>
        <row r="424">
          <cell r="A424" t="str">
            <v>9225902585X01445</v>
          </cell>
          <cell r="B424">
            <v>31</v>
          </cell>
          <cell r="C424" t="str">
            <v>R5</v>
          </cell>
          <cell r="D424" t="str">
            <v xml:space="preserve">LV  </v>
          </cell>
          <cell r="E424" t="str">
            <v>C</v>
          </cell>
          <cell r="F424" t="str">
            <v>P</v>
          </cell>
          <cell r="G424">
            <v>75</v>
          </cell>
        </row>
        <row r="425">
          <cell r="A425" t="str">
            <v>9225902632X02067</v>
          </cell>
          <cell r="B425">
            <v>31</v>
          </cell>
          <cell r="C425" t="str">
            <v>R5</v>
          </cell>
          <cell r="D425" t="str">
            <v xml:space="preserve">LV  </v>
          </cell>
          <cell r="E425" t="str">
            <v>C</v>
          </cell>
          <cell r="F425" t="str">
            <v>P</v>
          </cell>
          <cell r="G425">
            <v>75</v>
          </cell>
        </row>
        <row r="426">
          <cell r="A426" t="str">
            <v>9225902645X01860</v>
          </cell>
          <cell r="B426">
            <v>31</v>
          </cell>
          <cell r="C426" t="str">
            <v>R5</v>
          </cell>
          <cell r="D426" t="str">
            <v xml:space="preserve">MVC </v>
          </cell>
          <cell r="E426" t="str">
            <v>C</v>
          </cell>
          <cell r="F426" t="str">
            <v>P</v>
          </cell>
          <cell r="G426">
            <v>75</v>
          </cell>
        </row>
        <row r="427">
          <cell r="A427" t="str">
            <v>9225902690X02150</v>
          </cell>
          <cell r="B427">
            <v>31</v>
          </cell>
          <cell r="C427" t="str">
            <v>R5</v>
          </cell>
          <cell r="D427" t="str">
            <v xml:space="preserve">SP  </v>
          </cell>
          <cell r="E427" t="str">
            <v>A</v>
          </cell>
          <cell r="F427" t="str">
            <v>P</v>
          </cell>
          <cell r="G427">
            <v>75</v>
          </cell>
        </row>
        <row r="428">
          <cell r="A428" t="str">
            <v>9225902833X01851</v>
          </cell>
          <cell r="B428">
            <v>31</v>
          </cell>
          <cell r="C428" t="str">
            <v>R5</v>
          </cell>
          <cell r="D428" t="str">
            <v xml:space="preserve">MVC </v>
          </cell>
          <cell r="E428" t="str">
            <v>C</v>
          </cell>
          <cell r="F428" t="str">
            <v>P</v>
          </cell>
          <cell r="G428">
            <v>75</v>
          </cell>
        </row>
        <row r="429">
          <cell r="A429" t="str">
            <v>9225902838X02064</v>
          </cell>
          <cell r="B429">
            <v>31</v>
          </cell>
          <cell r="C429" t="str">
            <v>R5</v>
          </cell>
          <cell r="D429" t="str">
            <v xml:space="preserve">MVC </v>
          </cell>
          <cell r="E429" t="str">
            <v>B</v>
          </cell>
          <cell r="F429" t="str">
            <v>P</v>
          </cell>
          <cell r="G429">
            <v>75</v>
          </cell>
        </row>
        <row r="430">
          <cell r="A430" t="str">
            <v>9225902900X02362</v>
          </cell>
          <cell r="B430">
            <v>31</v>
          </cell>
          <cell r="C430" t="str">
            <v>R5</v>
          </cell>
          <cell r="D430" t="str">
            <v xml:space="preserve">LV  </v>
          </cell>
          <cell r="E430" t="str">
            <v>C</v>
          </cell>
          <cell r="F430" t="str">
            <v>P</v>
          </cell>
          <cell r="G430">
            <v>75</v>
          </cell>
        </row>
        <row r="431">
          <cell r="A431" t="str">
            <v>9225902905X01851</v>
          </cell>
          <cell r="B431">
            <v>31</v>
          </cell>
          <cell r="C431" t="str">
            <v>R5</v>
          </cell>
          <cell r="D431" t="str">
            <v xml:space="preserve">LV  </v>
          </cell>
          <cell r="E431" t="str">
            <v>C</v>
          </cell>
          <cell r="F431" t="str">
            <v>P</v>
          </cell>
          <cell r="G431">
            <v>75</v>
          </cell>
        </row>
        <row r="432">
          <cell r="A432" t="str">
            <v>9225902928X02148</v>
          </cell>
          <cell r="B432">
            <v>31</v>
          </cell>
          <cell r="C432" t="str">
            <v>R5</v>
          </cell>
          <cell r="D432" t="str">
            <v xml:space="preserve">LV  </v>
          </cell>
          <cell r="E432" t="str">
            <v>C</v>
          </cell>
          <cell r="F432" t="str">
            <v>P</v>
          </cell>
          <cell r="G432">
            <v>75</v>
          </cell>
        </row>
        <row r="433">
          <cell r="A433" t="str">
            <v>9225902946X02356</v>
          </cell>
          <cell r="B433">
            <v>31</v>
          </cell>
          <cell r="C433" t="str">
            <v>R5</v>
          </cell>
          <cell r="D433" t="str">
            <v xml:space="preserve">MVC </v>
          </cell>
          <cell r="E433" t="str">
            <v>C</v>
          </cell>
          <cell r="F433" t="str">
            <v>P</v>
          </cell>
          <cell r="G433">
            <v>75</v>
          </cell>
        </row>
        <row r="434">
          <cell r="A434" t="str">
            <v>9225903095X02037</v>
          </cell>
          <cell r="B434">
            <v>31</v>
          </cell>
          <cell r="C434" t="str">
            <v>R5</v>
          </cell>
          <cell r="D434" t="str">
            <v xml:space="preserve">MVC </v>
          </cell>
          <cell r="E434" t="str">
            <v>B</v>
          </cell>
          <cell r="F434" t="str">
            <v>P</v>
          </cell>
          <cell r="G434">
            <v>75</v>
          </cell>
        </row>
        <row r="435">
          <cell r="A435" t="str">
            <v>9225903133X02247</v>
          </cell>
          <cell r="B435">
            <v>31</v>
          </cell>
          <cell r="C435" t="str">
            <v>R5</v>
          </cell>
          <cell r="D435" t="str">
            <v xml:space="preserve">MVA </v>
          </cell>
          <cell r="E435" t="str">
            <v>A</v>
          </cell>
          <cell r="F435" t="str">
            <v>P</v>
          </cell>
          <cell r="G435">
            <v>75</v>
          </cell>
        </row>
        <row r="436">
          <cell r="A436" t="str">
            <v>9225903215X02561</v>
          </cell>
          <cell r="B436">
            <v>31</v>
          </cell>
          <cell r="C436" t="str">
            <v>R5</v>
          </cell>
          <cell r="D436" t="str">
            <v xml:space="preserve">LV  </v>
          </cell>
          <cell r="E436" t="str">
            <v>C</v>
          </cell>
          <cell r="F436" t="str">
            <v>P</v>
          </cell>
          <cell r="G436">
            <v>75</v>
          </cell>
        </row>
        <row r="437">
          <cell r="A437" t="str">
            <v>9225903220X02356</v>
          </cell>
          <cell r="B437">
            <v>31</v>
          </cell>
          <cell r="C437" t="str">
            <v>R5</v>
          </cell>
          <cell r="D437" t="str">
            <v xml:space="preserve">SP  </v>
          </cell>
          <cell r="E437" t="str">
            <v>C</v>
          </cell>
          <cell r="F437" t="str">
            <v>P</v>
          </cell>
          <cell r="G437">
            <v>75</v>
          </cell>
        </row>
        <row r="438">
          <cell r="A438" t="str">
            <v>9225903221X02536</v>
          </cell>
          <cell r="B438">
            <v>31</v>
          </cell>
          <cell r="C438" t="str">
            <v>R5</v>
          </cell>
          <cell r="D438" t="str">
            <v xml:space="preserve">LV  </v>
          </cell>
          <cell r="E438" t="str">
            <v>C</v>
          </cell>
          <cell r="F438" t="str">
            <v>P</v>
          </cell>
          <cell r="G438">
            <v>75</v>
          </cell>
        </row>
        <row r="439">
          <cell r="A439" t="str">
            <v>9225903241X02445</v>
          </cell>
          <cell r="B439">
            <v>31</v>
          </cell>
          <cell r="C439" t="str">
            <v>R5</v>
          </cell>
          <cell r="D439" t="str">
            <v xml:space="preserve">LV  </v>
          </cell>
          <cell r="E439" t="str">
            <v>C</v>
          </cell>
          <cell r="F439" t="str">
            <v>P</v>
          </cell>
          <cell r="G439">
            <v>75</v>
          </cell>
        </row>
        <row r="440">
          <cell r="A440" t="str">
            <v>9225903323X02231</v>
          </cell>
          <cell r="B440">
            <v>31</v>
          </cell>
          <cell r="C440" t="str">
            <v>R5</v>
          </cell>
          <cell r="D440" t="str">
            <v xml:space="preserve">LV  </v>
          </cell>
          <cell r="E440" t="str">
            <v>C</v>
          </cell>
          <cell r="F440" t="str">
            <v>P</v>
          </cell>
          <cell r="G440">
            <v>75</v>
          </cell>
        </row>
        <row r="441">
          <cell r="A441" t="str">
            <v>9225903324X02378</v>
          </cell>
          <cell r="B441">
            <v>31</v>
          </cell>
          <cell r="C441" t="str">
            <v>R5</v>
          </cell>
          <cell r="D441" t="str">
            <v xml:space="preserve">LV  </v>
          </cell>
          <cell r="E441" t="str">
            <v>C</v>
          </cell>
          <cell r="F441" t="str">
            <v>P</v>
          </cell>
          <cell r="G441">
            <v>75</v>
          </cell>
        </row>
        <row r="442">
          <cell r="A442" t="str">
            <v>9225903358X02228</v>
          </cell>
          <cell r="B442">
            <v>31</v>
          </cell>
          <cell r="C442" t="str">
            <v>R5</v>
          </cell>
          <cell r="D442" t="str">
            <v xml:space="preserve">LV  </v>
          </cell>
          <cell r="E442" t="str">
            <v>B</v>
          </cell>
          <cell r="F442" t="str">
            <v>P</v>
          </cell>
          <cell r="G442">
            <v>75</v>
          </cell>
        </row>
        <row r="443">
          <cell r="A443" t="str">
            <v>9225903387X02221</v>
          </cell>
          <cell r="B443">
            <v>31</v>
          </cell>
          <cell r="C443" t="str">
            <v>R5</v>
          </cell>
          <cell r="D443" t="str">
            <v xml:space="preserve">LV  </v>
          </cell>
          <cell r="E443" t="str">
            <v>C</v>
          </cell>
          <cell r="F443" t="str">
            <v>P</v>
          </cell>
          <cell r="G443">
            <v>75</v>
          </cell>
        </row>
        <row r="444">
          <cell r="A444" t="str">
            <v>9225903400X02448</v>
          </cell>
          <cell r="B444">
            <v>31</v>
          </cell>
          <cell r="C444" t="str">
            <v>R5</v>
          </cell>
          <cell r="D444" t="str">
            <v xml:space="preserve">MVC </v>
          </cell>
          <cell r="E444" t="str">
            <v>C</v>
          </cell>
          <cell r="F444" t="str">
            <v>P</v>
          </cell>
          <cell r="G444">
            <v>75</v>
          </cell>
        </row>
        <row r="445">
          <cell r="A445" t="str">
            <v>9225903410X02011</v>
          </cell>
          <cell r="B445">
            <v>31</v>
          </cell>
          <cell r="C445" t="str">
            <v>R5</v>
          </cell>
          <cell r="D445" t="str">
            <v xml:space="preserve">LOD </v>
          </cell>
          <cell r="E445" t="str">
            <v>C</v>
          </cell>
          <cell r="F445" t="str">
            <v>P</v>
          </cell>
          <cell r="G445">
            <v>75</v>
          </cell>
        </row>
        <row r="446">
          <cell r="A446" t="str">
            <v>9225903413X02644</v>
          </cell>
          <cell r="B446">
            <v>31</v>
          </cell>
          <cell r="C446" t="str">
            <v>R5</v>
          </cell>
          <cell r="D446" t="str">
            <v xml:space="preserve">HVA </v>
          </cell>
          <cell r="E446" t="str">
            <v>A</v>
          </cell>
          <cell r="F446" t="str">
            <v>P</v>
          </cell>
          <cell r="G446">
            <v>75</v>
          </cell>
        </row>
        <row r="447">
          <cell r="A447" t="str">
            <v>9225903423X02720</v>
          </cell>
          <cell r="B447">
            <v>31</v>
          </cell>
          <cell r="C447" t="str">
            <v>R5</v>
          </cell>
          <cell r="D447" t="str">
            <v xml:space="preserve">MVC </v>
          </cell>
          <cell r="E447" t="str">
            <v>B</v>
          </cell>
          <cell r="F447" t="str">
            <v>P</v>
          </cell>
          <cell r="G447">
            <v>75</v>
          </cell>
        </row>
        <row r="448">
          <cell r="A448" t="str">
            <v>9225903425X02841</v>
          </cell>
          <cell r="B448">
            <v>31</v>
          </cell>
          <cell r="C448" t="str">
            <v>R5</v>
          </cell>
          <cell r="D448" t="str">
            <v xml:space="preserve">LV  </v>
          </cell>
          <cell r="E448" t="str">
            <v>C</v>
          </cell>
          <cell r="F448" t="str">
            <v>P</v>
          </cell>
          <cell r="G448">
            <v>75</v>
          </cell>
        </row>
        <row r="449">
          <cell r="A449" t="str">
            <v>9225903565X02825</v>
          </cell>
          <cell r="B449">
            <v>31</v>
          </cell>
          <cell r="C449" t="str">
            <v>R5</v>
          </cell>
          <cell r="D449" t="str">
            <v xml:space="preserve">LV  </v>
          </cell>
          <cell r="E449" t="str">
            <v>C</v>
          </cell>
          <cell r="F449" t="str">
            <v>P</v>
          </cell>
          <cell r="G449">
            <v>75</v>
          </cell>
        </row>
        <row r="450">
          <cell r="A450" t="str">
            <v>9225903620X02790</v>
          </cell>
          <cell r="B450">
            <v>31</v>
          </cell>
          <cell r="C450" t="str">
            <v>R5</v>
          </cell>
          <cell r="D450" t="str">
            <v xml:space="preserve">MVB </v>
          </cell>
          <cell r="E450" t="str">
            <v>C</v>
          </cell>
          <cell r="F450" t="str">
            <v>P</v>
          </cell>
          <cell r="G450">
            <v>75</v>
          </cell>
        </row>
        <row r="451">
          <cell r="A451" t="str">
            <v>9225903620X02910</v>
          </cell>
          <cell r="B451">
            <v>31</v>
          </cell>
          <cell r="C451" t="str">
            <v>R5</v>
          </cell>
          <cell r="D451" t="str">
            <v xml:space="preserve">MVC </v>
          </cell>
          <cell r="E451" t="str">
            <v>C</v>
          </cell>
          <cell r="F451" t="str">
            <v>P</v>
          </cell>
          <cell r="G451">
            <v>75</v>
          </cell>
        </row>
        <row r="452">
          <cell r="A452" t="str">
            <v>9225903620X02950</v>
          </cell>
          <cell r="B452">
            <v>31</v>
          </cell>
          <cell r="C452" t="str">
            <v>R5</v>
          </cell>
          <cell r="D452" t="str">
            <v xml:space="preserve">LV  </v>
          </cell>
          <cell r="E452" t="str">
            <v>C</v>
          </cell>
          <cell r="F452" t="str">
            <v>P</v>
          </cell>
          <cell r="G452">
            <v>75</v>
          </cell>
        </row>
        <row r="453">
          <cell r="A453" t="str">
            <v>9225903631X02621</v>
          </cell>
          <cell r="B453">
            <v>31</v>
          </cell>
          <cell r="C453" t="str">
            <v>R5</v>
          </cell>
          <cell r="D453" t="str">
            <v xml:space="preserve">LOD </v>
          </cell>
          <cell r="E453" t="str">
            <v>C</v>
          </cell>
          <cell r="F453" t="str">
            <v>P</v>
          </cell>
          <cell r="G453">
            <v>75</v>
          </cell>
        </row>
        <row r="454">
          <cell r="A454" t="str">
            <v>9225903634X02413</v>
          </cell>
          <cell r="B454">
            <v>31</v>
          </cell>
          <cell r="C454" t="str">
            <v>R5</v>
          </cell>
          <cell r="D454" t="str">
            <v xml:space="preserve">LOD </v>
          </cell>
          <cell r="E454" t="str">
            <v>C</v>
          </cell>
          <cell r="F454" t="str">
            <v>P</v>
          </cell>
          <cell r="G454">
            <v>75</v>
          </cell>
        </row>
        <row r="455">
          <cell r="A455" t="str">
            <v>9225903750X02830</v>
          </cell>
          <cell r="B455">
            <v>31</v>
          </cell>
          <cell r="C455" t="str">
            <v>R5</v>
          </cell>
          <cell r="D455" t="str">
            <v xml:space="preserve">MVC </v>
          </cell>
          <cell r="E455" t="str">
            <v>C</v>
          </cell>
          <cell r="F455" t="str">
            <v>P</v>
          </cell>
          <cell r="G455">
            <v>75</v>
          </cell>
        </row>
        <row r="456">
          <cell r="A456" t="str">
            <v>9225903836X03013</v>
          </cell>
          <cell r="B456">
            <v>31</v>
          </cell>
          <cell r="C456" t="str">
            <v>R5</v>
          </cell>
          <cell r="D456" t="str">
            <v xml:space="preserve">LV  </v>
          </cell>
          <cell r="E456" t="str">
            <v>B</v>
          </cell>
          <cell r="F456" t="str">
            <v>P</v>
          </cell>
          <cell r="G456">
            <v>75</v>
          </cell>
        </row>
        <row r="457">
          <cell r="A457" t="str">
            <v>9225903861X02814</v>
          </cell>
          <cell r="B457">
            <v>31</v>
          </cell>
          <cell r="C457" t="str">
            <v>R5</v>
          </cell>
          <cell r="D457" t="str">
            <v xml:space="preserve">LOD </v>
          </cell>
          <cell r="E457" t="str">
            <v>C</v>
          </cell>
          <cell r="F457" t="str">
            <v>P</v>
          </cell>
          <cell r="G457">
            <v>75</v>
          </cell>
        </row>
        <row r="458">
          <cell r="A458" t="str">
            <v>9225903920X02602</v>
          </cell>
          <cell r="B458">
            <v>31</v>
          </cell>
          <cell r="C458" t="str">
            <v>R5</v>
          </cell>
          <cell r="D458" t="str">
            <v xml:space="preserve">LOD </v>
          </cell>
          <cell r="E458" t="str">
            <v>C</v>
          </cell>
          <cell r="F458" t="str">
            <v>P</v>
          </cell>
          <cell r="G458">
            <v>75</v>
          </cell>
        </row>
        <row r="459">
          <cell r="A459" t="str">
            <v>9225904007X03105</v>
          </cell>
          <cell r="B459">
            <v>31</v>
          </cell>
          <cell r="C459" t="str">
            <v>R5</v>
          </cell>
          <cell r="D459" t="str">
            <v xml:space="preserve">LV  </v>
          </cell>
          <cell r="E459" t="str">
            <v>C</v>
          </cell>
          <cell r="F459" t="str">
            <v>P</v>
          </cell>
          <cell r="G459">
            <v>75</v>
          </cell>
        </row>
        <row r="460">
          <cell r="A460" t="str">
            <v>9225904007X03263</v>
          </cell>
          <cell r="B460">
            <v>31</v>
          </cell>
          <cell r="C460" t="str">
            <v>R5</v>
          </cell>
          <cell r="D460" t="str">
            <v xml:space="preserve">LV  </v>
          </cell>
          <cell r="E460" t="str">
            <v>C</v>
          </cell>
          <cell r="F460" t="str">
            <v>P</v>
          </cell>
          <cell r="G460">
            <v>75</v>
          </cell>
        </row>
        <row r="461">
          <cell r="A461" t="str">
            <v>9225904023X03020</v>
          </cell>
          <cell r="B461">
            <v>31</v>
          </cell>
          <cell r="C461" t="str">
            <v>R5</v>
          </cell>
          <cell r="D461" t="str">
            <v xml:space="preserve">LOD </v>
          </cell>
          <cell r="E461" t="str">
            <v>C</v>
          </cell>
          <cell r="F461" t="str">
            <v>P</v>
          </cell>
          <cell r="G461">
            <v>75</v>
          </cell>
        </row>
        <row r="462">
          <cell r="A462" t="str">
            <v>9225904101X03227</v>
          </cell>
          <cell r="B462">
            <v>31</v>
          </cell>
          <cell r="C462" t="str">
            <v>R5</v>
          </cell>
          <cell r="D462" t="str">
            <v xml:space="preserve">LOD </v>
          </cell>
          <cell r="E462" t="str">
            <v>C</v>
          </cell>
          <cell r="F462" t="str">
            <v>P</v>
          </cell>
          <cell r="G462">
            <v>75</v>
          </cell>
        </row>
        <row r="463">
          <cell r="A463" t="str">
            <v>9225904127X02797</v>
          </cell>
          <cell r="B463">
            <v>31</v>
          </cell>
          <cell r="C463" t="str">
            <v>R5</v>
          </cell>
          <cell r="D463" t="str">
            <v xml:space="preserve">LOD </v>
          </cell>
          <cell r="E463" t="str">
            <v>A</v>
          </cell>
          <cell r="F463" t="str">
            <v>P</v>
          </cell>
          <cell r="G463">
            <v>75</v>
          </cell>
        </row>
        <row r="464">
          <cell r="A464" t="str">
            <v>9225904151X02799</v>
          </cell>
          <cell r="B464">
            <v>31</v>
          </cell>
          <cell r="C464" t="str">
            <v>R5</v>
          </cell>
          <cell r="D464" t="str">
            <v xml:space="preserve">LOD </v>
          </cell>
          <cell r="E464" t="str">
            <v>C</v>
          </cell>
          <cell r="F464" t="str">
            <v>P</v>
          </cell>
          <cell r="G464">
            <v>75</v>
          </cell>
        </row>
        <row r="465">
          <cell r="A465" t="str">
            <v>9225904306X03398</v>
          </cell>
          <cell r="B465">
            <v>31</v>
          </cell>
          <cell r="C465" t="str">
            <v>R5</v>
          </cell>
          <cell r="D465" t="str">
            <v xml:space="preserve">LOD </v>
          </cell>
          <cell r="E465" t="str">
            <v>C</v>
          </cell>
          <cell r="F465" t="str">
            <v>P</v>
          </cell>
          <cell r="G465">
            <v>75</v>
          </cell>
        </row>
        <row r="466">
          <cell r="A466" t="str">
            <v>9225904397X02990</v>
          </cell>
          <cell r="B466">
            <v>31</v>
          </cell>
          <cell r="C466" t="str">
            <v>R5</v>
          </cell>
          <cell r="D466" t="str">
            <v xml:space="preserve">LOD </v>
          </cell>
          <cell r="E466" t="str">
            <v>C</v>
          </cell>
          <cell r="F466" t="str">
            <v>P</v>
          </cell>
          <cell r="G466">
            <v>75</v>
          </cell>
        </row>
        <row r="467">
          <cell r="A467" t="str">
            <v>9225904401X03561</v>
          </cell>
          <cell r="B467">
            <v>31</v>
          </cell>
          <cell r="C467" t="str">
            <v>R5</v>
          </cell>
          <cell r="D467" t="str">
            <v xml:space="preserve">MVA </v>
          </cell>
          <cell r="E467" t="str">
            <v>A</v>
          </cell>
          <cell r="F467" t="str">
            <v>P</v>
          </cell>
          <cell r="G467">
            <v>75</v>
          </cell>
        </row>
        <row r="468">
          <cell r="A468" t="str">
            <v>9225904406X03407</v>
          </cell>
          <cell r="B468">
            <v>31</v>
          </cell>
          <cell r="C468" t="str">
            <v>R5</v>
          </cell>
          <cell r="D468" t="str">
            <v xml:space="preserve">MVC </v>
          </cell>
          <cell r="E468" t="str">
            <v>C</v>
          </cell>
          <cell r="F468" t="str">
            <v>P</v>
          </cell>
          <cell r="G468">
            <v>75</v>
          </cell>
        </row>
        <row r="469">
          <cell r="A469" t="str">
            <v>9225904416X03720</v>
          </cell>
          <cell r="B469">
            <v>31</v>
          </cell>
          <cell r="C469" t="str">
            <v>R5</v>
          </cell>
          <cell r="D469" t="str">
            <v xml:space="preserve">LV  </v>
          </cell>
          <cell r="E469" t="str">
            <v>C</v>
          </cell>
          <cell r="F469" t="str">
            <v>P</v>
          </cell>
          <cell r="G469">
            <v>75</v>
          </cell>
        </row>
        <row r="470">
          <cell r="A470" t="str">
            <v>9225904419X03521</v>
          </cell>
          <cell r="B470">
            <v>31</v>
          </cell>
          <cell r="C470" t="str">
            <v>R5</v>
          </cell>
          <cell r="D470" t="str">
            <v xml:space="preserve">LV  </v>
          </cell>
          <cell r="E470" t="str">
            <v>A</v>
          </cell>
          <cell r="F470" t="str">
            <v>P</v>
          </cell>
          <cell r="G470">
            <v>75</v>
          </cell>
        </row>
        <row r="471">
          <cell r="A471" t="str">
            <v>9225904562X03418</v>
          </cell>
          <cell r="B471">
            <v>31</v>
          </cell>
          <cell r="C471" t="str">
            <v>R5</v>
          </cell>
          <cell r="D471" t="str">
            <v xml:space="preserve">LOD </v>
          </cell>
          <cell r="E471" t="str">
            <v>C</v>
          </cell>
          <cell r="F471" t="str">
            <v>P</v>
          </cell>
          <cell r="G471">
            <v>75</v>
          </cell>
        </row>
        <row r="472">
          <cell r="A472" t="str">
            <v>9225904625X03860</v>
          </cell>
          <cell r="B472">
            <v>31</v>
          </cell>
          <cell r="C472" t="str">
            <v>R5</v>
          </cell>
          <cell r="D472" t="str">
            <v xml:space="preserve">MVC </v>
          </cell>
          <cell r="E472" t="str">
            <v>B</v>
          </cell>
          <cell r="F472" t="str">
            <v>P</v>
          </cell>
          <cell r="G472">
            <v>75</v>
          </cell>
        </row>
        <row r="473">
          <cell r="A473" t="str">
            <v>9225904809X03715</v>
          </cell>
          <cell r="B473">
            <v>31</v>
          </cell>
          <cell r="C473" t="str">
            <v>R5</v>
          </cell>
          <cell r="D473" t="str">
            <v xml:space="preserve">LOD </v>
          </cell>
          <cell r="E473" t="str">
            <v>C</v>
          </cell>
          <cell r="F473" t="str">
            <v>P</v>
          </cell>
          <cell r="G473">
            <v>75</v>
          </cell>
        </row>
        <row r="474">
          <cell r="A474" t="str">
            <v>9225904809X04007</v>
          </cell>
          <cell r="B474">
            <v>31</v>
          </cell>
          <cell r="C474" t="str">
            <v>R5</v>
          </cell>
          <cell r="D474" t="str">
            <v xml:space="preserve">LOD </v>
          </cell>
          <cell r="E474" t="str">
            <v>C</v>
          </cell>
          <cell r="F474" t="str">
            <v>P</v>
          </cell>
          <cell r="G474">
            <v>75</v>
          </cell>
        </row>
        <row r="475">
          <cell r="A475" t="str">
            <v>9225904814X03844</v>
          </cell>
          <cell r="B475">
            <v>31</v>
          </cell>
          <cell r="C475" t="str">
            <v>R5</v>
          </cell>
          <cell r="D475" t="str">
            <v xml:space="preserve">MVC </v>
          </cell>
          <cell r="E475" t="str">
            <v>C</v>
          </cell>
          <cell r="F475" t="str">
            <v>P</v>
          </cell>
          <cell r="G475">
            <v>75</v>
          </cell>
        </row>
        <row r="476">
          <cell r="A476" t="str">
            <v>9225904833X03590</v>
          </cell>
          <cell r="B476">
            <v>31</v>
          </cell>
          <cell r="C476" t="str">
            <v>R5</v>
          </cell>
          <cell r="D476" t="str">
            <v xml:space="preserve">LOD </v>
          </cell>
          <cell r="E476" t="str">
            <v>C</v>
          </cell>
          <cell r="F476" t="str">
            <v>P</v>
          </cell>
          <cell r="G476">
            <v>75</v>
          </cell>
        </row>
        <row r="477">
          <cell r="A477" t="str">
            <v>9225904948X04196</v>
          </cell>
          <cell r="B477">
            <v>31</v>
          </cell>
          <cell r="C477" t="str">
            <v>R5</v>
          </cell>
          <cell r="D477" t="str">
            <v xml:space="preserve">LOD </v>
          </cell>
          <cell r="E477" t="str">
            <v>C</v>
          </cell>
          <cell r="F477" t="str">
            <v>P</v>
          </cell>
          <cell r="G477">
            <v>75</v>
          </cell>
        </row>
        <row r="478">
          <cell r="A478" t="str">
            <v>9225905010X04024</v>
          </cell>
          <cell r="B478">
            <v>31</v>
          </cell>
          <cell r="C478" t="str">
            <v>R5</v>
          </cell>
          <cell r="D478" t="str">
            <v xml:space="preserve">LOD </v>
          </cell>
          <cell r="E478" t="str">
            <v>C</v>
          </cell>
          <cell r="F478" t="str">
            <v>P</v>
          </cell>
          <cell r="G478">
            <v>75</v>
          </cell>
        </row>
        <row r="479">
          <cell r="A479" t="str">
            <v>9225905010X04252</v>
          </cell>
          <cell r="B479">
            <v>31</v>
          </cell>
          <cell r="C479" t="str">
            <v>R5</v>
          </cell>
          <cell r="D479" t="str">
            <v xml:space="preserve">LOD </v>
          </cell>
          <cell r="E479" t="str">
            <v>C</v>
          </cell>
          <cell r="F479" t="str">
            <v>P</v>
          </cell>
          <cell r="G479">
            <v>75</v>
          </cell>
        </row>
        <row r="480">
          <cell r="A480" t="str">
            <v>9225905201X04157</v>
          </cell>
          <cell r="B480">
            <v>31</v>
          </cell>
          <cell r="C480" t="str">
            <v>R5</v>
          </cell>
          <cell r="D480" t="str">
            <v xml:space="preserve">LOD </v>
          </cell>
          <cell r="E480" t="str">
            <v>B</v>
          </cell>
          <cell r="F480" t="str">
            <v>P</v>
          </cell>
          <cell r="G480">
            <v>75</v>
          </cell>
        </row>
        <row r="481">
          <cell r="A481" t="str">
            <v>9225905207X04044</v>
          </cell>
          <cell r="B481">
            <v>31</v>
          </cell>
          <cell r="C481" t="str">
            <v>R5</v>
          </cell>
          <cell r="D481" t="str">
            <v xml:space="preserve">LOD </v>
          </cell>
          <cell r="E481" t="str">
            <v>C</v>
          </cell>
          <cell r="F481" t="str">
            <v>P</v>
          </cell>
          <cell r="G481">
            <v>75</v>
          </cell>
        </row>
        <row r="482">
          <cell r="A482" t="str">
            <v>9225905207X04240</v>
          </cell>
          <cell r="B482">
            <v>31</v>
          </cell>
          <cell r="C482" t="str">
            <v>R5</v>
          </cell>
          <cell r="D482" t="str">
            <v xml:space="preserve">LOD </v>
          </cell>
          <cell r="E482" t="str">
            <v>B</v>
          </cell>
          <cell r="F482" t="str">
            <v>P</v>
          </cell>
          <cell r="G482">
            <v>75</v>
          </cell>
        </row>
        <row r="483">
          <cell r="A483" t="str">
            <v>9225905208X04427</v>
          </cell>
          <cell r="B483">
            <v>31</v>
          </cell>
          <cell r="C483" t="str">
            <v>R5</v>
          </cell>
          <cell r="D483" t="str">
            <v xml:space="preserve">LOD </v>
          </cell>
          <cell r="E483" t="str">
            <v>C</v>
          </cell>
          <cell r="F483" t="str">
            <v>P</v>
          </cell>
          <cell r="G483">
            <v>75</v>
          </cell>
        </row>
        <row r="484">
          <cell r="A484" t="str">
            <v>9225905418X04576</v>
          </cell>
          <cell r="B484">
            <v>31</v>
          </cell>
          <cell r="C484" t="str">
            <v>R5</v>
          </cell>
          <cell r="D484" t="str">
            <v xml:space="preserve">LOD </v>
          </cell>
          <cell r="E484" t="str">
            <v>C</v>
          </cell>
          <cell r="F484" t="str">
            <v>P</v>
          </cell>
          <cell r="G484">
            <v>75</v>
          </cell>
        </row>
        <row r="485">
          <cell r="A485" t="str">
            <v>9225905573X04165</v>
          </cell>
          <cell r="B485">
            <v>31</v>
          </cell>
          <cell r="C485" t="str">
            <v>R5</v>
          </cell>
          <cell r="D485" t="str">
            <v xml:space="preserve">LOD </v>
          </cell>
          <cell r="E485" t="str">
            <v>B</v>
          </cell>
          <cell r="F485" t="str">
            <v>P</v>
          </cell>
          <cell r="G485">
            <v>75</v>
          </cell>
        </row>
        <row r="486">
          <cell r="A486" t="str">
            <v>9225905616X04680</v>
          </cell>
          <cell r="B486">
            <v>31</v>
          </cell>
          <cell r="C486" t="str">
            <v>R5</v>
          </cell>
          <cell r="D486" t="str">
            <v xml:space="preserve">LOD </v>
          </cell>
          <cell r="E486" t="str">
            <v>C</v>
          </cell>
          <cell r="F486" t="str">
            <v>P</v>
          </cell>
          <cell r="G486">
            <v>75</v>
          </cell>
        </row>
        <row r="487">
          <cell r="A487" t="str">
            <v>9225905622X04620</v>
          </cell>
          <cell r="B487">
            <v>31</v>
          </cell>
          <cell r="C487" t="str">
            <v>R5</v>
          </cell>
          <cell r="D487" t="str">
            <v xml:space="preserve">LOD </v>
          </cell>
          <cell r="E487" t="str">
            <v>C</v>
          </cell>
          <cell r="F487" t="str">
            <v>P</v>
          </cell>
          <cell r="G487">
            <v>75</v>
          </cell>
        </row>
        <row r="488">
          <cell r="A488" t="str">
            <v>9225905622X04764</v>
          </cell>
          <cell r="B488">
            <v>31</v>
          </cell>
          <cell r="C488" t="str">
            <v>R5</v>
          </cell>
          <cell r="D488" t="str">
            <v xml:space="preserve">LOD </v>
          </cell>
          <cell r="E488" t="str">
            <v>C</v>
          </cell>
          <cell r="F488" t="str">
            <v>P</v>
          </cell>
          <cell r="G488">
            <v>75</v>
          </cell>
        </row>
        <row r="489">
          <cell r="A489" t="str">
            <v>9225905626X04362</v>
          </cell>
          <cell r="B489">
            <v>31</v>
          </cell>
          <cell r="C489" t="str">
            <v>R5</v>
          </cell>
          <cell r="D489" t="str">
            <v xml:space="preserve">LOD </v>
          </cell>
          <cell r="E489" t="str">
            <v>B</v>
          </cell>
          <cell r="F489" t="str">
            <v>P</v>
          </cell>
          <cell r="G489">
            <v>75</v>
          </cell>
        </row>
        <row r="490">
          <cell r="A490" t="str">
            <v>9225905626X04543</v>
          </cell>
          <cell r="B490">
            <v>31</v>
          </cell>
          <cell r="C490" t="str">
            <v>R5</v>
          </cell>
          <cell r="D490" t="str">
            <v xml:space="preserve">LOD </v>
          </cell>
          <cell r="E490" t="str">
            <v>C</v>
          </cell>
          <cell r="F490" t="str">
            <v>P</v>
          </cell>
          <cell r="G490">
            <v>75</v>
          </cell>
        </row>
        <row r="491">
          <cell r="A491" t="str">
            <v>9225905813X04843</v>
          </cell>
          <cell r="B491">
            <v>31</v>
          </cell>
          <cell r="C491" t="str">
            <v>R5</v>
          </cell>
          <cell r="D491" t="str">
            <v xml:space="preserve">LOD </v>
          </cell>
          <cell r="E491" t="str">
            <v>C</v>
          </cell>
          <cell r="F491" t="str">
            <v>P</v>
          </cell>
          <cell r="G491">
            <v>75</v>
          </cell>
        </row>
        <row r="492">
          <cell r="A492" t="str">
            <v>9225905843X04961</v>
          </cell>
          <cell r="B492">
            <v>31</v>
          </cell>
          <cell r="C492" t="str">
            <v>R5</v>
          </cell>
          <cell r="D492" t="str">
            <v xml:space="preserve">LOD </v>
          </cell>
          <cell r="E492" t="str">
            <v>C</v>
          </cell>
          <cell r="F492" t="str">
            <v>P</v>
          </cell>
          <cell r="G492">
            <v>75</v>
          </cell>
        </row>
        <row r="493">
          <cell r="A493" t="str">
            <v>9225905908X04726</v>
          </cell>
          <cell r="B493">
            <v>31</v>
          </cell>
          <cell r="C493" t="str">
            <v>R5</v>
          </cell>
          <cell r="D493" t="str">
            <v xml:space="preserve">LOD </v>
          </cell>
          <cell r="E493" t="str">
            <v>C</v>
          </cell>
          <cell r="F493" t="str">
            <v>P</v>
          </cell>
          <cell r="G493">
            <v>75</v>
          </cell>
        </row>
        <row r="494">
          <cell r="A494" t="str">
            <v>9225906008X05006</v>
          </cell>
          <cell r="B494">
            <v>31</v>
          </cell>
          <cell r="C494" t="str">
            <v>R5</v>
          </cell>
          <cell r="D494" t="str">
            <v xml:space="preserve">LOD </v>
          </cell>
          <cell r="E494" t="str">
            <v>C</v>
          </cell>
          <cell r="F494" t="str">
            <v>P</v>
          </cell>
          <cell r="G494">
            <v>75</v>
          </cell>
        </row>
        <row r="495">
          <cell r="A495" t="str">
            <v>9225906020X04666</v>
          </cell>
          <cell r="B495">
            <v>31</v>
          </cell>
          <cell r="C495" t="str">
            <v>R5</v>
          </cell>
          <cell r="D495" t="str">
            <v xml:space="preserve">LOD </v>
          </cell>
          <cell r="E495" t="str">
            <v>B</v>
          </cell>
          <cell r="F495" t="str">
            <v>P</v>
          </cell>
          <cell r="G495">
            <v>75</v>
          </cell>
        </row>
        <row r="496">
          <cell r="A496" t="str">
            <v>9225906020X04816</v>
          </cell>
          <cell r="B496">
            <v>31</v>
          </cell>
          <cell r="C496" t="str">
            <v>R5</v>
          </cell>
          <cell r="D496" t="str">
            <v xml:space="preserve">LOD </v>
          </cell>
          <cell r="E496" t="str">
            <v>C</v>
          </cell>
          <cell r="F496" t="str">
            <v>P</v>
          </cell>
          <cell r="G496">
            <v>75</v>
          </cell>
        </row>
        <row r="497">
          <cell r="A497" t="str">
            <v>9225906020X04896</v>
          </cell>
          <cell r="B497">
            <v>31</v>
          </cell>
          <cell r="C497" t="str">
            <v>R5</v>
          </cell>
          <cell r="D497" t="str">
            <v xml:space="preserve">LOD </v>
          </cell>
          <cell r="E497" t="str">
            <v>C</v>
          </cell>
          <cell r="F497" t="str">
            <v>P</v>
          </cell>
          <cell r="G497">
            <v>75</v>
          </cell>
        </row>
        <row r="498">
          <cell r="A498" t="str">
            <v>9225906299X05371</v>
          </cell>
          <cell r="B498">
            <v>31</v>
          </cell>
          <cell r="C498" t="str">
            <v>R5</v>
          </cell>
          <cell r="D498" t="str">
            <v xml:space="preserve">LOD </v>
          </cell>
          <cell r="E498" t="str">
            <v>C</v>
          </cell>
          <cell r="F498" t="str">
            <v>P</v>
          </cell>
          <cell r="G498">
            <v>75</v>
          </cell>
        </row>
        <row r="499">
          <cell r="A499" t="str">
            <v>9225906413X05129</v>
          </cell>
          <cell r="B499">
            <v>31</v>
          </cell>
          <cell r="C499" t="str">
            <v>R5</v>
          </cell>
          <cell r="D499" t="str">
            <v xml:space="preserve">LOD </v>
          </cell>
          <cell r="E499" t="str">
            <v>C</v>
          </cell>
          <cell r="F499" t="str">
            <v>P</v>
          </cell>
          <cell r="G499">
            <v>75</v>
          </cell>
        </row>
        <row r="500">
          <cell r="A500" t="str">
            <v>9225906413X05422</v>
          </cell>
          <cell r="B500">
            <v>31</v>
          </cell>
          <cell r="C500" t="str">
            <v>R5</v>
          </cell>
          <cell r="D500" t="str">
            <v xml:space="preserve">LOD </v>
          </cell>
          <cell r="E500" t="str">
            <v>C</v>
          </cell>
          <cell r="F500" t="str">
            <v>P</v>
          </cell>
          <cell r="G500">
            <v>75</v>
          </cell>
        </row>
        <row r="501">
          <cell r="A501" t="str">
            <v>9225906454X05091</v>
          </cell>
          <cell r="B501">
            <v>31</v>
          </cell>
          <cell r="C501" t="str">
            <v>R5</v>
          </cell>
          <cell r="D501" t="str">
            <v xml:space="preserve">LOD </v>
          </cell>
          <cell r="E501" t="str">
            <v>C</v>
          </cell>
          <cell r="F501" t="str">
            <v>P</v>
          </cell>
          <cell r="G501">
            <v>75</v>
          </cell>
        </row>
        <row r="502">
          <cell r="A502" t="str">
            <v>9225906627X05751</v>
          </cell>
          <cell r="B502">
            <v>31</v>
          </cell>
          <cell r="C502" t="str">
            <v>R5</v>
          </cell>
          <cell r="D502" t="str">
            <v xml:space="preserve">LOD </v>
          </cell>
          <cell r="E502" t="str">
            <v>C</v>
          </cell>
          <cell r="F502" t="str">
            <v>P</v>
          </cell>
          <cell r="G502">
            <v>75</v>
          </cell>
        </row>
        <row r="503">
          <cell r="A503" t="str">
            <v>9225906817X05700</v>
          </cell>
          <cell r="B503">
            <v>31</v>
          </cell>
          <cell r="C503" t="str">
            <v>R5</v>
          </cell>
          <cell r="D503" t="str">
            <v xml:space="preserve">LOD </v>
          </cell>
          <cell r="E503" t="str">
            <v>C</v>
          </cell>
          <cell r="F503" t="str">
            <v>P</v>
          </cell>
          <cell r="G503">
            <v>75</v>
          </cell>
        </row>
        <row r="504">
          <cell r="A504" t="str">
            <v>9225907083X05959</v>
          </cell>
          <cell r="B504">
            <v>31</v>
          </cell>
          <cell r="C504" t="str">
            <v>R5</v>
          </cell>
          <cell r="D504" t="str">
            <v xml:space="preserve">LOD </v>
          </cell>
          <cell r="E504" t="str">
            <v>C</v>
          </cell>
          <cell r="F504" t="str">
            <v>P</v>
          </cell>
          <cell r="G504">
            <v>75</v>
          </cell>
        </row>
        <row r="505">
          <cell r="A505" t="str">
            <v>9225907210X06180</v>
          </cell>
          <cell r="B505">
            <v>31</v>
          </cell>
          <cell r="C505" t="str">
            <v>R5</v>
          </cell>
          <cell r="D505" t="str">
            <v xml:space="preserve">LOD </v>
          </cell>
          <cell r="E505" t="str">
            <v>C</v>
          </cell>
          <cell r="F505" t="str">
            <v>P</v>
          </cell>
          <cell r="G505">
            <v>75</v>
          </cell>
        </row>
        <row r="506">
          <cell r="A506" t="str">
            <v>9225907218X05693</v>
          </cell>
          <cell r="B506">
            <v>31</v>
          </cell>
          <cell r="C506" t="str">
            <v>R5</v>
          </cell>
          <cell r="D506" t="str">
            <v xml:space="preserve">LOD </v>
          </cell>
          <cell r="E506" t="str">
            <v>C</v>
          </cell>
          <cell r="F506" t="str">
            <v>P</v>
          </cell>
          <cell r="G506">
            <v>75</v>
          </cell>
        </row>
        <row r="507">
          <cell r="A507" t="str">
            <v>9225907302X06748</v>
          </cell>
          <cell r="B507">
            <v>31</v>
          </cell>
          <cell r="C507" t="str">
            <v>R5</v>
          </cell>
          <cell r="D507" t="str">
            <v xml:space="preserve">LOD </v>
          </cell>
          <cell r="E507" t="str">
            <v>C</v>
          </cell>
          <cell r="F507" t="str">
            <v>P</v>
          </cell>
          <cell r="G507">
            <v>75</v>
          </cell>
        </row>
        <row r="508">
          <cell r="A508" t="str">
            <v>9225907694X06054</v>
          </cell>
          <cell r="B508">
            <v>31</v>
          </cell>
          <cell r="C508" t="str">
            <v>R5</v>
          </cell>
          <cell r="D508" t="str">
            <v xml:space="preserve">LOD </v>
          </cell>
          <cell r="E508" t="str">
            <v>C</v>
          </cell>
          <cell r="F508" t="str">
            <v>P</v>
          </cell>
          <cell r="G508">
            <v>75</v>
          </cell>
        </row>
        <row r="509">
          <cell r="A509" t="str">
            <v>9225908007X06732</v>
          </cell>
          <cell r="B509">
            <v>31</v>
          </cell>
          <cell r="C509" t="str">
            <v>R5</v>
          </cell>
          <cell r="D509" t="str">
            <v xml:space="preserve">LOD </v>
          </cell>
          <cell r="E509" t="str">
            <v>C</v>
          </cell>
          <cell r="F509" t="str">
            <v>P</v>
          </cell>
          <cell r="G509">
            <v>75</v>
          </cell>
        </row>
        <row r="510">
          <cell r="A510" t="str">
            <v>9225908754X08100</v>
          </cell>
          <cell r="B510">
            <v>31</v>
          </cell>
          <cell r="C510" t="str">
            <v>R5</v>
          </cell>
          <cell r="D510" t="str">
            <v xml:space="preserve">LOD </v>
          </cell>
          <cell r="E510" t="str">
            <v>C</v>
          </cell>
          <cell r="F510" t="str">
            <v>P</v>
          </cell>
          <cell r="G510">
            <v>75</v>
          </cell>
        </row>
        <row r="511">
          <cell r="A511" t="str">
            <v>9225908919X08039</v>
          </cell>
          <cell r="B511">
            <v>31</v>
          </cell>
          <cell r="C511" t="str">
            <v>R5</v>
          </cell>
          <cell r="D511" t="str">
            <v xml:space="preserve">LOD </v>
          </cell>
          <cell r="E511" t="str">
            <v>C</v>
          </cell>
          <cell r="F511" t="str">
            <v>P</v>
          </cell>
          <cell r="G511">
            <v>75</v>
          </cell>
        </row>
        <row r="512">
          <cell r="A512" t="str">
            <v>9229701784X00982</v>
          </cell>
          <cell r="B512">
            <v>31</v>
          </cell>
          <cell r="C512" t="str">
            <v>R5</v>
          </cell>
          <cell r="D512" t="str">
            <v xml:space="preserve">LV  </v>
          </cell>
          <cell r="E512" t="str">
            <v>C</v>
          </cell>
          <cell r="F512" t="str">
            <v>P</v>
          </cell>
          <cell r="G512">
            <v>75</v>
          </cell>
        </row>
        <row r="513">
          <cell r="A513" t="str">
            <v>9229902030X01292</v>
          </cell>
          <cell r="B513">
            <v>31</v>
          </cell>
          <cell r="C513" t="str">
            <v>R5</v>
          </cell>
          <cell r="D513" t="str">
            <v xml:space="preserve">MVA </v>
          </cell>
          <cell r="E513" t="str">
            <v>C</v>
          </cell>
          <cell r="F513" t="str">
            <v>P</v>
          </cell>
          <cell r="G513">
            <v>75</v>
          </cell>
        </row>
        <row r="514">
          <cell r="A514" t="str">
            <v>9229902040X01070</v>
          </cell>
          <cell r="B514">
            <v>31</v>
          </cell>
          <cell r="C514" t="str">
            <v>R5</v>
          </cell>
          <cell r="D514" t="str">
            <v xml:space="preserve">MVB </v>
          </cell>
          <cell r="E514" t="str">
            <v>C</v>
          </cell>
          <cell r="F514" t="str">
            <v>P</v>
          </cell>
          <cell r="G514">
            <v>75</v>
          </cell>
        </row>
        <row r="515">
          <cell r="A515" t="str">
            <v>9229902104X01400</v>
          </cell>
          <cell r="B515">
            <v>31</v>
          </cell>
          <cell r="C515" t="str">
            <v>R5</v>
          </cell>
          <cell r="D515" t="str">
            <v xml:space="preserve">HVA </v>
          </cell>
          <cell r="E515" t="str">
            <v>A</v>
          </cell>
          <cell r="F515" t="str">
            <v>P</v>
          </cell>
          <cell r="G515">
            <v>75</v>
          </cell>
        </row>
        <row r="516">
          <cell r="A516" t="str">
            <v>9229902188X01400</v>
          </cell>
          <cell r="B516">
            <v>31</v>
          </cell>
          <cell r="C516" t="str">
            <v>R5</v>
          </cell>
          <cell r="D516" t="str">
            <v xml:space="preserve">HVA </v>
          </cell>
          <cell r="E516" t="str">
            <v>A</v>
          </cell>
          <cell r="F516" t="str">
            <v>P</v>
          </cell>
          <cell r="G516">
            <v>60</v>
          </cell>
        </row>
        <row r="517">
          <cell r="A517" t="str">
            <v>9229902283X01493</v>
          </cell>
          <cell r="B517">
            <v>31</v>
          </cell>
          <cell r="C517" t="str">
            <v>R5</v>
          </cell>
          <cell r="D517" t="str">
            <v xml:space="preserve">MVA </v>
          </cell>
          <cell r="E517" t="str">
            <v>A</v>
          </cell>
          <cell r="F517" t="str">
            <v>P</v>
          </cell>
          <cell r="G517">
            <v>75</v>
          </cell>
        </row>
        <row r="518">
          <cell r="A518" t="str">
            <v>9229902358X01877</v>
          </cell>
          <cell r="B518">
            <v>31</v>
          </cell>
          <cell r="C518" t="str">
            <v>R5</v>
          </cell>
          <cell r="D518" t="str">
            <v xml:space="preserve">LV  </v>
          </cell>
          <cell r="E518" t="str">
            <v>A</v>
          </cell>
          <cell r="F518" t="str">
            <v>P</v>
          </cell>
          <cell r="G518">
            <v>75</v>
          </cell>
        </row>
        <row r="519">
          <cell r="A519" t="str">
            <v>9229902584X01659</v>
          </cell>
          <cell r="B519">
            <v>31</v>
          </cell>
          <cell r="C519" t="str">
            <v>R5</v>
          </cell>
          <cell r="D519" t="str">
            <v xml:space="preserve">HVC </v>
          </cell>
          <cell r="E519" t="str">
            <v>A</v>
          </cell>
          <cell r="F519" t="str">
            <v>P</v>
          </cell>
          <cell r="G519">
            <v>75</v>
          </cell>
        </row>
        <row r="520">
          <cell r="A520" t="str">
            <v>9229902928X02148</v>
          </cell>
          <cell r="B520">
            <v>31</v>
          </cell>
          <cell r="C520" t="str">
            <v>R5</v>
          </cell>
          <cell r="D520" t="str">
            <v xml:space="preserve">MVB </v>
          </cell>
          <cell r="E520" t="str">
            <v>B</v>
          </cell>
          <cell r="F520" t="str">
            <v>P</v>
          </cell>
          <cell r="G520">
            <v>75</v>
          </cell>
        </row>
        <row r="521">
          <cell r="A521" t="str">
            <v>9229903215X02561</v>
          </cell>
          <cell r="B521">
            <v>31</v>
          </cell>
          <cell r="C521" t="str">
            <v>R5</v>
          </cell>
          <cell r="D521" t="str">
            <v xml:space="preserve">MVA </v>
          </cell>
          <cell r="E521" t="str">
            <v>C</v>
          </cell>
          <cell r="F521" t="str">
            <v>P</v>
          </cell>
          <cell r="G521">
            <v>75</v>
          </cell>
        </row>
        <row r="522">
          <cell r="A522" t="str">
            <v>9229903241X02445</v>
          </cell>
          <cell r="B522">
            <v>31</v>
          </cell>
          <cell r="C522" t="str">
            <v>R5</v>
          </cell>
          <cell r="D522" t="str">
            <v xml:space="preserve">MVA </v>
          </cell>
          <cell r="E522" t="str">
            <v>B</v>
          </cell>
          <cell r="F522" t="str">
            <v>P</v>
          </cell>
          <cell r="G522">
            <v>75</v>
          </cell>
        </row>
        <row r="523">
          <cell r="A523" t="str">
            <v>9229903346X02654</v>
          </cell>
          <cell r="B523">
            <v>31</v>
          </cell>
          <cell r="C523" t="str">
            <v>R5</v>
          </cell>
          <cell r="D523" t="str">
            <v xml:space="preserve">LV  </v>
          </cell>
          <cell r="E523" t="str">
            <v>C</v>
          </cell>
          <cell r="F523" t="str">
            <v>P</v>
          </cell>
          <cell r="G523">
            <v>75</v>
          </cell>
        </row>
        <row r="524">
          <cell r="A524" t="str">
            <v>9229903348X02664</v>
          </cell>
          <cell r="B524">
            <v>31</v>
          </cell>
          <cell r="C524" t="str">
            <v>R5</v>
          </cell>
          <cell r="D524" t="str">
            <v xml:space="preserve">HVA </v>
          </cell>
          <cell r="E524" t="str">
            <v>A</v>
          </cell>
          <cell r="F524" t="str">
            <v>P</v>
          </cell>
          <cell r="G524">
            <v>60</v>
          </cell>
        </row>
        <row r="525">
          <cell r="A525" t="str">
            <v>9229903410X02664</v>
          </cell>
          <cell r="B525">
            <v>31</v>
          </cell>
          <cell r="C525" t="str">
            <v>R5</v>
          </cell>
          <cell r="D525" t="str">
            <v xml:space="preserve">HVA </v>
          </cell>
          <cell r="E525" t="str">
            <v>A</v>
          </cell>
          <cell r="F525" t="str">
            <v>P</v>
          </cell>
          <cell r="G525">
            <v>75</v>
          </cell>
        </row>
        <row r="526">
          <cell r="A526" t="str">
            <v>9229903425X02841</v>
          </cell>
          <cell r="B526">
            <v>31</v>
          </cell>
          <cell r="C526" t="str">
            <v>R5</v>
          </cell>
          <cell r="D526" t="str">
            <v xml:space="preserve">MVC </v>
          </cell>
          <cell r="E526" t="str">
            <v>C</v>
          </cell>
          <cell r="F526" t="str">
            <v>P</v>
          </cell>
          <cell r="G526">
            <v>75</v>
          </cell>
        </row>
        <row r="527">
          <cell r="A527" t="str">
            <v>9229903620X02950</v>
          </cell>
          <cell r="B527">
            <v>31</v>
          </cell>
          <cell r="C527" t="str">
            <v>R5</v>
          </cell>
          <cell r="D527" t="str">
            <v xml:space="preserve">MVA </v>
          </cell>
          <cell r="E527" t="str">
            <v>A</v>
          </cell>
          <cell r="F527" t="str">
            <v>P</v>
          </cell>
          <cell r="G527">
            <v>75</v>
          </cell>
        </row>
        <row r="528">
          <cell r="A528" t="str">
            <v>9229904007X03105</v>
          </cell>
          <cell r="B528">
            <v>31</v>
          </cell>
          <cell r="C528" t="str">
            <v>R5</v>
          </cell>
          <cell r="D528" t="str">
            <v xml:space="preserve">LV  </v>
          </cell>
          <cell r="E528" t="str">
            <v>C</v>
          </cell>
          <cell r="F528" t="str">
            <v>P</v>
          </cell>
          <cell r="G528">
            <v>75</v>
          </cell>
        </row>
        <row r="529">
          <cell r="A529" t="str">
            <v>9229904007X03263</v>
          </cell>
          <cell r="B529">
            <v>31</v>
          </cell>
          <cell r="C529" t="str">
            <v>R5</v>
          </cell>
          <cell r="D529" t="str">
            <v xml:space="preserve">LV  </v>
          </cell>
          <cell r="E529" t="str">
            <v>C</v>
          </cell>
          <cell r="F529" t="str">
            <v>P</v>
          </cell>
          <cell r="G529">
            <v>75</v>
          </cell>
        </row>
        <row r="530">
          <cell r="A530" t="str">
            <v>9229904012X03212</v>
          </cell>
          <cell r="B530">
            <v>31</v>
          </cell>
          <cell r="C530" t="str">
            <v>R5</v>
          </cell>
          <cell r="D530" t="str">
            <v xml:space="preserve">MVC </v>
          </cell>
          <cell r="E530" t="str">
            <v>B</v>
          </cell>
          <cell r="F530" t="str">
            <v>P</v>
          </cell>
          <cell r="G530">
            <v>75</v>
          </cell>
        </row>
        <row r="531">
          <cell r="A531" t="str">
            <v>9229904020X03102</v>
          </cell>
          <cell r="B531">
            <v>31</v>
          </cell>
          <cell r="C531" t="str">
            <v>R5</v>
          </cell>
          <cell r="D531" t="str">
            <v xml:space="preserve">HVC </v>
          </cell>
          <cell r="E531" t="str">
            <v>A</v>
          </cell>
          <cell r="F531" t="str">
            <v>P</v>
          </cell>
          <cell r="G531">
            <v>75</v>
          </cell>
        </row>
        <row r="532">
          <cell r="A532" t="str">
            <v>9229904809X03715</v>
          </cell>
          <cell r="B532">
            <v>31</v>
          </cell>
          <cell r="C532" t="str">
            <v>R5</v>
          </cell>
          <cell r="D532" t="str">
            <v xml:space="preserve">MVC </v>
          </cell>
          <cell r="E532" t="str">
            <v>B</v>
          </cell>
          <cell r="F532" t="str">
            <v>P</v>
          </cell>
          <cell r="G532">
            <v>75</v>
          </cell>
        </row>
        <row r="533">
          <cell r="A533" t="str">
            <v>9229906022X04827</v>
          </cell>
          <cell r="B533">
            <v>31</v>
          </cell>
          <cell r="C533" t="str">
            <v>R5</v>
          </cell>
          <cell r="D533" t="str">
            <v xml:space="preserve">LOD </v>
          </cell>
          <cell r="E533" t="str">
            <v>A</v>
          </cell>
          <cell r="F533" t="str">
            <v>P</v>
          </cell>
          <cell r="G533">
            <v>75</v>
          </cell>
        </row>
        <row r="534">
          <cell r="A534" t="str">
            <v>9229906022X05152</v>
          </cell>
          <cell r="B534">
            <v>31</v>
          </cell>
          <cell r="C534" t="str">
            <v>R5</v>
          </cell>
          <cell r="D534" t="str">
            <v xml:space="preserve">LOD </v>
          </cell>
          <cell r="E534" t="str">
            <v>C</v>
          </cell>
          <cell r="F534" t="str">
            <v>P</v>
          </cell>
          <cell r="G534">
            <v>75</v>
          </cell>
        </row>
        <row r="535">
          <cell r="A535" t="str">
            <v>9229906413X05129</v>
          </cell>
          <cell r="B535">
            <v>31</v>
          </cell>
          <cell r="C535" t="str">
            <v>R5</v>
          </cell>
          <cell r="D535" t="str">
            <v xml:space="preserve">LOD </v>
          </cell>
          <cell r="E535" t="str">
            <v>A</v>
          </cell>
          <cell r="F535" t="str">
            <v>P</v>
          </cell>
          <cell r="G535">
            <v>75</v>
          </cell>
        </row>
        <row r="536">
          <cell r="A536" t="str">
            <v>9229907155X05686</v>
          </cell>
          <cell r="B536">
            <v>31</v>
          </cell>
          <cell r="C536" t="str">
            <v>R5</v>
          </cell>
          <cell r="D536" t="str">
            <v xml:space="preserve">LOD </v>
          </cell>
          <cell r="E536" t="str">
            <v>C</v>
          </cell>
          <cell r="F536" t="str">
            <v>P</v>
          </cell>
          <cell r="G536">
            <v>75</v>
          </cell>
        </row>
        <row r="537">
          <cell r="A537" t="str">
            <v>9229908372X07543</v>
          </cell>
          <cell r="B537">
            <v>31</v>
          </cell>
          <cell r="C537" t="str">
            <v>R5</v>
          </cell>
          <cell r="D537" t="str">
            <v xml:space="preserve">LOD </v>
          </cell>
          <cell r="E537" t="str">
            <v>C</v>
          </cell>
          <cell r="F537" t="str">
            <v>P</v>
          </cell>
          <cell r="G537">
            <v>75</v>
          </cell>
        </row>
        <row r="538">
          <cell r="A538" t="str">
            <v>9229908919X07419</v>
          </cell>
          <cell r="B538">
            <v>31</v>
          </cell>
          <cell r="C538" t="str">
            <v>R5</v>
          </cell>
          <cell r="D538" t="str">
            <v xml:space="preserve">LOD </v>
          </cell>
          <cell r="E538" t="str">
            <v>C</v>
          </cell>
          <cell r="F538" t="str">
            <v>P</v>
          </cell>
          <cell r="G538">
            <v>75</v>
          </cell>
        </row>
        <row r="539">
          <cell r="A539" t="str">
            <v>9229909213X08017</v>
          </cell>
          <cell r="B539">
            <v>31</v>
          </cell>
          <cell r="C539" t="str">
            <v>R5</v>
          </cell>
          <cell r="D539" t="str">
            <v xml:space="preserve">LOD </v>
          </cell>
          <cell r="E539" t="str">
            <v xml:space="preserve"> </v>
          </cell>
          <cell r="F539" t="str">
            <v>P</v>
          </cell>
          <cell r="G539">
            <v>75</v>
          </cell>
        </row>
        <row r="540">
          <cell r="A540" t="str">
            <v>A22912SP3HT</v>
          </cell>
          <cell r="B540">
            <v>3</v>
          </cell>
          <cell r="C540" t="str">
            <v>M3</v>
          </cell>
          <cell r="D540" t="str">
            <v xml:space="preserve">LV  </v>
          </cell>
          <cell r="E540" t="str">
            <v>C</v>
          </cell>
          <cell r="F540" t="str">
            <v>M</v>
          </cell>
          <cell r="G540">
            <v>25</v>
          </cell>
        </row>
        <row r="541">
          <cell r="A541" t="str">
            <v>A22912SP3M</v>
          </cell>
          <cell r="B541">
            <v>3</v>
          </cell>
          <cell r="C541" t="str">
            <v>RI</v>
          </cell>
          <cell r="D541" t="str">
            <v xml:space="preserve">LV  </v>
          </cell>
          <cell r="E541" t="str">
            <v>C</v>
          </cell>
          <cell r="F541" t="str">
            <v>P</v>
          </cell>
          <cell r="G541">
            <v>25</v>
          </cell>
        </row>
        <row r="542">
          <cell r="A542" t="str">
            <v>BCE108</v>
          </cell>
          <cell r="B542">
            <v>28</v>
          </cell>
          <cell r="C542">
            <v>65</v>
          </cell>
          <cell r="D542" t="str">
            <v xml:space="preserve">BR  </v>
          </cell>
          <cell r="E542" t="str">
            <v>C</v>
          </cell>
          <cell r="F542" t="str">
            <v>P</v>
          </cell>
          <cell r="G542">
            <v>80</v>
          </cell>
        </row>
        <row r="543">
          <cell r="A543" t="str">
            <v>BCE129P</v>
          </cell>
          <cell r="B543">
            <v>28</v>
          </cell>
          <cell r="C543">
            <v>65</v>
          </cell>
          <cell r="D543" t="str">
            <v xml:space="preserve">BR  </v>
          </cell>
          <cell r="E543" t="str">
            <v>C</v>
          </cell>
          <cell r="F543" t="str">
            <v>P</v>
          </cell>
          <cell r="G543">
            <v>40</v>
          </cell>
        </row>
        <row r="544">
          <cell r="A544" t="str">
            <v>BCE55</v>
          </cell>
          <cell r="B544">
            <v>28</v>
          </cell>
          <cell r="C544">
            <v>65</v>
          </cell>
          <cell r="D544" t="str">
            <v xml:space="preserve">BR  </v>
          </cell>
          <cell r="E544" t="str">
            <v>C</v>
          </cell>
          <cell r="F544" t="str">
            <v>P</v>
          </cell>
          <cell r="G544">
            <v>40</v>
          </cell>
        </row>
        <row r="545">
          <cell r="A545" t="str">
            <v>BOXSC1X11</v>
          </cell>
          <cell r="B545" t="str">
            <v xml:space="preserve">  </v>
          </cell>
          <cell r="C545" t="str">
            <v>PC</v>
          </cell>
          <cell r="D545" t="str">
            <v xml:space="preserve">    </v>
          </cell>
          <cell r="E545" t="str">
            <v xml:space="preserve"> </v>
          </cell>
          <cell r="F545" t="str">
            <v>P</v>
          </cell>
          <cell r="G545">
            <v>20</v>
          </cell>
        </row>
        <row r="546">
          <cell r="A546" t="str">
            <v>BS2232273</v>
          </cell>
          <cell r="B546">
            <v>3</v>
          </cell>
          <cell r="C546" t="str">
            <v>M1</v>
          </cell>
          <cell r="D546" t="str">
            <v xml:space="preserve">LOD </v>
          </cell>
          <cell r="E546" t="str">
            <v>C</v>
          </cell>
          <cell r="F546" t="str">
            <v>M</v>
          </cell>
          <cell r="G546">
            <v>15</v>
          </cell>
        </row>
        <row r="547">
          <cell r="A547" t="str">
            <v>BS223293</v>
          </cell>
          <cell r="B547">
            <v>23</v>
          </cell>
          <cell r="C547">
            <v>45</v>
          </cell>
          <cell r="D547" t="str">
            <v xml:space="preserve">LV  </v>
          </cell>
          <cell r="E547" t="str">
            <v>C</v>
          </cell>
          <cell r="F547" t="str">
            <v>M</v>
          </cell>
          <cell r="G547">
            <v>5</v>
          </cell>
        </row>
        <row r="548">
          <cell r="A548" t="str">
            <v>BS2232930</v>
          </cell>
          <cell r="B548">
            <v>0</v>
          </cell>
          <cell r="C548" t="str">
            <v>M1</v>
          </cell>
          <cell r="D548" t="str">
            <v xml:space="preserve">LV  </v>
          </cell>
          <cell r="E548" t="str">
            <v>C</v>
          </cell>
          <cell r="F548" t="str">
            <v>M</v>
          </cell>
          <cell r="G548">
            <v>15</v>
          </cell>
        </row>
        <row r="549">
          <cell r="A549" t="str">
            <v>BS224166</v>
          </cell>
          <cell r="B549">
            <v>23</v>
          </cell>
          <cell r="C549">
            <v>45</v>
          </cell>
          <cell r="D549" t="str">
            <v xml:space="preserve">LOD </v>
          </cell>
          <cell r="E549" t="str">
            <v>C</v>
          </cell>
          <cell r="F549" t="str">
            <v>M</v>
          </cell>
          <cell r="G549">
            <v>5</v>
          </cell>
        </row>
        <row r="550">
          <cell r="A550" t="str">
            <v>BS224348</v>
          </cell>
          <cell r="B550">
            <v>23</v>
          </cell>
          <cell r="C550">
            <v>45</v>
          </cell>
          <cell r="D550" t="str">
            <v xml:space="preserve">LOD </v>
          </cell>
          <cell r="E550" t="str">
            <v>C</v>
          </cell>
          <cell r="F550" t="str">
            <v>M</v>
          </cell>
          <cell r="G550">
            <v>5</v>
          </cell>
        </row>
        <row r="551">
          <cell r="A551" t="str">
            <v>BS224374B3M</v>
          </cell>
          <cell r="B551">
            <v>48</v>
          </cell>
          <cell r="C551" t="str">
            <v>RI</v>
          </cell>
          <cell r="D551" t="str">
            <v xml:space="preserve">LV  </v>
          </cell>
          <cell r="E551" t="str">
            <v>D</v>
          </cell>
          <cell r="F551" t="str">
            <v>M</v>
          </cell>
          <cell r="G551">
            <v>45</v>
          </cell>
        </row>
        <row r="552">
          <cell r="A552" t="str">
            <v>BS224374C3</v>
          </cell>
          <cell r="B552">
            <v>48</v>
          </cell>
          <cell r="C552" t="str">
            <v>M1</v>
          </cell>
          <cell r="D552" t="str">
            <v xml:space="preserve">LOD </v>
          </cell>
          <cell r="E552" t="str">
            <v>C</v>
          </cell>
          <cell r="F552" t="str">
            <v>M</v>
          </cell>
          <cell r="G552">
            <v>15</v>
          </cell>
        </row>
        <row r="553">
          <cell r="A553" t="str">
            <v>BS2245623</v>
          </cell>
          <cell r="B553">
            <v>3</v>
          </cell>
          <cell r="C553">
            <v>45</v>
          </cell>
          <cell r="D553" t="str">
            <v xml:space="preserve">LV  </v>
          </cell>
          <cell r="E553" t="str">
            <v>C</v>
          </cell>
          <cell r="F553" t="str">
            <v>M</v>
          </cell>
          <cell r="G553">
            <v>15</v>
          </cell>
        </row>
        <row r="554">
          <cell r="A554" t="str">
            <v>BS2245631</v>
          </cell>
          <cell r="B554">
            <v>1</v>
          </cell>
          <cell r="C554" t="str">
            <v>M1</v>
          </cell>
          <cell r="D554" t="str">
            <v xml:space="preserve">LV  </v>
          </cell>
          <cell r="E554" t="str">
            <v>C</v>
          </cell>
          <cell r="F554" t="str">
            <v>M</v>
          </cell>
          <cell r="G554">
            <v>15</v>
          </cell>
        </row>
        <row r="555">
          <cell r="A555" t="str">
            <v>BS2245713</v>
          </cell>
          <cell r="B555">
            <v>3</v>
          </cell>
          <cell r="C555" t="str">
            <v>M1</v>
          </cell>
          <cell r="D555" t="str">
            <v xml:space="preserve">LV  </v>
          </cell>
          <cell r="E555" t="str">
            <v>C</v>
          </cell>
          <cell r="F555" t="str">
            <v>M</v>
          </cell>
          <cell r="G555">
            <v>15</v>
          </cell>
        </row>
        <row r="556">
          <cell r="A556" t="str">
            <v>BS2245850</v>
          </cell>
          <cell r="B556">
            <v>0</v>
          </cell>
          <cell r="C556" t="str">
            <v>M1</v>
          </cell>
          <cell r="D556" t="str">
            <v xml:space="preserve">LV  </v>
          </cell>
          <cell r="E556" t="str">
            <v>C</v>
          </cell>
          <cell r="F556" t="str">
            <v>M</v>
          </cell>
          <cell r="G556">
            <v>15</v>
          </cell>
        </row>
        <row r="557">
          <cell r="A557" t="str">
            <v>BS224586</v>
          </cell>
          <cell r="B557">
            <v>25</v>
          </cell>
          <cell r="C557">
            <v>45</v>
          </cell>
          <cell r="D557" t="str">
            <v xml:space="preserve">LOD </v>
          </cell>
          <cell r="E557" t="str">
            <v>C</v>
          </cell>
          <cell r="F557" t="str">
            <v>M</v>
          </cell>
          <cell r="G557">
            <v>5</v>
          </cell>
        </row>
        <row r="558">
          <cell r="A558" t="str">
            <v>BS2245861</v>
          </cell>
          <cell r="B558">
            <v>1</v>
          </cell>
          <cell r="C558" t="str">
            <v>M1</v>
          </cell>
          <cell r="D558" t="str">
            <v xml:space="preserve">LV  </v>
          </cell>
          <cell r="E558" t="str">
            <v>C</v>
          </cell>
          <cell r="F558" t="str">
            <v>M</v>
          </cell>
          <cell r="G558">
            <v>15</v>
          </cell>
        </row>
        <row r="559">
          <cell r="A559" t="str">
            <v>BS22458622LP</v>
          </cell>
          <cell r="B559">
            <v>22</v>
          </cell>
          <cell r="C559" t="str">
            <v>P1</v>
          </cell>
          <cell r="D559" t="str">
            <v xml:space="preserve">LV  </v>
          </cell>
          <cell r="E559" t="str">
            <v>C</v>
          </cell>
          <cell r="F559" t="str">
            <v>P</v>
          </cell>
          <cell r="G559">
            <v>50</v>
          </cell>
        </row>
        <row r="560">
          <cell r="A560" t="str">
            <v>BS2245863</v>
          </cell>
          <cell r="B560">
            <v>3</v>
          </cell>
          <cell r="C560" t="str">
            <v>M1</v>
          </cell>
          <cell r="D560" t="str">
            <v xml:space="preserve">LV  </v>
          </cell>
          <cell r="E560" t="str">
            <v>C</v>
          </cell>
          <cell r="F560" t="str">
            <v>M</v>
          </cell>
          <cell r="G560">
            <v>15</v>
          </cell>
        </row>
        <row r="561">
          <cell r="A561" t="str">
            <v>BS224586W83922X</v>
          </cell>
          <cell r="B561">
            <v>27</v>
          </cell>
          <cell r="C561">
            <v>45</v>
          </cell>
          <cell r="D561" t="str">
            <v xml:space="preserve">LV  </v>
          </cell>
          <cell r="E561" t="str">
            <v>C</v>
          </cell>
          <cell r="F561" t="str">
            <v>M</v>
          </cell>
          <cell r="G561">
            <v>3</v>
          </cell>
        </row>
        <row r="562">
          <cell r="A562" t="str">
            <v>BS2247430</v>
          </cell>
          <cell r="B562">
            <v>0</v>
          </cell>
          <cell r="C562" t="str">
            <v>M1</v>
          </cell>
          <cell r="D562" t="str">
            <v xml:space="preserve">LV  </v>
          </cell>
          <cell r="E562" t="str">
            <v>C</v>
          </cell>
          <cell r="F562" t="str">
            <v>M</v>
          </cell>
          <cell r="G562">
            <v>15</v>
          </cell>
        </row>
        <row r="563">
          <cell r="A563" t="str">
            <v>BS2248933</v>
          </cell>
          <cell r="B563">
            <v>3</v>
          </cell>
          <cell r="C563" t="str">
            <v>M1</v>
          </cell>
          <cell r="D563" t="str">
            <v xml:space="preserve">LV  </v>
          </cell>
          <cell r="E563" t="str">
            <v>C</v>
          </cell>
          <cell r="F563" t="str">
            <v>M</v>
          </cell>
          <cell r="G563">
            <v>15</v>
          </cell>
        </row>
        <row r="564">
          <cell r="A564" t="str">
            <v>BS2248953</v>
          </cell>
          <cell r="B564">
            <v>3</v>
          </cell>
          <cell r="C564" t="str">
            <v>M1</v>
          </cell>
          <cell r="D564" t="str">
            <v xml:space="preserve">LOD </v>
          </cell>
          <cell r="E564" t="str">
            <v>C</v>
          </cell>
          <cell r="F564" t="str">
            <v>M</v>
          </cell>
          <cell r="G564">
            <v>15</v>
          </cell>
        </row>
        <row r="565">
          <cell r="A565" t="str">
            <v>BS224935</v>
          </cell>
          <cell r="B565">
            <v>23</v>
          </cell>
          <cell r="C565">
            <v>45</v>
          </cell>
          <cell r="D565" t="str">
            <v xml:space="preserve">LOD </v>
          </cell>
          <cell r="E565" t="str">
            <v>C</v>
          </cell>
          <cell r="F565" t="str">
            <v>M</v>
          </cell>
          <cell r="G565">
            <v>5</v>
          </cell>
        </row>
        <row r="566">
          <cell r="A566" t="str">
            <v>BS224941</v>
          </cell>
          <cell r="B566">
            <v>23</v>
          </cell>
          <cell r="C566">
            <v>45</v>
          </cell>
          <cell r="D566" t="str">
            <v xml:space="preserve">LOD </v>
          </cell>
          <cell r="E566" t="str">
            <v>C</v>
          </cell>
          <cell r="F566" t="str">
            <v>M</v>
          </cell>
          <cell r="G566">
            <v>5</v>
          </cell>
        </row>
        <row r="567">
          <cell r="A567" t="str">
            <v>BS2250230</v>
          </cell>
          <cell r="B567">
            <v>0</v>
          </cell>
          <cell r="C567" t="str">
            <v>M1</v>
          </cell>
          <cell r="D567" t="str">
            <v xml:space="preserve">LOD </v>
          </cell>
          <cell r="E567" t="str">
            <v>C</v>
          </cell>
          <cell r="F567" t="str">
            <v>M</v>
          </cell>
          <cell r="G567">
            <v>15</v>
          </cell>
        </row>
        <row r="568">
          <cell r="A568" t="str">
            <v>BS2250241</v>
          </cell>
          <cell r="B568">
            <v>1</v>
          </cell>
          <cell r="C568" t="str">
            <v>M1</v>
          </cell>
          <cell r="D568" t="str">
            <v xml:space="preserve">LOD </v>
          </cell>
          <cell r="E568" t="str">
            <v>C</v>
          </cell>
          <cell r="F568" t="str">
            <v>M</v>
          </cell>
          <cell r="G568">
            <v>15</v>
          </cell>
        </row>
        <row r="569">
          <cell r="A569" t="str">
            <v>BS2250241F</v>
          </cell>
          <cell r="B569">
            <v>1</v>
          </cell>
          <cell r="C569" t="str">
            <v>RI</v>
          </cell>
          <cell r="D569" t="str">
            <v xml:space="preserve">LOD </v>
          </cell>
          <cell r="E569" t="str">
            <v>C</v>
          </cell>
          <cell r="F569" t="str">
            <v>P</v>
          </cell>
          <cell r="G569">
            <v>20</v>
          </cell>
        </row>
        <row r="570">
          <cell r="A570" t="str">
            <v>BS2251210</v>
          </cell>
          <cell r="B570">
            <v>0</v>
          </cell>
          <cell r="C570" t="str">
            <v>M1</v>
          </cell>
          <cell r="D570" t="str">
            <v xml:space="preserve">LOD </v>
          </cell>
          <cell r="E570" t="str">
            <v>C</v>
          </cell>
          <cell r="F570" t="str">
            <v>M</v>
          </cell>
          <cell r="G570">
            <v>15</v>
          </cell>
        </row>
        <row r="571">
          <cell r="A571" t="str">
            <v>BS2251223</v>
          </cell>
          <cell r="B571">
            <v>3</v>
          </cell>
          <cell r="C571" t="str">
            <v>M1</v>
          </cell>
          <cell r="D571" t="str">
            <v xml:space="preserve">LOD </v>
          </cell>
          <cell r="E571" t="str">
            <v>C</v>
          </cell>
          <cell r="F571" t="str">
            <v>M</v>
          </cell>
          <cell r="G571">
            <v>15</v>
          </cell>
        </row>
        <row r="572">
          <cell r="A572" t="str">
            <v>BS225123</v>
          </cell>
          <cell r="B572">
            <v>18</v>
          </cell>
          <cell r="C572" t="str">
            <v>P7</v>
          </cell>
          <cell r="D572" t="str">
            <v xml:space="preserve">LV  </v>
          </cell>
          <cell r="E572" t="str">
            <v>C</v>
          </cell>
          <cell r="F572" t="str">
            <v>P</v>
          </cell>
          <cell r="G572">
            <v>50</v>
          </cell>
        </row>
        <row r="573">
          <cell r="A573" t="str">
            <v>BS2252001</v>
          </cell>
          <cell r="B573">
            <v>23</v>
          </cell>
          <cell r="C573">
            <v>45</v>
          </cell>
          <cell r="D573" t="str">
            <v xml:space="preserve">LOD </v>
          </cell>
          <cell r="E573" t="str">
            <v>C</v>
          </cell>
          <cell r="F573" t="str">
            <v>M</v>
          </cell>
          <cell r="G573">
            <v>5</v>
          </cell>
        </row>
        <row r="574">
          <cell r="A574" t="str">
            <v>BS225249</v>
          </cell>
          <cell r="B574">
            <v>23</v>
          </cell>
          <cell r="C574">
            <v>45</v>
          </cell>
          <cell r="D574" t="str">
            <v xml:space="preserve">LV  </v>
          </cell>
          <cell r="E574" t="str">
            <v>C</v>
          </cell>
          <cell r="F574" t="str">
            <v>M</v>
          </cell>
          <cell r="G574">
            <v>5</v>
          </cell>
        </row>
        <row r="575">
          <cell r="A575" t="str">
            <v>BS2252500</v>
          </cell>
          <cell r="B575">
            <v>0</v>
          </cell>
          <cell r="C575" t="str">
            <v>M1</v>
          </cell>
          <cell r="D575" t="str">
            <v xml:space="preserve">LV  </v>
          </cell>
          <cell r="E575" t="str">
            <v>C</v>
          </cell>
          <cell r="F575" t="str">
            <v>M</v>
          </cell>
          <cell r="G575">
            <v>0</v>
          </cell>
        </row>
        <row r="576">
          <cell r="A576" t="str">
            <v>BS2252521</v>
          </cell>
          <cell r="B576">
            <v>1</v>
          </cell>
          <cell r="C576" t="str">
            <v>M1</v>
          </cell>
          <cell r="D576" t="str">
            <v xml:space="preserve">MVB </v>
          </cell>
          <cell r="E576" t="str">
            <v>B</v>
          </cell>
          <cell r="F576" t="str">
            <v>M</v>
          </cell>
          <cell r="G576">
            <v>20</v>
          </cell>
        </row>
        <row r="577">
          <cell r="A577" t="str">
            <v>BS225252A1</v>
          </cell>
          <cell r="B577">
            <v>1</v>
          </cell>
          <cell r="C577" t="str">
            <v>M1</v>
          </cell>
          <cell r="D577" t="str">
            <v xml:space="preserve">MVB </v>
          </cell>
          <cell r="E577" t="str">
            <v>C</v>
          </cell>
          <cell r="F577" t="str">
            <v>M</v>
          </cell>
          <cell r="G577">
            <v>20</v>
          </cell>
        </row>
        <row r="578">
          <cell r="A578" t="str">
            <v>BS2255040</v>
          </cell>
          <cell r="B578">
            <v>0</v>
          </cell>
          <cell r="C578" t="str">
            <v>M1</v>
          </cell>
          <cell r="D578" t="str">
            <v xml:space="preserve">LOD </v>
          </cell>
          <cell r="E578" t="str">
            <v>C</v>
          </cell>
          <cell r="F578" t="str">
            <v>M</v>
          </cell>
          <cell r="G578">
            <v>20</v>
          </cell>
        </row>
        <row r="579">
          <cell r="A579" t="str">
            <v>BS2255520</v>
          </cell>
          <cell r="B579">
            <v>0</v>
          </cell>
          <cell r="C579" t="str">
            <v>M1</v>
          </cell>
          <cell r="D579" t="str">
            <v xml:space="preserve">MVB </v>
          </cell>
          <cell r="E579" t="str">
            <v>A</v>
          </cell>
          <cell r="F579" t="str">
            <v>M</v>
          </cell>
          <cell r="G579">
            <v>20</v>
          </cell>
        </row>
        <row r="580">
          <cell r="A580" t="str">
            <v>BS2255520MP</v>
          </cell>
          <cell r="B580">
            <v>33</v>
          </cell>
          <cell r="C580" t="str">
            <v>P6</v>
          </cell>
          <cell r="D580" t="str">
            <v xml:space="preserve">BR  </v>
          </cell>
          <cell r="E580" t="str">
            <v xml:space="preserve"> </v>
          </cell>
          <cell r="F580" t="str">
            <v>P</v>
          </cell>
          <cell r="G580">
            <v>80</v>
          </cell>
        </row>
        <row r="581">
          <cell r="A581" t="str">
            <v>BS225560</v>
          </cell>
          <cell r="B581">
            <v>24</v>
          </cell>
          <cell r="C581">
            <v>45</v>
          </cell>
          <cell r="D581" t="str">
            <v xml:space="preserve">LOD </v>
          </cell>
          <cell r="E581" t="str">
            <v>B</v>
          </cell>
          <cell r="F581" t="str">
            <v>M</v>
          </cell>
          <cell r="G581">
            <v>5</v>
          </cell>
        </row>
        <row r="582">
          <cell r="A582" t="str">
            <v>BS2255613</v>
          </cell>
          <cell r="B582">
            <v>3</v>
          </cell>
          <cell r="C582" t="str">
            <v>M1</v>
          </cell>
          <cell r="D582" t="str">
            <v xml:space="preserve">LOD </v>
          </cell>
          <cell r="E582" t="str">
            <v>A</v>
          </cell>
          <cell r="F582" t="str">
            <v>M</v>
          </cell>
          <cell r="G582">
            <v>15</v>
          </cell>
        </row>
        <row r="583">
          <cell r="A583" t="str">
            <v>BS2255620</v>
          </cell>
          <cell r="B583">
            <v>0</v>
          </cell>
          <cell r="C583" t="str">
            <v>M1</v>
          </cell>
          <cell r="D583" t="str">
            <v xml:space="preserve">LOD </v>
          </cell>
          <cell r="E583" t="str">
            <v>C</v>
          </cell>
          <cell r="F583" t="str">
            <v>M</v>
          </cell>
          <cell r="G583">
            <v>15</v>
          </cell>
        </row>
        <row r="584">
          <cell r="A584" t="str">
            <v>BS2255770</v>
          </cell>
          <cell r="B584">
            <v>0</v>
          </cell>
          <cell r="C584" t="str">
            <v>M1</v>
          </cell>
          <cell r="D584" t="str">
            <v xml:space="preserve">LOD </v>
          </cell>
          <cell r="E584" t="str">
            <v>B</v>
          </cell>
          <cell r="F584" t="str">
            <v>M</v>
          </cell>
          <cell r="G584">
            <v>20</v>
          </cell>
        </row>
        <row r="585">
          <cell r="A585" t="str">
            <v>BS2255781</v>
          </cell>
          <cell r="B585">
            <v>1</v>
          </cell>
          <cell r="C585" t="str">
            <v>M1</v>
          </cell>
          <cell r="D585" t="str">
            <v xml:space="preserve">LOD </v>
          </cell>
          <cell r="E585" t="str">
            <v>B</v>
          </cell>
          <cell r="F585" t="str">
            <v>M</v>
          </cell>
          <cell r="G585">
            <v>20</v>
          </cell>
        </row>
        <row r="586">
          <cell r="A586" t="str">
            <v>BS22557922LP</v>
          </cell>
          <cell r="B586">
            <v>22</v>
          </cell>
          <cell r="C586" t="str">
            <v>P1</v>
          </cell>
          <cell r="D586" t="str">
            <v xml:space="preserve">LOD </v>
          </cell>
          <cell r="E586" t="str">
            <v>A</v>
          </cell>
          <cell r="F586" t="str">
            <v>P</v>
          </cell>
          <cell r="G586">
            <v>50</v>
          </cell>
        </row>
        <row r="587">
          <cell r="A587" t="str">
            <v>BS22557922W</v>
          </cell>
          <cell r="B587">
            <v>46</v>
          </cell>
          <cell r="C587" t="str">
            <v>R8</v>
          </cell>
          <cell r="D587" t="str">
            <v xml:space="preserve">LOD </v>
          </cell>
          <cell r="E587" t="str">
            <v>C</v>
          </cell>
          <cell r="F587" t="str">
            <v>P</v>
          </cell>
          <cell r="G587">
            <v>50</v>
          </cell>
        </row>
        <row r="588">
          <cell r="A588" t="str">
            <v>BS22558021L</v>
          </cell>
          <cell r="B588">
            <v>21</v>
          </cell>
          <cell r="C588" t="str">
            <v>PJ</v>
          </cell>
          <cell r="D588" t="str">
            <v xml:space="preserve">LOD </v>
          </cell>
          <cell r="E588" t="str">
            <v>D</v>
          </cell>
          <cell r="F588" t="str">
            <v>P</v>
          </cell>
          <cell r="G588">
            <v>65</v>
          </cell>
        </row>
        <row r="589">
          <cell r="A589" t="str">
            <v>BS22558021LP</v>
          </cell>
          <cell r="B589">
            <v>21</v>
          </cell>
          <cell r="C589" t="str">
            <v>P4</v>
          </cell>
          <cell r="D589" t="str">
            <v xml:space="preserve">LOD </v>
          </cell>
          <cell r="E589" t="str">
            <v>A</v>
          </cell>
          <cell r="F589" t="str">
            <v>P</v>
          </cell>
          <cell r="G589">
            <v>40</v>
          </cell>
        </row>
        <row r="590">
          <cell r="A590" t="str">
            <v>BS225581</v>
          </cell>
          <cell r="B590">
            <v>27</v>
          </cell>
          <cell r="C590">
            <v>45</v>
          </cell>
          <cell r="D590" t="str">
            <v xml:space="preserve">LOD </v>
          </cell>
          <cell r="E590" t="str">
            <v>A</v>
          </cell>
          <cell r="F590" t="str">
            <v>M</v>
          </cell>
          <cell r="G590">
            <v>3</v>
          </cell>
        </row>
        <row r="591">
          <cell r="A591" t="str">
            <v>BS2256393MP</v>
          </cell>
          <cell r="B591" t="str">
            <v xml:space="preserve">  </v>
          </cell>
          <cell r="C591" t="str">
            <v>PC</v>
          </cell>
          <cell r="D591" t="str">
            <v xml:space="preserve">    </v>
          </cell>
          <cell r="E591" t="str">
            <v xml:space="preserve"> </v>
          </cell>
          <cell r="F591" t="str">
            <v>P</v>
          </cell>
          <cell r="G591">
            <v>0</v>
          </cell>
        </row>
        <row r="592">
          <cell r="A592" t="str">
            <v>BS2256560</v>
          </cell>
          <cell r="B592">
            <v>0</v>
          </cell>
          <cell r="C592" t="str">
            <v>M1</v>
          </cell>
          <cell r="D592" t="str">
            <v xml:space="preserve">LOD </v>
          </cell>
          <cell r="E592" t="str">
            <v>C</v>
          </cell>
          <cell r="F592" t="str">
            <v>M</v>
          </cell>
          <cell r="G592">
            <v>20</v>
          </cell>
        </row>
        <row r="593">
          <cell r="A593" t="str">
            <v>BS2256813</v>
          </cell>
          <cell r="B593">
            <v>3</v>
          </cell>
          <cell r="C593" t="str">
            <v>M1</v>
          </cell>
          <cell r="D593" t="str">
            <v xml:space="preserve">LV  </v>
          </cell>
          <cell r="E593" t="str">
            <v>C</v>
          </cell>
          <cell r="F593" t="str">
            <v>M</v>
          </cell>
          <cell r="G593">
            <v>15</v>
          </cell>
        </row>
        <row r="594">
          <cell r="A594" t="str">
            <v>BS225705</v>
          </cell>
          <cell r="B594">
            <v>23</v>
          </cell>
          <cell r="C594">
            <v>45</v>
          </cell>
          <cell r="D594" t="str">
            <v xml:space="preserve">LOD </v>
          </cell>
          <cell r="E594" t="str">
            <v>C</v>
          </cell>
          <cell r="F594" t="str">
            <v>M</v>
          </cell>
          <cell r="G594">
            <v>5</v>
          </cell>
        </row>
        <row r="595">
          <cell r="A595" t="str">
            <v>BS2257053</v>
          </cell>
          <cell r="B595">
            <v>3</v>
          </cell>
          <cell r="C595" t="str">
            <v>M1</v>
          </cell>
          <cell r="D595" t="str">
            <v xml:space="preserve">LOD </v>
          </cell>
          <cell r="E595" t="str">
            <v>C</v>
          </cell>
          <cell r="F595" t="str">
            <v>M</v>
          </cell>
          <cell r="G595">
            <v>0</v>
          </cell>
        </row>
        <row r="596">
          <cell r="A596" t="str">
            <v>BS225738</v>
          </cell>
          <cell r="B596">
            <v>23</v>
          </cell>
          <cell r="C596">
            <v>45</v>
          </cell>
          <cell r="D596" t="str">
            <v xml:space="preserve">LV  </v>
          </cell>
          <cell r="E596" t="str">
            <v>C</v>
          </cell>
          <cell r="F596" t="str">
            <v>M</v>
          </cell>
          <cell r="G596">
            <v>5</v>
          </cell>
        </row>
        <row r="597">
          <cell r="A597" t="str">
            <v>BS2257380</v>
          </cell>
          <cell r="B597">
            <v>0</v>
          </cell>
          <cell r="C597" t="str">
            <v>M1</v>
          </cell>
          <cell r="D597" t="str">
            <v xml:space="preserve">LV  </v>
          </cell>
          <cell r="E597" t="str">
            <v>C</v>
          </cell>
          <cell r="F597" t="str">
            <v>M</v>
          </cell>
          <cell r="G597">
            <v>15</v>
          </cell>
        </row>
        <row r="598">
          <cell r="A598" t="str">
            <v>BS2257381</v>
          </cell>
          <cell r="B598">
            <v>1</v>
          </cell>
          <cell r="C598" t="str">
            <v>M1</v>
          </cell>
          <cell r="D598" t="str">
            <v xml:space="preserve">LV  </v>
          </cell>
          <cell r="E598" t="str">
            <v>C</v>
          </cell>
          <cell r="F598" t="str">
            <v>M</v>
          </cell>
          <cell r="G598">
            <v>20</v>
          </cell>
        </row>
        <row r="599">
          <cell r="A599" t="str">
            <v>BS2257383</v>
          </cell>
          <cell r="B599">
            <v>3</v>
          </cell>
          <cell r="C599" t="str">
            <v>M1</v>
          </cell>
          <cell r="D599" t="str">
            <v xml:space="preserve">LV  </v>
          </cell>
          <cell r="E599" t="str">
            <v>C</v>
          </cell>
          <cell r="F599" t="str">
            <v>M</v>
          </cell>
          <cell r="G599">
            <v>15</v>
          </cell>
        </row>
        <row r="600">
          <cell r="A600" t="str">
            <v>BS2257393</v>
          </cell>
          <cell r="B600">
            <v>3</v>
          </cell>
          <cell r="C600" t="str">
            <v>M1</v>
          </cell>
          <cell r="D600" t="str">
            <v xml:space="preserve">LOD </v>
          </cell>
          <cell r="E600" t="str">
            <v>B</v>
          </cell>
          <cell r="F600" t="str">
            <v>M</v>
          </cell>
          <cell r="G600">
            <v>15</v>
          </cell>
        </row>
        <row r="601">
          <cell r="A601" t="str">
            <v>BS225740</v>
          </cell>
          <cell r="B601">
            <v>24</v>
          </cell>
          <cell r="C601">
            <v>45</v>
          </cell>
          <cell r="D601" t="str">
            <v xml:space="preserve">LOD </v>
          </cell>
          <cell r="E601" t="str">
            <v>B</v>
          </cell>
          <cell r="F601" t="str">
            <v>M</v>
          </cell>
          <cell r="G601">
            <v>5</v>
          </cell>
        </row>
        <row r="602">
          <cell r="A602" t="str">
            <v>BS2257400</v>
          </cell>
          <cell r="B602">
            <v>0</v>
          </cell>
          <cell r="C602" t="str">
            <v>M1</v>
          </cell>
          <cell r="D602" t="str">
            <v xml:space="preserve">LOD </v>
          </cell>
          <cell r="E602" t="str">
            <v>B</v>
          </cell>
          <cell r="F602" t="str">
            <v>M</v>
          </cell>
          <cell r="G602">
            <v>20</v>
          </cell>
        </row>
        <row r="603">
          <cell r="A603" t="str">
            <v>BS2257401</v>
          </cell>
          <cell r="B603">
            <v>1</v>
          </cell>
          <cell r="C603" t="str">
            <v>M1</v>
          </cell>
          <cell r="D603" t="str">
            <v xml:space="preserve">LOD </v>
          </cell>
          <cell r="E603" t="str">
            <v>B</v>
          </cell>
          <cell r="F603" t="str">
            <v>M</v>
          </cell>
          <cell r="G603">
            <v>20</v>
          </cell>
        </row>
        <row r="604">
          <cell r="A604" t="str">
            <v>BS2257401F</v>
          </cell>
          <cell r="B604">
            <v>34</v>
          </cell>
          <cell r="C604" t="str">
            <v>RI</v>
          </cell>
          <cell r="D604" t="str">
            <v xml:space="preserve">LOD </v>
          </cell>
          <cell r="E604" t="str">
            <v>A</v>
          </cell>
          <cell r="F604" t="str">
            <v>P</v>
          </cell>
          <cell r="G604">
            <v>20</v>
          </cell>
        </row>
        <row r="605">
          <cell r="A605" t="str">
            <v>BS22574021L</v>
          </cell>
          <cell r="B605">
            <v>21</v>
          </cell>
          <cell r="C605" t="str">
            <v>PJ</v>
          </cell>
          <cell r="D605" t="str">
            <v xml:space="preserve">LOD </v>
          </cell>
          <cell r="E605" t="str">
            <v>B</v>
          </cell>
          <cell r="F605" t="str">
            <v>P</v>
          </cell>
          <cell r="G605">
            <v>65</v>
          </cell>
        </row>
        <row r="606">
          <cell r="A606" t="str">
            <v>BS22574021LP</v>
          </cell>
          <cell r="B606">
            <v>21</v>
          </cell>
          <cell r="C606" t="str">
            <v>P4</v>
          </cell>
          <cell r="D606" t="str">
            <v xml:space="preserve">LOD </v>
          </cell>
          <cell r="E606" t="str">
            <v>A</v>
          </cell>
          <cell r="F606" t="str">
            <v>P</v>
          </cell>
          <cell r="G606">
            <v>40</v>
          </cell>
        </row>
        <row r="607">
          <cell r="A607" t="str">
            <v>BS22574022LP</v>
          </cell>
          <cell r="B607">
            <v>22</v>
          </cell>
          <cell r="C607" t="str">
            <v>P1</v>
          </cell>
          <cell r="D607" t="str">
            <v xml:space="preserve">LOD </v>
          </cell>
          <cell r="E607" t="str">
            <v>A</v>
          </cell>
          <cell r="F607" t="str">
            <v>P</v>
          </cell>
          <cell r="G607">
            <v>50</v>
          </cell>
        </row>
        <row r="608">
          <cell r="A608" t="str">
            <v>BS22574022W</v>
          </cell>
          <cell r="B608">
            <v>46</v>
          </cell>
          <cell r="C608" t="str">
            <v>R8</v>
          </cell>
          <cell r="D608" t="str">
            <v xml:space="preserve">LOD </v>
          </cell>
          <cell r="E608" t="str">
            <v>B</v>
          </cell>
          <cell r="F608" t="str">
            <v>P</v>
          </cell>
          <cell r="G608">
            <v>50</v>
          </cell>
        </row>
        <row r="609">
          <cell r="A609" t="str">
            <v>BS22574022X</v>
          </cell>
          <cell r="B609">
            <v>27</v>
          </cell>
          <cell r="C609">
            <v>45</v>
          </cell>
          <cell r="D609" t="str">
            <v xml:space="preserve">LOD </v>
          </cell>
          <cell r="E609" t="str">
            <v>A</v>
          </cell>
          <cell r="F609" t="str">
            <v>M</v>
          </cell>
          <cell r="G609">
            <v>3</v>
          </cell>
        </row>
        <row r="610">
          <cell r="A610" t="str">
            <v>BS2257933</v>
          </cell>
          <cell r="B610">
            <v>3</v>
          </cell>
          <cell r="C610" t="str">
            <v>M1</v>
          </cell>
          <cell r="D610" t="str">
            <v xml:space="preserve">LV  </v>
          </cell>
          <cell r="E610" t="str">
            <v>C</v>
          </cell>
          <cell r="F610" t="str">
            <v>M</v>
          </cell>
          <cell r="G610">
            <v>20</v>
          </cell>
        </row>
        <row r="611">
          <cell r="A611" t="str">
            <v>BS2257933P</v>
          </cell>
          <cell r="B611">
            <v>28</v>
          </cell>
          <cell r="C611" t="str">
            <v>P6</v>
          </cell>
          <cell r="D611" t="str">
            <v xml:space="preserve">BR  </v>
          </cell>
          <cell r="E611" t="str">
            <v>C</v>
          </cell>
          <cell r="F611" t="str">
            <v>P</v>
          </cell>
          <cell r="G611">
            <v>70</v>
          </cell>
        </row>
        <row r="612">
          <cell r="A612" t="str">
            <v>BS225797</v>
          </cell>
          <cell r="B612">
            <v>23</v>
          </cell>
          <cell r="C612">
            <v>45</v>
          </cell>
          <cell r="D612" t="str">
            <v xml:space="preserve">LOD </v>
          </cell>
          <cell r="E612" t="str">
            <v>C</v>
          </cell>
          <cell r="F612" t="str">
            <v>M</v>
          </cell>
          <cell r="G612">
            <v>5</v>
          </cell>
        </row>
        <row r="613">
          <cell r="A613" t="str">
            <v>BS225799</v>
          </cell>
          <cell r="B613">
            <v>23</v>
          </cell>
          <cell r="C613">
            <v>45</v>
          </cell>
          <cell r="D613" t="str">
            <v xml:space="preserve">LV  </v>
          </cell>
          <cell r="E613" t="str">
            <v>C</v>
          </cell>
          <cell r="F613" t="str">
            <v>M</v>
          </cell>
          <cell r="G613">
            <v>5</v>
          </cell>
        </row>
        <row r="614">
          <cell r="A614" t="str">
            <v>BS2257993</v>
          </cell>
          <cell r="B614">
            <v>3</v>
          </cell>
          <cell r="C614" t="str">
            <v>M1</v>
          </cell>
          <cell r="D614" t="str">
            <v xml:space="preserve">LV  </v>
          </cell>
          <cell r="E614" t="str">
            <v>C</v>
          </cell>
          <cell r="F614" t="str">
            <v>M</v>
          </cell>
          <cell r="G614">
            <v>15</v>
          </cell>
        </row>
        <row r="615">
          <cell r="A615" t="str">
            <v>BS2258001</v>
          </cell>
          <cell r="B615">
            <v>1</v>
          </cell>
          <cell r="C615" t="str">
            <v>M1</v>
          </cell>
          <cell r="D615" t="str">
            <v xml:space="preserve">LV  </v>
          </cell>
          <cell r="E615" t="str">
            <v>C</v>
          </cell>
          <cell r="F615" t="str">
            <v>M</v>
          </cell>
          <cell r="G615">
            <v>15</v>
          </cell>
        </row>
        <row r="616">
          <cell r="A616" t="str">
            <v>BS225836</v>
          </cell>
          <cell r="B616">
            <v>26</v>
          </cell>
          <cell r="C616">
            <v>45</v>
          </cell>
          <cell r="D616" t="str">
            <v xml:space="preserve">LOD </v>
          </cell>
          <cell r="E616" t="str">
            <v>C</v>
          </cell>
          <cell r="F616" t="str">
            <v>M</v>
          </cell>
          <cell r="G616">
            <v>5</v>
          </cell>
        </row>
        <row r="617">
          <cell r="A617" t="str">
            <v>BS2258361</v>
          </cell>
          <cell r="B617">
            <v>1</v>
          </cell>
          <cell r="C617" t="str">
            <v>M1</v>
          </cell>
          <cell r="D617" t="str">
            <v xml:space="preserve">LV  </v>
          </cell>
          <cell r="E617" t="str">
            <v>C</v>
          </cell>
          <cell r="F617" t="str">
            <v>M</v>
          </cell>
          <cell r="G617">
            <v>20</v>
          </cell>
        </row>
        <row r="618">
          <cell r="A618" t="str">
            <v>BS2258440</v>
          </cell>
          <cell r="B618">
            <v>0</v>
          </cell>
          <cell r="C618" t="str">
            <v>M1</v>
          </cell>
          <cell r="D618" t="str">
            <v xml:space="preserve">LOD </v>
          </cell>
          <cell r="E618" t="str">
            <v>C</v>
          </cell>
          <cell r="F618" t="str">
            <v>M</v>
          </cell>
          <cell r="G618">
            <v>20</v>
          </cell>
        </row>
        <row r="619">
          <cell r="A619" t="str">
            <v>BS2258440M</v>
          </cell>
          <cell r="B619">
            <v>0</v>
          </cell>
          <cell r="C619" t="str">
            <v>RI</v>
          </cell>
          <cell r="D619" t="str">
            <v xml:space="preserve">LOD </v>
          </cell>
          <cell r="E619" t="str">
            <v>C</v>
          </cell>
          <cell r="F619" t="str">
            <v>P</v>
          </cell>
          <cell r="G619">
            <v>85</v>
          </cell>
        </row>
        <row r="620">
          <cell r="A620" t="str">
            <v>BS22584421L</v>
          </cell>
          <cell r="B620">
            <v>21</v>
          </cell>
          <cell r="C620" t="str">
            <v>PJ</v>
          </cell>
          <cell r="D620" t="str">
            <v xml:space="preserve">LOD </v>
          </cell>
          <cell r="E620" t="str">
            <v>D</v>
          </cell>
          <cell r="F620" t="str">
            <v>P</v>
          </cell>
          <cell r="G620">
            <v>65</v>
          </cell>
        </row>
        <row r="621">
          <cell r="A621" t="str">
            <v>BS22584421LM</v>
          </cell>
          <cell r="B621">
            <v>21</v>
          </cell>
          <cell r="C621" t="str">
            <v>M1</v>
          </cell>
          <cell r="D621" t="str">
            <v xml:space="preserve">LOD </v>
          </cell>
          <cell r="E621" t="str">
            <v>C</v>
          </cell>
          <cell r="F621" t="str">
            <v>M</v>
          </cell>
          <cell r="G621">
            <v>5</v>
          </cell>
        </row>
        <row r="622">
          <cell r="A622" t="str">
            <v>BS22584421LP</v>
          </cell>
          <cell r="B622">
            <v>21</v>
          </cell>
          <cell r="C622" t="str">
            <v>PC</v>
          </cell>
          <cell r="D622" t="str">
            <v xml:space="preserve">LOD </v>
          </cell>
          <cell r="E622" t="str">
            <v xml:space="preserve"> </v>
          </cell>
          <cell r="F622" t="str">
            <v>P</v>
          </cell>
          <cell r="G622">
            <v>0</v>
          </cell>
        </row>
        <row r="623">
          <cell r="A623" t="str">
            <v>BS22584422LP</v>
          </cell>
          <cell r="B623">
            <v>22</v>
          </cell>
          <cell r="C623" t="str">
            <v>P1</v>
          </cell>
          <cell r="D623" t="str">
            <v xml:space="preserve">LOD </v>
          </cell>
          <cell r="E623" t="str">
            <v>C</v>
          </cell>
          <cell r="F623" t="str">
            <v>P</v>
          </cell>
          <cell r="G623">
            <v>50</v>
          </cell>
        </row>
        <row r="624">
          <cell r="A624" t="str">
            <v>BS22584422W</v>
          </cell>
          <cell r="B624">
            <v>46</v>
          </cell>
          <cell r="C624" t="str">
            <v>R8</v>
          </cell>
          <cell r="D624" t="str">
            <v xml:space="preserve">LOD </v>
          </cell>
          <cell r="E624" t="str">
            <v>D</v>
          </cell>
          <cell r="F624" t="str">
            <v>P</v>
          </cell>
          <cell r="G624">
            <v>50</v>
          </cell>
        </row>
        <row r="625">
          <cell r="A625" t="str">
            <v>BS22584422X</v>
          </cell>
          <cell r="B625">
            <v>27</v>
          </cell>
          <cell r="C625">
            <v>45</v>
          </cell>
          <cell r="D625" t="str">
            <v xml:space="preserve">LOD </v>
          </cell>
          <cell r="E625" t="str">
            <v>C</v>
          </cell>
          <cell r="F625" t="str">
            <v>M</v>
          </cell>
          <cell r="G625">
            <v>0</v>
          </cell>
        </row>
        <row r="626">
          <cell r="A626" t="str">
            <v>BS2259000</v>
          </cell>
          <cell r="B626">
            <v>0</v>
          </cell>
          <cell r="C626" t="str">
            <v>M1</v>
          </cell>
          <cell r="D626" t="str">
            <v xml:space="preserve">LOD </v>
          </cell>
          <cell r="E626" t="str">
            <v>C</v>
          </cell>
          <cell r="F626" t="str">
            <v>M</v>
          </cell>
          <cell r="G626">
            <v>15</v>
          </cell>
        </row>
        <row r="627">
          <cell r="A627" t="str">
            <v>BS225921</v>
          </cell>
          <cell r="B627">
            <v>25</v>
          </cell>
          <cell r="C627">
            <v>45</v>
          </cell>
          <cell r="D627" t="str">
            <v xml:space="preserve">LV  </v>
          </cell>
          <cell r="E627" t="str">
            <v>C</v>
          </cell>
          <cell r="F627" t="str">
            <v>M</v>
          </cell>
          <cell r="G627">
            <v>5</v>
          </cell>
        </row>
        <row r="628">
          <cell r="A628" t="str">
            <v>BS2259211</v>
          </cell>
          <cell r="B628">
            <v>1</v>
          </cell>
          <cell r="C628" t="str">
            <v>M1</v>
          </cell>
          <cell r="D628" t="str">
            <v xml:space="preserve">LV  </v>
          </cell>
          <cell r="E628" t="str">
            <v>C</v>
          </cell>
          <cell r="F628" t="str">
            <v>M</v>
          </cell>
          <cell r="G628">
            <v>20</v>
          </cell>
        </row>
        <row r="629">
          <cell r="A629" t="str">
            <v>BS22592122LP</v>
          </cell>
          <cell r="B629">
            <v>22</v>
          </cell>
          <cell r="C629" t="str">
            <v>P1</v>
          </cell>
          <cell r="D629" t="str">
            <v xml:space="preserve">LV  </v>
          </cell>
          <cell r="E629" t="str">
            <v>C</v>
          </cell>
          <cell r="F629" t="str">
            <v>P</v>
          </cell>
          <cell r="G629">
            <v>50</v>
          </cell>
        </row>
        <row r="630">
          <cell r="A630" t="str">
            <v>BS22592122X</v>
          </cell>
          <cell r="B630">
            <v>27</v>
          </cell>
          <cell r="C630">
            <v>45</v>
          </cell>
          <cell r="D630" t="str">
            <v xml:space="preserve">LV  </v>
          </cell>
          <cell r="E630" t="str">
            <v>C</v>
          </cell>
          <cell r="F630" t="str">
            <v>M</v>
          </cell>
          <cell r="G630">
            <v>3</v>
          </cell>
        </row>
        <row r="631">
          <cell r="A631" t="str">
            <v>BS2259213</v>
          </cell>
          <cell r="B631">
            <v>3</v>
          </cell>
          <cell r="C631" t="str">
            <v>M1</v>
          </cell>
          <cell r="D631" t="str">
            <v xml:space="preserve">LV  </v>
          </cell>
          <cell r="E631" t="str">
            <v>C</v>
          </cell>
          <cell r="F631" t="str">
            <v>M</v>
          </cell>
          <cell r="G631">
            <v>15</v>
          </cell>
        </row>
        <row r="632">
          <cell r="A632" t="str">
            <v>BS225921A</v>
          </cell>
          <cell r="B632">
            <v>25</v>
          </cell>
          <cell r="C632">
            <v>45</v>
          </cell>
          <cell r="D632" t="str">
            <v xml:space="preserve">LV  </v>
          </cell>
          <cell r="E632" t="str">
            <v>C</v>
          </cell>
          <cell r="F632" t="str">
            <v>M</v>
          </cell>
          <cell r="G632">
            <v>5</v>
          </cell>
        </row>
        <row r="633">
          <cell r="A633" t="str">
            <v>BS225921A1</v>
          </cell>
          <cell r="B633">
            <v>1</v>
          </cell>
          <cell r="C633" t="str">
            <v>M1</v>
          </cell>
          <cell r="D633" t="str">
            <v xml:space="preserve">LV  </v>
          </cell>
          <cell r="E633" t="str">
            <v>C</v>
          </cell>
          <cell r="F633" t="str">
            <v>M</v>
          </cell>
          <cell r="G633">
            <v>20</v>
          </cell>
        </row>
        <row r="634">
          <cell r="A634" t="str">
            <v>BS2259221</v>
          </cell>
          <cell r="B634">
            <v>1</v>
          </cell>
          <cell r="C634" t="str">
            <v>M1</v>
          </cell>
          <cell r="D634" t="str">
            <v xml:space="preserve">LOD </v>
          </cell>
          <cell r="E634" t="str">
            <v>C</v>
          </cell>
          <cell r="F634" t="str">
            <v>M</v>
          </cell>
          <cell r="G634">
            <v>25</v>
          </cell>
        </row>
        <row r="635">
          <cell r="A635" t="str">
            <v>BS2259221F</v>
          </cell>
          <cell r="B635">
            <v>34</v>
          </cell>
          <cell r="C635" t="str">
            <v>RI</v>
          </cell>
          <cell r="D635" t="str">
            <v xml:space="preserve">LV  </v>
          </cell>
          <cell r="E635" t="str">
            <v>C</v>
          </cell>
          <cell r="F635" t="str">
            <v>P</v>
          </cell>
          <cell r="G635">
            <v>65</v>
          </cell>
        </row>
        <row r="636">
          <cell r="A636" t="str">
            <v>BS2259221FP</v>
          </cell>
          <cell r="B636">
            <v>34</v>
          </cell>
          <cell r="C636" t="str">
            <v>P7</v>
          </cell>
          <cell r="D636" t="str">
            <v xml:space="preserve">LV  </v>
          </cell>
          <cell r="E636" t="str">
            <v>C</v>
          </cell>
          <cell r="F636" t="str">
            <v>P</v>
          </cell>
          <cell r="G636">
            <v>50</v>
          </cell>
        </row>
        <row r="637">
          <cell r="A637" t="str">
            <v>BS2259221M</v>
          </cell>
          <cell r="B637">
            <v>1</v>
          </cell>
          <cell r="C637" t="str">
            <v>M1</v>
          </cell>
          <cell r="D637" t="str">
            <v xml:space="preserve">LV  </v>
          </cell>
          <cell r="E637" t="str">
            <v>C</v>
          </cell>
          <cell r="F637" t="str">
            <v>M</v>
          </cell>
          <cell r="G637">
            <v>0</v>
          </cell>
        </row>
        <row r="638">
          <cell r="A638" t="str">
            <v>BS2259221MP</v>
          </cell>
          <cell r="B638">
            <v>1</v>
          </cell>
          <cell r="C638" t="str">
            <v>P6</v>
          </cell>
          <cell r="D638" t="str">
            <v xml:space="preserve">LOD </v>
          </cell>
          <cell r="E638" t="str">
            <v>A</v>
          </cell>
          <cell r="F638" t="str">
            <v>P</v>
          </cell>
          <cell r="G638">
            <v>10</v>
          </cell>
        </row>
        <row r="639">
          <cell r="A639" t="str">
            <v>BS225977</v>
          </cell>
          <cell r="B639">
            <v>23</v>
          </cell>
          <cell r="C639">
            <v>45</v>
          </cell>
          <cell r="D639" t="str">
            <v xml:space="preserve">MVB </v>
          </cell>
          <cell r="E639" t="str">
            <v>A</v>
          </cell>
          <cell r="F639" t="str">
            <v>M</v>
          </cell>
          <cell r="G639">
            <v>5</v>
          </cell>
        </row>
        <row r="640">
          <cell r="A640" t="str">
            <v>BS2259773</v>
          </cell>
          <cell r="B640">
            <v>3</v>
          </cell>
          <cell r="C640" t="str">
            <v>M1</v>
          </cell>
          <cell r="D640" t="str">
            <v xml:space="preserve">LV  </v>
          </cell>
          <cell r="E640" t="str">
            <v>C</v>
          </cell>
          <cell r="F640" t="str">
            <v>M</v>
          </cell>
          <cell r="G640">
            <v>15</v>
          </cell>
        </row>
        <row r="641">
          <cell r="A641" t="str">
            <v>BS225977A</v>
          </cell>
          <cell r="B641">
            <v>23</v>
          </cell>
          <cell r="C641">
            <v>45</v>
          </cell>
          <cell r="D641" t="str">
            <v xml:space="preserve">MVB </v>
          </cell>
          <cell r="E641" t="str">
            <v>C</v>
          </cell>
          <cell r="F641" t="str">
            <v>M</v>
          </cell>
          <cell r="G641">
            <v>5</v>
          </cell>
        </row>
        <row r="642">
          <cell r="A642" t="str">
            <v>BS225977A3</v>
          </cell>
          <cell r="B642">
            <v>3</v>
          </cell>
          <cell r="C642" t="str">
            <v>M1</v>
          </cell>
          <cell r="D642" t="str">
            <v xml:space="preserve">MVB </v>
          </cell>
          <cell r="E642" t="str">
            <v>A</v>
          </cell>
          <cell r="F642" t="str">
            <v>M</v>
          </cell>
          <cell r="G642">
            <v>20</v>
          </cell>
        </row>
        <row r="643">
          <cell r="A643" t="str">
            <v>BS2259831</v>
          </cell>
          <cell r="B643">
            <v>1</v>
          </cell>
          <cell r="C643" t="str">
            <v>M1</v>
          </cell>
          <cell r="D643" t="str">
            <v xml:space="preserve">LOD </v>
          </cell>
          <cell r="E643" t="str">
            <v>C</v>
          </cell>
          <cell r="F643" t="str">
            <v>M</v>
          </cell>
          <cell r="G643">
            <v>20</v>
          </cell>
        </row>
        <row r="644">
          <cell r="A644" t="str">
            <v>BS22598322LP</v>
          </cell>
          <cell r="B644">
            <v>22</v>
          </cell>
          <cell r="C644" t="str">
            <v>P1</v>
          </cell>
          <cell r="D644" t="str">
            <v xml:space="preserve">LV  </v>
          </cell>
          <cell r="E644" t="str">
            <v>B</v>
          </cell>
          <cell r="F644" t="str">
            <v>P</v>
          </cell>
          <cell r="G644">
            <v>50</v>
          </cell>
        </row>
        <row r="645">
          <cell r="A645" t="str">
            <v>BS22598322X</v>
          </cell>
          <cell r="B645">
            <v>27</v>
          </cell>
          <cell r="C645">
            <v>45</v>
          </cell>
          <cell r="D645" t="str">
            <v xml:space="preserve">LOD </v>
          </cell>
          <cell r="E645" t="str">
            <v>B</v>
          </cell>
          <cell r="F645" t="str">
            <v>M</v>
          </cell>
          <cell r="G645">
            <v>3</v>
          </cell>
        </row>
        <row r="646">
          <cell r="A646" t="str">
            <v>BS225983W839</v>
          </cell>
          <cell r="B646">
            <v>26</v>
          </cell>
          <cell r="C646">
            <v>45</v>
          </cell>
          <cell r="D646" t="str">
            <v xml:space="preserve">LOD </v>
          </cell>
          <cell r="E646" t="str">
            <v>C</v>
          </cell>
          <cell r="F646" t="str">
            <v>M</v>
          </cell>
          <cell r="G646">
            <v>5</v>
          </cell>
        </row>
        <row r="647">
          <cell r="A647" t="str">
            <v>BS2260950</v>
          </cell>
          <cell r="B647">
            <v>0</v>
          </cell>
          <cell r="C647" t="str">
            <v>M1</v>
          </cell>
          <cell r="D647" t="str">
            <v xml:space="preserve">SP  </v>
          </cell>
          <cell r="E647" t="str">
            <v>C</v>
          </cell>
          <cell r="F647" t="str">
            <v>M</v>
          </cell>
          <cell r="G647">
            <v>15</v>
          </cell>
        </row>
        <row r="648">
          <cell r="A648" t="str">
            <v>BS2260951</v>
          </cell>
          <cell r="B648">
            <v>1</v>
          </cell>
          <cell r="C648" t="str">
            <v>M1</v>
          </cell>
          <cell r="D648" t="str">
            <v xml:space="preserve">SP  </v>
          </cell>
          <cell r="E648" t="str">
            <v>C</v>
          </cell>
          <cell r="F648" t="str">
            <v>M</v>
          </cell>
          <cell r="G648">
            <v>15</v>
          </cell>
        </row>
        <row r="649">
          <cell r="A649" t="str">
            <v>BS2260953</v>
          </cell>
          <cell r="B649">
            <v>3</v>
          </cell>
          <cell r="C649" t="str">
            <v>M1</v>
          </cell>
          <cell r="D649" t="str">
            <v xml:space="preserve">SP  </v>
          </cell>
          <cell r="E649" t="str">
            <v>C</v>
          </cell>
          <cell r="F649" t="str">
            <v>M</v>
          </cell>
          <cell r="G649">
            <v>15</v>
          </cell>
        </row>
        <row r="650">
          <cell r="A650" t="str">
            <v>BS226095A</v>
          </cell>
          <cell r="B650">
            <v>23</v>
          </cell>
          <cell r="C650">
            <v>45</v>
          </cell>
          <cell r="D650" t="str">
            <v xml:space="preserve">MVC </v>
          </cell>
          <cell r="E650" t="str">
            <v>C</v>
          </cell>
          <cell r="F650" t="str">
            <v>M</v>
          </cell>
          <cell r="G650">
            <v>5</v>
          </cell>
        </row>
        <row r="651">
          <cell r="A651" t="str">
            <v>BS226095M</v>
          </cell>
          <cell r="B651">
            <v>23</v>
          </cell>
          <cell r="C651">
            <v>45</v>
          </cell>
          <cell r="D651" t="str">
            <v xml:space="preserve">SP  </v>
          </cell>
          <cell r="E651" t="str">
            <v>C</v>
          </cell>
          <cell r="F651" t="str">
            <v>M</v>
          </cell>
          <cell r="G651">
            <v>5</v>
          </cell>
        </row>
        <row r="652">
          <cell r="A652" t="str">
            <v>BS226095R5</v>
          </cell>
          <cell r="B652">
            <v>3</v>
          </cell>
          <cell r="C652" t="str">
            <v>M1</v>
          </cell>
          <cell r="D652" t="str">
            <v xml:space="preserve">SP  </v>
          </cell>
          <cell r="E652" t="str">
            <v>C</v>
          </cell>
          <cell r="F652" t="str">
            <v>M</v>
          </cell>
          <cell r="G652">
            <v>20</v>
          </cell>
        </row>
        <row r="653">
          <cell r="A653" t="str">
            <v>BS2260960</v>
          </cell>
          <cell r="B653">
            <v>0</v>
          </cell>
          <cell r="C653" t="str">
            <v>M1</v>
          </cell>
          <cell r="D653" t="str">
            <v xml:space="preserve">SP  </v>
          </cell>
          <cell r="E653" t="str">
            <v>C</v>
          </cell>
          <cell r="F653" t="str">
            <v>M</v>
          </cell>
          <cell r="G653">
            <v>15</v>
          </cell>
        </row>
        <row r="654">
          <cell r="A654" t="str">
            <v>BS2260961</v>
          </cell>
          <cell r="B654">
            <v>1</v>
          </cell>
          <cell r="C654" t="str">
            <v>M1</v>
          </cell>
          <cell r="D654" t="str">
            <v xml:space="preserve">SP  </v>
          </cell>
          <cell r="E654" t="str">
            <v>B</v>
          </cell>
          <cell r="F654" t="str">
            <v>M</v>
          </cell>
          <cell r="G654">
            <v>15</v>
          </cell>
        </row>
        <row r="655">
          <cell r="A655" t="str">
            <v>BS226096A</v>
          </cell>
          <cell r="B655">
            <v>23</v>
          </cell>
          <cell r="C655">
            <v>45</v>
          </cell>
          <cell r="D655" t="str">
            <v xml:space="preserve">SP  </v>
          </cell>
          <cell r="E655" t="str">
            <v>C</v>
          </cell>
          <cell r="F655" t="str">
            <v>M</v>
          </cell>
          <cell r="G655">
            <v>5</v>
          </cell>
        </row>
        <row r="656">
          <cell r="A656" t="str">
            <v>BS226096M</v>
          </cell>
          <cell r="B656">
            <v>23</v>
          </cell>
          <cell r="C656">
            <v>45</v>
          </cell>
          <cell r="D656" t="str">
            <v xml:space="preserve">SP  </v>
          </cell>
          <cell r="E656" t="str">
            <v>C</v>
          </cell>
          <cell r="F656" t="str">
            <v>M</v>
          </cell>
          <cell r="G656">
            <v>5</v>
          </cell>
        </row>
        <row r="657">
          <cell r="A657" t="str">
            <v>BS2260970</v>
          </cell>
          <cell r="B657">
            <v>0</v>
          </cell>
          <cell r="C657" t="str">
            <v>M1</v>
          </cell>
          <cell r="D657" t="str">
            <v xml:space="preserve">SP  </v>
          </cell>
          <cell r="E657" t="str">
            <v>B</v>
          </cell>
          <cell r="F657" t="str">
            <v>M</v>
          </cell>
          <cell r="G657">
            <v>20</v>
          </cell>
        </row>
        <row r="658">
          <cell r="A658" t="str">
            <v>BS2260973</v>
          </cell>
          <cell r="B658">
            <v>3</v>
          </cell>
          <cell r="C658" t="str">
            <v>M1</v>
          </cell>
          <cell r="D658" t="str">
            <v xml:space="preserve">SP  </v>
          </cell>
          <cell r="E658" t="str">
            <v>B</v>
          </cell>
          <cell r="F658" t="str">
            <v>M</v>
          </cell>
          <cell r="G658">
            <v>20</v>
          </cell>
        </row>
        <row r="659">
          <cell r="A659" t="str">
            <v>BS2260975</v>
          </cell>
          <cell r="B659">
            <v>3</v>
          </cell>
          <cell r="C659" t="str">
            <v>M1</v>
          </cell>
          <cell r="D659" t="str">
            <v xml:space="preserve">SP  </v>
          </cell>
          <cell r="E659" t="str">
            <v>C</v>
          </cell>
          <cell r="F659" t="str">
            <v>M</v>
          </cell>
          <cell r="G659">
            <v>20</v>
          </cell>
        </row>
        <row r="660">
          <cell r="A660" t="str">
            <v>BS226097A</v>
          </cell>
          <cell r="B660">
            <v>23</v>
          </cell>
          <cell r="C660">
            <v>45</v>
          </cell>
          <cell r="D660" t="str">
            <v xml:space="preserve">MVC </v>
          </cell>
          <cell r="E660" t="str">
            <v>B</v>
          </cell>
          <cell r="F660" t="str">
            <v>M</v>
          </cell>
          <cell r="G660">
            <v>5</v>
          </cell>
        </row>
        <row r="661">
          <cell r="A661" t="str">
            <v>BS226097M</v>
          </cell>
          <cell r="B661">
            <v>23</v>
          </cell>
          <cell r="C661">
            <v>45</v>
          </cell>
          <cell r="D661" t="str">
            <v xml:space="preserve">SP  </v>
          </cell>
          <cell r="E661" t="str">
            <v>C</v>
          </cell>
          <cell r="F661" t="str">
            <v>M</v>
          </cell>
          <cell r="G661">
            <v>5</v>
          </cell>
        </row>
        <row r="662">
          <cell r="A662" t="str">
            <v>BS226097R5</v>
          </cell>
          <cell r="B662">
            <v>3</v>
          </cell>
          <cell r="C662" t="str">
            <v>M1</v>
          </cell>
          <cell r="D662" t="str">
            <v xml:space="preserve">SP  </v>
          </cell>
          <cell r="E662" t="str">
            <v>B</v>
          </cell>
          <cell r="F662" t="str">
            <v>M</v>
          </cell>
          <cell r="G662">
            <v>20</v>
          </cell>
        </row>
        <row r="663">
          <cell r="A663" t="str">
            <v>BS2261070</v>
          </cell>
          <cell r="B663">
            <v>0</v>
          </cell>
          <cell r="C663" t="str">
            <v>M1</v>
          </cell>
          <cell r="D663" t="str">
            <v xml:space="preserve">SP  </v>
          </cell>
          <cell r="E663" t="str">
            <v>C</v>
          </cell>
          <cell r="F663" t="str">
            <v>M</v>
          </cell>
          <cell r="G663">
            <v>15</v>
          </cell>
        </row>
        <row r="664">
          <cell r="A664" t="str">
            <v>BS2261071</v>
          </cell>
          <cell r="B664">
            <v>1</v>
          </cell>
          <cell r="C664" t="str">
            <v>M1</v>
          </cell>
          <cell r="D664" t="str">
            <v xml:space="preserve">SP  </v>
          </cell>
          <cell r="E664" t="str">
            <v>C</v>
          </cell>
          <cell r="F664" t="str">
            <v>M</v>
          </cell>
          <cell r="G664">
            <v>20</v>
          </cell>
        </row>
        <row r="665">
          <cell r="A665" t="str">
            <v>BS2261071P</v>
          </cell>
          <cell r="B665">
            <v>1</v>
          </cell>
          <cell r="C665" t="str">
            <v>P6</v>
          </cell>
          <cell r="D665" t="str">
            <v xml:space="preserve">SP  </v>
          </cell>
          <cell r="E665" t="str">
            <v>B</v>
          </cell>
          <cell r="F665" t="str">
            <v>P</v>
          </cell>
          <cell r="G665">
            <v>0</v>
          </cell>
        </row>
        <row r="666">
          <cell r="A666" t="str">
            <v>BS2261074V</v>
          </cell>
          <cell r="B666">
            <v>18</v>
          </cell>
          <cell r="C666" t="str">
            <v>P2</v>
          </cell>
          <cell r="D666" t="str">
            <v xml:space="preserve">SP  </v>
          </cell>
          <cell r="E666" t="str">
            <v>A</v>
          </cell>
          <cell r="F666" t="str">
            <v>P</v>
          </cell>
          <cell r="G666">
            <v>60</v>
          </cell>
        </row>
        <row r="667">
          <cell r="A667" t="str">
            <v>BS226107T</v>
          </cell>
          <cell r="B667">
            <v>24</v>
          </cell>
          <cell r="C667">
            <v>45</v>
          </cell>
          <cell r="D667" t="str">
            <v xml:space="preserve">BR  </v>
          </cell>
          <cell r="E667" t="str">
            <v>C</v>
          </cell>
          <cell r="F667" t="str">
            <v>M</v>
          </cell>
          <cell r="G667">
            <v>5</v>
          </cell>
        </row>
        <row r="668">
          <cell r="A668" t="str">
            <v>BS226108</v>
          </cell>
          <cell r="B668">
            <v>24</v>
          </cell>
          <cell r="C668">
            <v>45</v>
          </cell>
          <cell r="D668" t="str">
            <v xml:space="preserve">BR  </v>
          </cell>
          <cell r="E668" t="str">
            <v>C</v>
          </cell>
          <cell r="F668" t="str">
            <v>M</v>
          </cell>
          <cell r="G668">
            <v>5</v>
          </cell>
        </row>
        <row r="669">
          <cell r="A669" t="str">
            <v>BS2261080</v>
          </cell>
          <cell r="B669">
            <v>0</v>
          </cell>
          <cell r="C669" t="str">
            <v>M1</v>
          </cell>
          <cell r="D669" t="str">
            <v xml:space="preserve">SP  </v>
          </cell>
          <cell r="E669" t="str">
            <v>C</v>
          </cell>
          <cell r="F669" t="str">
            <v>M</v>
          </cell>
          <cell r="G669">
            <v>10</v>
          </cell>
        </row>
        <row r="670">
          <cell r="A670" t="str">
            <v>BS2261084V</v>
          </cell>
          <cell r="B670">
            <v>18</v>
          </cell>
          <cell r="C670" t="str">
            <v>P2</v>
          </cell>
          <cell r="D670" t="str">
            <v xml:space="preserve">SP  </v>
          </cell>
          <cell r="E670" t="str">
            <v>A</v>
          </cell>
          <cell r="F670" t="str">
            <v>P</v>
          </cell>
          <cell r="G670">
            <v>60</v>
          </cell>
        </row>
        <row r="671">
          <cell r="A671" t="str">
            <v>BS226108V</v>
          </cell>
          <cell r="B671">
            <v>24</v>
          </cell>
          <cell r="C671">
            <v>45</v>
          </cell>
          <cell r="D671" t="str">
            <v xml:space="preserve">SP  </v>
          </cell>
          <cell r="E671" t="str">
            <v>C</v>
          </cell>
          <cell r="F671" t="str">
            <v>M</v>
          </cell>
          <cell r="G671">
            <v>5</v>
          </cell>
        </row>
        <row r="672">
          <cell r="A672" t="str">
            <v>BS226108V2</v>
          </cell>
          <cell r="B672">
            <v>2</v>
          </cell>
          <cell r="C672" t="str">
            <v>P5</v>
          </cell>
          <cell r="D672" t="str">
            <v xml:space="preserve">SP  </v>
          </cell>
          <cell r="E672" t="str">
            <v>B</v>
          </cell>
          <cell r="F672" t="str">
            <v>P</v>
          </cell>
          <cell r="G672">
            <v>50</v>
          </cell>
        </row>
        <row r="673">
          <cell r="A673" t="str">
            <v>BS226137</v>
          </cell>
          <cell r="B673">
            <v>23</v>
          </cell>
          <cell r="C673">
            <v>45</v>
          </cell>
          <cell r="D673" t="str">
            <v xml:space="preserve">LV  </v>
          </cell>
          <cell r="E673" t="str">
            <v>C</v>
          </cell>
          <cell r="F673" t="str">
            <v>M</v>
          </cell>
          <cell r="G673">
            <v>5</v>
          </cell>
        </row>
        <row r="674">
          <cell r="A674" t="str">
            <v>BS2261373</v>
          </cell>
          <cell r="B674">
            <v>3</v>
          </cell>
          <cell r="C674" t="str">
            <v>M1</v>
          </cell>
          <cell r="D674" t="str">
            <v xml:space="preserve">LV  </v>
          </cell>
          <cell r="E674" t="str">
            <v>C</v>
          </cell>
          <cell r="F674" t="str">
            <v>M</v>
          </cell>
          <cell r="G674">
            <v>15</v>
          </cell>
        </row>
        <row r="675">
          <cell r="A675" t="str">
            <v>BS226207</v>
          </cell>
          <cell r="B675">
            <v>18</v>
          </cell>
          <cell r="C675" t="str">
            <v>P7</v>
          </cell>
          <cell r="D675" t="str">
            <v xml:space="preserve">LV  </v>
          </cell>
          <cell r="E675" t="str">
            <v>C</v>
          </cell>
          <cell r="F675" t="str">
            <v>P</v>
          </cell>
          <cell r="G675">
            <v>50</v>
          </cell>
        </row>
        <row r="676">
          <cell r="A676" t="str">
            <v>BS226275</v>
          </cell>
          <cell r="B676">
            <v>25</v>
          </cell>
          <cell r="C676">
            <v>45</v>
          </cell>
          <cell r="D676" t="str">
            <v xml:space="preserve">LOD </v>
          </cell>
          <cell r="E676" t="str">
            <v>C</v>
          </cell>
          <cell r="F676" t="str">
            <v>M</v>
          </cell>
          <cell r="G676">
            <v>5</v>
          </cell>
        </row>
        <row r="677">
          <cell r="A677" t="str">
            <v>BS2262751</v>
          </cell>
          <cell r="B677">
            <v>1</v>
          </cell>
          <cell r="C677" t="str">
            <v>M1</v>
          </cell>
          <cell r="D677" t="str">
            <v xml:space="preserve">LOD </v>
          </cell>
          <cell r="E677" t="str">
            <v>C</v>
          </cell>
          <cell r="F677" t="str">
            <v>M</v>
          </cell>
          <cell r="G677">
            <v>15</v>
          </cell>
        </row>
        <row r="678">
          <cell r="A678" t="str">
            <v>BS22627521L</v>
          </cell>
          <cell r="B678">
            <v>21</v>
          </cell>
          <cell r="C678" t="str">
            <v>PJ</v>
          </cell>
          <cell r="D678" t="str">
            <v xml:space="preserve">LOD </v>
          </cell>
          <cell r="E678" t="str">
            <v>D</v>
          </cell>
          <cell r="F678" t="str">
            <v>P</v>
          </cell>
          <cell r="G678">
            <v>65</v>
          </cell>
        </row>
        <row r="679">
          <cell r="A679" t="str">
            <v>BS22627521LP</v>
          </cell>
          <cell r="B679">
            <v>21</v>
          </cell>
          <cell r="C679" t="str">
            <v>P4</v>
          </cell>
          <cell r="D679" t="str">
            <v xml:space="preserve">LOD </v>
          </cell>
          <cell r="E679" t="str">
            <v>C</v>
          </cell>
          <cell r="F679" t="str">
            <v>P</v>
          </cell>
          <cell r="G679">
            <v>40</v>
          </cell>
        </row>
        <row r="680">
          <cell r="A680" t="str">
            <v>BS22627522LP</v>
          </cell>
          <cell r="B680">
            <v>22</v>
          </cell>
          <cell r="C680" t="str">
            <v>P1</v>
          </cell>
          <cell r="D680" t="str">
            <v xml:space="preserve">LOD </v>
          </cell>
          <cell r="E680" t="str">
            <v>C</v>
          </cell>
          <cell r="F680" t="str">
            <v>P</v>
          </cell>
          <cell r="G680">
            <v>50</v>
          </cell>
        </row>
        <row r="681">
          <cell r="A681" t="str">
            <v>BS22627522W</v>
          </cell>
          <cell r="B681">
            <v>46</v>
          </cell>
          <cell r="C681" t="str">
            <v>R8</v>
          </cell>
          <cell r="D681" t="str">
            <v xml:space="preserve">LOD </v>
          </cell>
          <cell r="E681" t="str">
            <v>D</v>
          </cell>
          <cell r="F681" t="str">
            <v>P</v>
          </cell>
          <cell r="G681">
            <v>90</v>
          </cell>
        </row>
        <row r="682">
          <cell r="A682" t="str">
            <v>BS22627522X</v>
          </cell>
          <cell r="B682">
            <v>27</v>
          </cell>
          <cell r="C682">
            <v>45</v>
          </cell>
          <cell r="D682" t="str">
            <v xml:space="preserve">LOD </v>
          </cell>
          <cell r="E682" t="str">
            <v>B</v>
          </cell>
          <cell r="F682" t="str">
            <v>M</v>
          </cell>
          <cell r="G682">
            <v>3</v>
          </cell>
        </row>
        <row r="683">
          <cell r="A683" t="str">
            <v>BS2262753</v>
          </cell>
          <cell r="B683">
            <v>3</v>
          </cell>
          <cell r="C683" t="str">
            <v>M1</v>
          </cell>
          <cell r="D683" t="str">
            <v xml:space="preserve">LOD </v>
          </cell>
          <cell r="E683" t="str">
            <v>C</v>
          </cell>
          <cell r="F683" t="str">
            <v>M</v>
          </cell>
          <cell r="G683">
            <v>15</v>
          </cell>
        </row>
        <row r="684">
          <cell r="A684" t="str">
            <v>BS2262974V</v>
          </cell>
          <cell r="B684">
            <v>18</v>
          </cell>
          <cell r="C684" t="str">
            <v>P2</v>
          </cell>
          <cell r="D684" t="str">
            <v xml:space="preserve">LV  </v>
          </cell>
          <cell r="E684" t="str">
            <v>C</v>
          </cell>
          <cell r="F684" t="str">
            <v>P</v>
          </cell>
          <cell r="G684">
            <v>50</v>
          </cell>
        </row>
        <row r="685">
          <cell r="A685" t="str">
            <v>BS226298</v>
          </cell>
          <cell r="B685" t="str">
            <v>RE</v>
          </cell>
          <cell r="C685">
            <v>45</v>
          </cell>
          <cell r="D685" t="str">
            <v xml:space="preserve">LV  </v>
          </cell>
          <cell r="E685" t="str">
            <v>C</v>
          </cell>
          <cell r="F685" t="str">
            <v>M</v>
          </cell>
          <cell r="G685">
            <v>5</v>
          </cell>
        </row>
        <row r="686">
          <cell r="A686" t="str">
            <v>BS2262980</v>
          </cell>
          <cell r="B686">
            <v>0</v>
          </cell>
          <cell r="C686" t="str">
            <v>M1</v>
          </cell>
          <cell r="D686" t="str">
            <v xml:space="preserve">LV  </v>
          </cell>
          <cell r="E686" t="str">
            <v>C</v>
          </cell>
          <cell r="F686" t="str">
            <v>M</v>
          </cell>
          <cell r="G686">
            <v>15</v>
          </cell>
        </row>
        <row r="687">
          <cell r="A687" t="str">
            <v>BS2262981</v>
          </cell>
          <cell r="B687">
            <v>1</v>
          </cell>
          <cell r="C687" t="str">
            <v>M1</v>
          </cell>
          <cell r="D687" t="str">
            <v xml:space="preserve">MVC </v>
          </cell>
          <cell r="E687" t="str">
            <v>B</v>
          </cell>
          <cell r="F687" t="str">
            <v>M</v>
          </cell>
          <cell r="G687">
            <v>20</v>
          </cell>
        </row>
        <row r="688">
          <cell r="A688" t="str">
            <v>BS2262983</v>
          </cell>
          <cell r="B688">
            <v>3</v>
          </cell>
          <cell r="C688" t="str">
            <v>M1</v>
          </cell>
          <cell r="D688" t="str">
            <v xml:space="preserve">LV  </v>
          </cell>
          <cell r="E688" t="str">
            <v>B</v>
          </cell>
          <cell r="F688" t="str">
            <v>M</v>
          </cell>
          <cell r="G688">
            <v>20</v>
          </cell>
        </row>
        <row r="689">
          <cell r="A689" t="str">
            <v>BS2262984V</v>
          </cell>
          <cell r="B689">
            <v>18</v>
          </cell>
          <cell r="C689" t="str">
            <v>P2</v>
          </cell>
          <cell r="D689" t="str">
            <v xml:space="preserve">MVC </v>
          </cell>
          <cell r="E689" t="str">
            <v>C</v>
          </cell>
          <cell r="F689" t="str">
            <v>P</v>
          </cell>
          <cell r="G689">
            <v>60</v>
          </cell>
        </row>
        <row r="690">
          <cell r="A690" t="str">
            <v>BS226333</v>
          </cell>
          <cell r="B690">
            <v>24</v>
          </cell>
          <cell r="C690">
            <v>45</v>
          </cell>
          <cell r="D690" t="str">
            <v xml:space="preserve">LV  </v>
          </cell>
          <cell r="E690" t="str">
            <v>C</v>
          </cell>
          <cell r="F690" t="str">
            <v>M</v>
          </cell>
          <cell r="G690">
            <v>5</v>
          </cell>
        </row>
        <row r="691">
          <cell r="A691" t="str">
            <v>BS2263330</v>
          </cell>
          <cell r="B691">
            <v>0</v>
          </cell>
          <cell r="C691" t="str">
            <v>M1</v>
          </cell>
          <cell r="D691" t="str">
            <v xml:space="preserve">LV  </v>
          </cell>
          <cell r="E691" t="str">
            <v>C</v>
          </cell>
          <cell r="F691" t="str">
            <v>M</v>
          </cell>
          <cell r="G691">
            <v>15</v>
          </cell>
        </row>
        <row r="692">
          <cell r="A692" t="str">
            <v>BS22633321LM</v>
          </cell>
          <cell r="B692">
            <v>21</v>
          </cell>
          <cell r="C692" t="str">
            <v>M1</v>
          </cell>
          <cell r="D692" t="str">
            <v xml:space="preserve">LV  </v>
          </cell>
          <cell r="E692" t="str">
            <v>C</v>
          </cell>
          <cell r="F692" t="str">
            <v>M</v>
          </cell>
          <cell r="G692">
            <v>0</v>
          </cell>
        </row>
        <row r="693">
          <cell r="A693" t="str">
            <v>BS22633321LP</v>
          </cell>
          <cell r="B693">
            <v>21</v>
          </cell>
          <cell r="C693" t="str">
            <v>P4</v>
          </cell>
          <cell r="D693" t="str">
            <v xml:space="preserve">LV  </v>
          </cell>
          <cell r="E693" t="str">
            <v>C</v>
          </cell>
          <cell r="F693" t="str">
            <v>P</v>
          </cell>
          <cell r="G693">
            <v>40</v>
          </cell>
        </row>
        <row r="694">
          <cell r="A694" t="str">
            <v>BS22633322LP</v>
          </cell>
          <cell r="B694">
            <v>22</v>
          </cell>
          <cell r="C694" t="str">
            <v>P1</v>
          </cell>
          <cell r="D694" t="str">
            <v xml:space="preserve">LV  </v>
          </cell>
          <cell r="E694" t="str">
            <v>C</v>
          </cell>
          <cell r="F694" t="str">
            <v>P</v>
          </cell>
          <cell r="G694">
            <v>50</v>
          </cell>
        </row>
        <row r="695">
          <cell r="A695" t="str">
            <v>BS22633322W</v>
          </cell>
          <cell r="B695">
            <v>46</v>
          </cell>
          <cell r="C695" t="str">
            <v>R8</v>
          </cell>
          <cell r="D695" t="str">
            <v xml:space="preserve">LV  </v>
          </cell>
          <cell r="E695" t="str">
            <v xml:space="preserve"> </v>
          </cell>
          <cell r="F695" t="str">
            <v>P</v>
          </cell>
          <cell r="G695">
            <v>50</v>
          </cell>
        </row>
        <row r="696">
          <cell r="A696" t="str">
            <v>BS22633322X</v>
          </cell>
          <cell r="B696">
            <v>27</v>
          </cell>
          <cell r="C696">
            <v>45</v>
          </cell>
          <cell r="D696" t="str">
            <v xml:space="preserve">LV  </v>
          </cell>
          <cell r="E696" t="str">
            <v>C</v>
          </cell>
          <cell r="F696" t="str">
            <v>M</v>
          </cell>
          <cell r="G696">
            <v>3</v>
          </cell>
        </row>
        <row r="697">
          <cell r="A697" t="str">
            <v>BS226344</v>
          </cell>
          <cell r="B697">
            <v>23</v>
          </cell>
          <cell r="C697">
            <v>45</v>
          </cell>
          <cell r="D697" t="str">
            <v xml:space="preserve">MVC </v>
          </cell>
          <cell r="E697" t="str">
            <v>B</v>
          </cell>
          <cell r="F697" t="str">
            <v>M</v>
          </cell>
          <cell r="G697">
            <v>5</v>
          </cell>
        </row>
        <row r="698">
          <cell r="A698" t="str">
            <v>BS2263440</v>
          </cell>
          <cell r="B698">
            <v>0</v>
          </cell>
          <cell r="C698" t="str">
            <v>M1</v>
          </cell>
          <cell r="D698" t="str">
            <v xml:space="preserve">LV  </v>
          </cell>
          <cell r="E698" t="str">
            <v>C</v>
          </cell>
          <cell r="F698" t="str">
            <v>M</v>
          </cell>
          <cell r="G698">
            <v>15</v>
          </cell>
        </row>
        <row r="699">
          <cell r="A699" t="str">
            <v>BS2263443</v>
          </cell>
          <cell r="B699">
            <v>3</v>
          </cell>
          <cell r="C699" t="str">
            <v>M1</v>
          </cell>
          <cell r="D699" t="str">
            <v xml:space="preserve">LV  </v>
          </cell>
          <cell r="E699" t="str">
            <v>B</v>
          </cell>
          <cell r="F699" t="str">
            <v>M</v>
          </cell>
          <cell r="G699">
            <v>15</v>
          </cell>
        </row>
        <row r="700">
          <cell r="A700" t="str">
            <v>BS2263444</v>
          </cell>
          <cell r="B700">
            <v>25</v>
          </cell>
          <cell r="C700">
            <v>45</v>
          </cell>
          <cell r="D700" t="str">
            <v xml:space="preserve">LV  </v>
          </cell>
          <cell r="E700" t="str">
            <v>C</v>
          </cell>
          <cell r="F700" t="str">
            <v>M</v>
          </cell>
          <cell r="G700">
            <v>5</v>
          </cell>
        </row>
        <row r="701">
          <cell r="A701" t="str">
            <v>BS226345</v>
          </cell>
          <cell r="B701">
            <v>23</v>
          </cell>
          <cell r="C701">
            <v>45</v>
          </cell>
          <cell r="D701" t="str">
            <v xml:space="preserve">MVC </v>
          </cell>
          <cell r="E701" t="str">
            <v>B</v>
          </cell>
          <cell r="F701" t="str">
            <v>M</v>
          </cell>
          <cell r="G701">
            <v>5</v>
          </cell>
        </row>
        <row r="702">
          <cell r="A702" t="str">
            <v>BS2263450</v>
          </cell>
          <cell r="B702">
            <v>0</v>
          </cell>
          <cell r="C702" t="str">
            <v>M1</v>
          </cell>
          <cell r="D702" t="str">
            <v xml:space="preserve">LV  </v>
          </cell>
          <cell r="E702" t="str">
            <v>B</v>
          </cell>
          <cell r="F702" t="str">
            <v>M</v>
          </cell>
          <cell r="G702">
            <v>20</v>
          </cell>
        </row>
        <row r="703">
          <cell r="A703" t="str">
            <v>BS2263453</v>
          </cell>
          <cell r="B703">
            <v>3</v>
          </cell>
          <cell r="C703" t="str">
            <v>M1</v>
          </cell>
          <cell r="D703" t="str">
            <v xml:space="preserve">LV  </v>
          </cell>
          <cell r="E703" t="str">
            <v>B</v>
          </cell>
          <cell r="F703" t="str">
            <v>M</v>
          </cell>
          <cell r="G703">
            <v>20</v>
          </cell>
        </row>
        <row r="704">
          <cell r="A704" t="str">
            <v>BS2263454</v>
          </cell>
          <cell r="B704">
            <v>25</v>
          </cell>
          <cell r="C704">
            <v>45</v>
          </cell>
          <cell r="D704" t="str">
            <v xml:space="preserve">LV  </v>
          </cell>
          <cell r="E704" t="str">
            <v>C</v>
          </cell>
          <cell r="F704" t="str">
            <v>M</v>
          </cell>
          <cell r="G704">
            <v>5</v>
          </cell>
        </row>
        <row r="705">
          <cell r="A705" t="str">
            <v>BS226346</v>
          </cell>
          <cell r="B705">
            <v>23</v>
          </cell>
          <cell r="C705">
            <v>45</v>
          </cell>
          <cell r="D705" t="str">
            <v xml:space="preserve">MVC </v>
          </cell>
          <cell r="E705" t="str">
            <v>B</v>
          </cell>
          <cell r="F705" t="str">
            <v>M</v>
          </cell>
          <cell r="G705">
            <v>5</v>
          </cell>
        </row>
        <row r="706">
          <cell r="A706" t="str">
            <v>BS2263460</v>
          </cell>
          <cell r="B706">
            <v>0</v>
          </cell>
          <cell r="C706" t="str">
            <v>M1</v>
          </cell>
          <cell r="D706" t="str">
            <v xml:space="preserve">LV  </v>
          </cell>
          <cell r="E706" t="str">
            <v>B</v>
          </cell>
          <cell r="F706" t="str">
            <v>M</v>
          </cell>
          <cell r="G706">
            <v>15</v>
          </cell>
        </row>
        <row r="707">
          <cell r="A707" t="str">
            <v>BS2263463</v>
          </cell>
          <cell r="B707">
            <v>3</v>
          </cell>
          <cell r="C707" t="str">
            <v>M1</v>
          </cell>
          <cell r="D707" t="str">
            <v xml:space="preserve">LV  </v>
          </cell>
          <cell r="E707" t="str">
            <v>B</v>
          </cell>
          <cell r="F707" t="str">
            <v>M</v>
          </cell>
          <cell r="G707">
            <v>15</v>
          </cell>
        </row>
        <row r="708">
          <cell r="A708" t="str">
            <v>BS2263464A</v>
          </cell>
          <cell r="B708">
            <v>24</v>
          </cell>
          <cell r="C708">
            <v>45</v>
          </cell>
          <cell r="D708" t="str">
            <v xml:space="preserve">LV  </v>
          </cell>
          <cell r="E708" t="str">
            <v>C</v>
          </cell>
          <cell r="F708" t="str">
            <v>M</v>
          </cell>
          <cell r="G708">
            <v>5</v>
          </cell>
        </row>
        <row r="709">
          <cell r="A709" t="str">
            <v>BS226347</v>
          </cell>
          <cell r="B709">
            <v>23</v>
          </cell>
          <cell r="C709">
            <v>45</v>
          </cell>
          <cell r="D709" t="str">
            <v xml:space="preserve">MVC </v>
          </cell>
          <cell r="E709" t="str">
            <v>B</v>
          </cell>
          <cell r="F709" t="str">
            <v>M</v>
          </cell>
          <cell r="G709">
            <v>5</v>
          </cell>
        </row>
        <row r="710">
          <cell r="A710" t="str">
            <v>BS2263470</v>
          </cell>
          <cell r="B710">
            <v>0</v>
          </cell>
          <cell r="C710" t="str">
            <v>M1</v>
          </cell>
          <cell r="D710" t="str">
            <v xml:space="preserve">LV  </v>
          </cell>
          <cell r="E710" t="str">
            <v>B</v>
          </cell>
          <cell r="F710" t="str">
            <v>M</v>
          </cell>
          <cell r="G710">
            <v>15</v>
          </cell>
        </row>
        <row r="711">
          <cell r="A711" t="str">
            <v>BS2263473</v>
          </cell>
          <cell r="B711">
            <v>3</v>
          </cell>
          <cell r="C711" t="str">
            <v>M1</v>
          </cell>
          <cell r="D711" t="str">
            <v xml:space="preserve">LV  </v>
          </cell>
          <cell r="E711" t="str">
            <v>B</v>
          </cell>
          <cell r="F711" t="str">
            <v>M</v>
          </cell>
          <cell r="G711">
            <v>15</v>
          </cell>
        </row>
        <row r="712">
          <cell r="A712" t="str">
            <v>BS2263474</v>
          </cell>
          <cell r="B712">
            <v>25</v>
          </cell>
          <cell r="C712">
            <v>45</v>
          </cell>
          <cell r="D712" t="str">
            <v xml:space="preserve">LV  </v>
          </cell>
          <cell r="E712" t="str">
            <v>C</v>
          </cell>
          <cell r="F712" t="str">
            <v>M</v>
          </cell>
          <cell r="G712">
            <v>5</v>
          </cell>
        </row>
        <row r="713">
          <cell r="A713" t="str">
            <v>BS226348</v>
          </cell>
          <cell r="B713">
            <v>23</v>
          </cell>
          <cell r="C713">
            <v>45</v>
          </cell>
          <cell r="D713" t="str">
            <v xml:space="preserve">MVC </v>
          </cell>
          <cell r="E713" t="str">
            <v>B</v>
          </cell>
          <cell r="F713" t="str">
            <v>M</v>
          </cell>
          <cell r="G713">
            <v>5</v>
          </cell>
        </row>
        <row r="714">
          <cell r="A714" t="str">
            <v>BS2263480</v>
          </cell>
          <cell r="B714">
            <v>0</v>
          </cell>
          <cell r="C714" t="str">
            <v>M1</v>
          </cell>
          <cell r="D714" t="str">
            <v xml:space="preserve">LV  </v>
          </cell>
          <cell r="E714" t="str">
            <v>B</v>
          </cell>
          <cell r="F714" t="str">
            <v>M</v>
          </cell>
          <cell r="G714">
            <v>15</v>
          </cell>
        </row>
        <row r="715">
          <cell r="A715" t="str">
            <v>BS2263483</v>
          </cell>
          <cell r="B715">
            <v>3</v>
          </cell>
          <cell r="C715" t="str">
            <v>M1</v>
          </cell>
          <cell r="D715" t="str">
            <v xml:space="preserve">LV  </v>
          </cell>
          <cell r="E715" t="str">
            <v>B</v>
          </cell>
          <cell r="F715" t="str">
            <v>M</v>
          </cell>
          <cell r="G715">
            <v>15</v>
          </cell>
        </row>
        <row r="716">
          <cell r="A716" t="str">
            <v>BS2263484</v>
          </cell>
          <cell r="B716">
            <v>25</v>
          </cell>
          <cell r="C716">
            <v>45</v>
          </cell>
          <cell r="D716" t="str">
            <v xml:space="preserve">LV  </v>
          </cell>
          <cell r="E716" t="str">
            <v>C</v>
          </cell>
          <cell r="F716" t="str">
            <v>M</v>
          </cell>
          <cell r="G716">
            <v>5</v>
          </cell>
        </row>
        <row r="717">
          <cell r="A717" t="str">
            <v>BS226349</v>
          </cell>
          <cell r="B717">
            <v>24</v>
          </cell>
          <cell r="C717">
            <v>45</v>
          </cell>
          <cell r="D717" t="str">
            <v xml:space="preserve">MVC </v>
          </cell>
          <cell r="E717" t="str">
            <v>C</v>
          </cell>
          <cell r="F717" t="str">
            <v>M</v>
          </cell>
          <cell r="G717">
            <v>5</v>
          </cell>
        </row>
        <row r="718">
          <cell r="A718" t="str">
            <v>BS2263490</v>
          </cell>
          <cell r="B718">
            <v>0</v>
          </cell>
          <cell r="C718" t="str">
            <v>M1</v>
          </cell>
          <cell r="D718" t="str">
            <v xml:space="preserve">LV  </v>
          </cell>
          <cell r="E718" t="str">
            <v>C</v>
          </cell>
          <cell r="F718" t="str">
            <v>M</v>
          </cell>
          <cell r="G718">
            <v>15</v>
          </cell>
        </row>
        <row r="719">
          <cell r="A719" t="str">
            <v>BS226350</v>
          </cell>
          <cell r="B719">
            <v>23</v>
          </cell>
          <cell r="C719">
            <v>45</v>
          </cell>
          <cell r="D719" t="str">
            <v xml:space="preserve">LOD </v>
          </cell>
          <cell r="E719" t="str">
            <v>B</v>
          </cell>
          <cell r="F719" t="str">
            <v>M</v>
          </cell>
          <cell r="G719">
            <v>5</v>
          </cell>
        </row>
        <row r="720">
          <cell r="A720" t="str">
            <v>BS2263500</v>
          </cell>
          <cell r="B720">
            <v>0</v>
          </cell>
          <cell r="C720" t="str">
            <v>M1</v>
          </cell>
          <cell r="D720" t="str">
            <v xml:space="preserve">LOD </v>
          </cell>
          <cell r="E720" t="str">
            <v>C</v>
          </cell>
          <cell r="F720" t="str">
            <v>M</v>
          </cell>
          <cell r="G720">
            <v>15</v>
          </cell>
        </row>
        <row r="721">
          <cell r="A721" t="str">
            <v>BS2263503</v>
          </cell>
          <cell r="B721">
            <v>3</v>
          </cell>
          <cell r="C721" t="str">
            <v>M1</v>
          </cell>
          <cell r="D721" t="str">
            <v xml:space="preserve">LOD </v>
          </cell>
          <cell r="E721" t="str">
            <v>B</v>
          </cell>
          <cell r="F721" t="str">
            <v>M</v>
          </cell>
          <cell r="G721">
            <v>15</v>
          </cell>
        </row>
        <row r="722">
          <cell r="A722" t="str">
            <v>BS2263504</v>
          </cell>
          <cell r="B722">
            <v>25</v>
          </cell>
          <cell r="C722">
            <v>45</v>
          </cell>
          <cell r="D722" t="str">
            <v xml:space="preserve">LOD </v>
          </cell>
          <cell r="E722" t="str">
            <v>C</v>
          </cell>
          <cell r="F722" t="str">
            <v>M</v>
          </cell>
          <cell r="G722">
            <v>5</v>
          </cell>
        </row>
        <row r="723">
          <cell r="A723" t="str">
            <v>BS226353</v>
          </cell>
          <cell r="B723">
            <v>23</v>
          </cell>
          <cell r="C723">
            <v>45</v>
          </cell>
          <cell r="D723" t="str">
            <v xml:space="preserve">LOD </v>
          </cell>
          <cell r="E723" t="str">
            <v>C</v>
          </cell>
          <cell r="F723" t="str">
            <v>M</v>
          </cell>
          <cell r="G723">
            <v>5</v>
          </cell>
        </row>
        <row r="724">
          <cell r="A724" t="str">
            <v>BS226355</v>
          </cell>
          <cell r="B724">
            <v>23</v>
          </cell>
          <cell r="C724">
            <v>45</v>
          </cell>
          <cell r="D724" t="str">
            <v xml:space="preserve">LOD </v>
          </cell>
          <cell r="E724" t="str">
            <v>C</v>
          </cell>
          <cell r="F724" t="str">
            <v>M</v>
          </cell>
          <cell r="G724">
            <v>5</v>
          </cell>
        </row>
        <row r="725">
          <cell r="A725" t="str">
            <v>BS226372</v>
          </cell>
          <cell r="B725">
            <v>24</v>
          </cell>
          <cell r="C725">
            <v>45</v>
          </cell>
          <cell r="D725" t="str">
            <v xml:space="preserve">MVC </v>
          </cell>
          <cell r="E725" t="str">
            <v>A</v>
          </cell>
          <cell r="F725" t="str">
            <v>M</v>
          </cell>
          <cell r="G725">
            <v>5</v>
          </cell>
        </row>
        <row r="726">
          <cell r="A726" t="str">
            <v>BS2263720</v>
          </cell>
          <cell r="B726">
            <v>0</v>
          </cell>
          <cell r="C726" t="str">
            <v>M1</v>
          </cell>
          <cell r="D726" t="str">
            <v xml:space="preserve">SP  </v>
          </cell>
          <cell r="E726" t="str">
            <v>A</v>
          </cell>
          <cell r="F726" t="str">
            <v>M</v>
          </cell>
          <cell r="G726">
            <v>15</v>
          </cell>
        </row>
        <row r="727">
          <cell r="A727" t="str">
            <v>BS2263720MP</v>
          </cell>
          <cell r="B727">
            <v>33</v>
          </cell>
          <cell r="C727" t="str">
            <v>P6</v>
          </cell>
          <cell r="D727" t="str">
            <v xml:space="preserve">SP  </v>
          </cell>
          <cell r="E727" t="str">
            <v>C</v>
          </cell>
          <cell r="F727" t="str">
            <v>P</v>
          </cell>
          <cell r="G727">
            <v>80</v>
          </cell>
        </row>
        <row r="728">
          <cell r="A728" t="str">
            <v>BS226372A</v>
          </cell>
          <cell r="B728">
            <v>24</v>
          </cell>
          <cell r="C728">
            <v>45</v>
          </cell>
          <cell r="D728" t="str">
            <v xml:space="preserve">MVC </v>
          </cell>
          <cell r="E728" t="str">
            <v>C</v>
          </cell>
          <cell r="F728" t="str">
            <v>M</v>
          </cell>
          <cell r="G728">
            <v>5</v>
          </cell>
        </row>
        <row r="729">
          <cell r="A729" t="str">
            <v>BS226372A0</v>
          </cell>
          <cell r="B729">
            <v>0</v>
          </cell>
          <cell r="C729" t="str">
            <v>M1</v>
          </cell>
          <cell r="D729" t="str">
            <v xml:space="preserve">LV  </v>
          </cell>
          <cell r="E729" t="str">
            <v>C</v>
          </cell>
          <cell r="F729" t="str">
            <v>M</v>
          </cell>
          <cell r="G729">
            <v>0</v>
          </cell>
        </row>
        <row r="730">
          <cell r="A730" t="str">
            <v>BS226373</v>
          </cell>
          <cell r="B730">
            <v>24</v>
          </cell>
          <cell r="C730">
            <v>45</v>
          </cell>
          <cell r="D730" t="str">
            <v xml:space="preserve">MVC </v>
          </cell>
          <cell r="E730" t="str">
            <v>A</v>
          </cell>
          <cell r="F730" t="str">
            <v>M</v>
          </cell>
          <cell r="G730">
            <v>5</v>
          </cell>
        </row>
        <row r="731">
          <cell r="A731" t="str">
            <v>BS2263730</v>
          </cell>
          <cell r="B731">
            <v>0</v>
          </cell>
          <cell r="C731" t="str">
            <v>M1</v>
          </cell>
          <cell r="D731" t="str">
            <v xml:space="preserve">SP  </v>
          </cell>
          <cell r="E731" t="str">
            <v>A</v>
          </cell>
          <cell r="F731" t="str">
            <v>M</v>
          </cell>
          <cell r="G731">
            <v>20</v>
          </cell>
        </row>
        <row r="732">
          <cell r="A732" t="str">
            <v>BS2263730MP</v>
          </cell>
          <cell r="B732">
            <v>33</v>
          </cell>
          <cell r="C732" t="str">
            <v>P6</v>
          </cell>
          <cell r="D732" t="str">
            <v xml:space="preserve">SP  </v>
          </cell>
          <cell r="E732" t="str">
            <v>C</v>
          </cell>
          <cell r="F732" t="str">
            <v>P</v>
          </cell>
          <cell r="G732">
            <v>80</v>
          </cell>
        </row>
        <row r="733">
          <cell r="A733" t="str">
            <v>BS226373A</v>
          </cell>
          <cell r="B733">
            <v>24</v>
          </cell>
          <cell r="C733">
            <v>45</v>
          </cell>
          <cell r="D733" t="str">
            <v xml:space="preserve">MVC </v>
          </cell>
          <cell r="E733" t="str">
            <v>C</v>
          </cell>
          <cell r="F733" t="str">
            <v>M</v>
          </cell>
          <cell r="G733">
            <v>5</v>
          </cell>
        </row>
        <row r="734">
          <cell r="A734" t="str">
            <v>BS226373A0</v>
          </cell>
          <cell r="B734">
            <v>0</v>
          </cell>
          <cell r="C734" t="str">
            <v>M1</v>
          </cell>
          <cell r="D734" t="str">
            <v xml:space="preserve">LV  </v>
          </cell>
          <cell r="E734" t="str">
            <v>C</v>
          </cell>
          <cell r="F734" t="str">
            <v>M</v>
          </cell>
          <cell r="G734">
            <v>0</v>
          </cell>
        </row>
        <row r="735">
          <cell r="A735" t="str">
            <v>BS226386</v>
          </cell>
          <cell r="B735">
            <v>24</v>
          </cell>
          <cell r="C735">
            <v>45</v>
          </cell>
          <cell r="D735" t="str">
            <v xml:space="preserve">LV  </v>
          </cell>
          <cell r="E735" t="str">
            <v>C</v>
          </cell>
          <cell r="F735" t="str">
            <v>M</v>
          </cell>
          <cell r="G735">
            <v>5</v>
          </cell>
        </row>
        <row r="736">
          <cell r="A736" t="str">
            <v>BS2263860</v>
          </cell>
          <cell r="B736">
            <v>0</v>
          </cell>
          <cell r="C736" t="str">
            <v>M1</v>
          </cell>
          <cell r="D736" t="str">
            <v xml:space="preserve">LV  </v>
          </cell>
          <cell r="E736" t="str">
            <v>C</v>
          </cell>
          <cell r="F736" t="str">
            <v>M</v>
          </cell>
          <cell r="G736">
            <v>15</v>
          </cell>
        </row>
        <row r="737">
          <cell r="A737" t="str">
            <v>BS2263900</v>
          </cell>
          <cell r="B737">
            <v>0</v>
          </cell>
          <cell r="C737" t="str">
            <v>M1</v>
          </cell>
          <cell r="D737" t="str">
            <v xml:space="preserve">LV  </v>
          </cell>
          <cell r="E737" t="str">
            <v>C</v>
          </cell>
          <cell r="F737" t="str">
            <v>M</v>
          </cell>
          <cell r="G737">
            <v>15</v>
          </cell>
        </row>
        <row r="738">
          <cell r="A738" t="str">
            <v>BS2263901</v>
          </cell>
          <cell r="B738">
            <v>1</v>
          </cell>
          <cell r="C738" t="str">
            <v>M1</v>
          </cell>
          <cell r="D738" t="str">
            <v xml:space="preserve">LV  </v>
          </cell>
          <cell r="E738" t="str">
            <v>C</v>
          </cell>
          <cell r="F738" t="str">
            <v>M</v>
          </cell>
          <cell r="G738">
            <v>0</v>
          </cell>
        </row>
        <row r="739">
          <cell r="A739" t="str">
            <v>BS2263901MP</v>
          </cell>
          <cell r="B739">
            <v>34</v>
          </cell>
          <cell r="C739" t="str">
            <v>P7</v>
          </cell>
          <cell r="D739" t="str">
            <v xml:space="preserve">LV  </v>
          </cell>
          <cell r="E739" t="str">
            <v>C</v>
          </cell>
          <cell r="F739" t="str">
            <v>P</v>
          </cell>
          <cell r="G739">
            <v>5</v>
          </cell>
        </row>
        <row r="740">
          <cell r="A740" t="str">
            <v>BS22639021L</v>
          </cell>
          <cell r="B740">
            <v>21</v>
          </cell>
          <cell r="C740" t="str">
            <v>PJ</v>
          </cell>
          <cell r="D740" t="str">
            <v xml:space="preserve">LV  </v>
          </cell>
          <cell r="E740" t="str">
            <v>D</v>
          </cell>
          <cell r="F740" t="str">
            <v>P</v>
          </cell>
          <cell r="G740">
            <v>65</v>
          </cell>
        </row>
        <row r="741">
          <cell r="A741" t="str">
            <v>BS22639021LL</v>
          </cell>
          <cell r="B741">
            <v>21</v>
          </cell>
          <cell r="C741" t="str">
            <v>P4</v>
          </cell>
          <cell r="D741" t="str">
            <v xml:space="preserve">LV  </v>
          </cell>
          <cell r="E741" t="str">
            <v>C</v>
          </cell>
          <cell r="F741" t="str">
            <v>P</v>
          </cell>
          <cell r="G741">
            <v>40</v>
          </cell>
        </row>
        <row r="742">
          <cell r="A742" t="str">
            <v>BS22639022L</v>
          </cell>
          <cell r="B742">
            <v>22</v>
          </cell>
          <cell r="C742" t="str">
            <v>M1</v>
          </cell>
          <cell r="D742" t="str">
            <v xml:space="preserve">LV  </v>
          </cell>
          <cell r="E742" t="str">
            <v>C</v>
          </cell>
          <cell r="F742" t="str">
            <v>M</v>
          </cell>
          <cell r="G742">
            <v>0</v>
          </cell>
        </row>
        <row r="743">
          <cell r="A743" t="str">
            <v>BS22639022W</v>
          </cell>
          <cell r="B743">
            <v>46</v>
          </cell>
          <cell r="C743" t="str">
            <v>R8</v>
          </cell>
          <cell r="D743" t="str">
            <v xml:space="preserve">LV  </v>
          </cell>
          <cell r="E743" t="str">
            <v>D</v>
          </cell>
          <cell r="F743" t="str">
            <v>P</v>
          </cell>
          <cell r="G743">
            <v>50</v>
          </cell>
        </row>
        <row r="744">
          <cell r="A744" t="str">
            <v>BS22639022X</v>
          </cell>
          <cell r="B744">
            <v>27</v>
          </cell>
          <cell r="C744">
            <v>45</v>
          </cell>
          <cell r="D744" t="str">
            <v xml:space="preserve">LV  </v>
          </cell>
          <cell r="E744" t="str">
            <v>C</v>
          </cell>
          <cell r="F744" t="str">
            <v>M</v>
          </cell>
          <cell r="G744">
            <v>3</v>
          </cell>
        </row>
        <row r="745">
          <cell r="A745" t="str">
            <v>BS2263903</v>
          </cell>
          <cell r="B745">
            <v>3</v>
          </cell>
          <cell r="C745" t="str">
            <v>M1</v>
          </cell>
          <cell r="D745" t="str">
            <v xml:space="preserve">LV  </v>
          </cell>
          <cell r="E745" t="str">
            <v>C</v>
          </cell>
          <cell r="F745" t="str">
            <v>M</v>
          </cell>
          <cell r="G745">
            <v>0</v>
          </cell>
        </row>
        <row r="746">
          <cell r="A746" t="str">
            <v>BS2264050</v>
          </cell>
          <cell r="B746">
            <v>0</v>
          </cell>
          <cell r="C746" t="str">
            <v>M1</v>
          </cell>
          <cell r="D746" t="str">
            <v xml:space="preserve">LV  </v>
          </cell>
          <cell r="E746" t="str">
            <v>C</v>
          </cell>
          <cell r="F746" t="str">
            <v>M</v>
          </cell>
          <cell r="G746">
            <v>0</v>
          </cell>
        </row>
        <row r="747">
          <cell r="A747" t="str">
            <v>BS226429</v>
          </cell>
          <cell r="B747">
            <v>23</v>
          </cell>
          <cell r="C747">
            <v>45</v>
          </cell>
          <cell r="D747" t="str">
            <v xml:space="preserve">LOD </v>
          </cell>
          <cell r="E747" t="str">
            <v>C</v>
          </cell>
          <cell r="F747" t="str">
            <v>M</v>
          </cell>
          <cell r="G747">
            <v>0</v>
          </cell>
        </row>
        <row r="748">
          <cell r="A748" t="str">
            <v>BS2264293</v>
          </cell>
          <cell r="B748">
            <v>3</v>
          </cell>
          <cell r="C748" t="str">
            <v>M1</v>
          </cell>
          <cell r="D748" t="str">
            <v xml:space="preserve">LOD </v>
          </cell>
          <cell r="E748" t="str">
            <v>C</v>
          </cell>
          <cell r="F748" t="str">
            <v>M</v>
          </cell>
          <cell r="G748">
            <v>20</v>
          </cell>
        </row>
        <row r="749">
          <cell r="A749" t="str">
            <v>BS2265030</v>
          </cell>
          <cell r="B749">
            <v>0</v>
          </cell>
          <cell r="C749" t="str">
            <v>M1</v>
          </cell>
          <cell r="D749" t="str">
            <v xml:space="preserve">SP  </v>
          </cell>
          <cell r="E749" t="str">
            <v>C</v>
          </cell>
          <cell r="F749" t="str">
            <v>M</v>
          </cell>
          <cell r="G749">
            <v>15</v>
          </cell>
        </row>
        <row r="750">
          <cell r="A750" t="str">
            <v>BS2265034V</v>
          </cell>
          <cell r="B750">
            <v>18</v>
          </cell>
          <cell r="C750" t="str">
            <v>P2</v>
          </cell>
          <cell r="D750" t="str">
            <v xml:space="preserve">SP  </v>
          </cell>
          <cell r="E750" t="str">
            <v>C</v>
          </cell>
          <cell r="F750" t="str">
            <v>P</v>
          </cell>
          <cell r="G750">
            <v>60</v>
          </cell>
        </row>
        <row r="751">
          <cell r="A751" t="str">
            <v>BS226503V</v>
          </cell>
          <cell r="B751">
            <v>24</v>
          </cell>
          <cell r="C751">
            <v>45</v>
          </cell>
          <cell r="D751" t="str">
            <v xml:space="preserve">LV  </v>
          </cell>
          <cell r="E751" t="str">
            <v>C</v>
          </cell>
          <cell r="F751" t="str">
            <v>M</v>
          </cell>
          <cell r="G751">
            <v>5</v>
          </cell>
        </row>
        <row r="752">
          <cell r="A752" t="str">
            <v>BS226503V2</v>
          </cell>
          <cell r="B752">
            <v>2</v>
          </cell>
          <cell r="C752" t="str">
            <v>P5</v>
          </cell>
          <cell r="D752" t="str">
            <v xml:space="preserve">SP  </v>
          </cell>
          <cell r="E752" t="str">
            <v>C</v>
          </cell>
          <cell r="F752" t="str">
            <v>P</v>
          </cell>
          <cell r="G752">
            <v>50</v>
          </cell>
        </row>
        <row r="753">
          <cell r="A753" t="str">
            <v>BS2265041</v>
          </cell>
          <cell r="B753">
            <v>1</v>
          </cell>
          <cell r="C753" t="str">
            <v>M1</v>
          </cell>
          <cell r="D753" t="str">
            <v xml:space="preserve">LV  </v>
          </cell>
          <cell r="E753" t="str">
            <v>C</v>
          </cell>
          <cell r="F753" t="str">
            <v>M</v>
          </cell>
          <cell r="G753">
            <v>0</v>
          </cell>
        </row>
        <row r="754">
          <cell r="A754" t="str">
            <v>BS22650422LP</v>
          </cell>
          <cell r="B754">
            <v>22</v>
          </cell>
          <cell r="C754" t="str">
            <v>P1</v>
          </cell>
          <cell r="D754" t="str">
            <v xml:space="preserve">LV  </v>
          </cell>
          <cell r="E754" t="str">
            <v>C</v>
          </cell>
          <cell r="F754" t="str">
            <v>P</v>
          </cell>
          <cell r="G754">
            <v>50</v>
          </cell>
        </row>
        <row r="755">
          <cell r="A755" t="str">
            <v>BS22650422X</v>
          </cell>
          <cell r="B755">
            <v>27</v>
          </cell>
          <cell r="C755">
            <v>45</v>
          </cell>
          <cell r="D755" t="str">
            <v xml:space="preserve">LV  </v>
          </cell>
          <cell r="E755" t="str">
            <v>C</v>
          </cell>
          <cell r="F755" t="str">
            <v>M</v>
          </cell>
          <cell r="G755">
            <v>3</v>
          </cell>
        </row>
        <row r="756">
          <cell r="A756" t="str">
            <v>BS226506</v>
          </cell>
          <cell r="B756">
            <v>23</v>
          </cell>
          <cell r="C756">
            <v>45</v>
          </cell>
          <cell r="D756" t="str">
            <v xml:space="preserve">LOD </v>
          </cell>
          <cell r="E756" t="str">
            <v>C</v>
          </cell>
          <cell r="F756" t="str">
            <v>M</v>
          </cell>
          <cell r="G756">
            <v>5</v>
          </cell>
        </row>
        <row r="757">
          <cell r="A757" t="str">
            <v>BS2265060</v>
          </cell>
          <cell r="B757">
            <v>0</v>
          </cell>
          <cell r="C757" t="str">
            <v>M1</v>
          </cell>
          <cell r="D757" t="str">
            <v xml:space="preserve">LOD </v>
          </cell>
          <cell r="E757" t="str">
            <v>C</v>
          </cell>
          <cell r="F757" t="str">
            <v>M</v>
          </cell>
          <cell r="G757">
            <v>0</v>
          </cell>
        </row>
        <row r="758">
          <cell r="A758" t="str">
            <v>BS2265063</v>
          </cell>
          <cell r="B758">
            <v>3</v>
          </cell>
          <cell r="C758" t="str">
            <v>M1</v>
          </cell>
          <cell r="D758" t="str">
            <v xml:space="preserve">LOD </v>
          </cell>
          <cell r="E758" t="str">
            <v>C</v>
          </cell>
          <cell r="F758" t="str">
            <v>M</v>
          </cell>
          <cell r="G758">
            <v>0</v>
          </cell>
        </row>
        <row r="759">
          <cell r="A759" t="str">
            <v>BS2265064V</v>
          </cell>
          <cell r="B759">
            <v>18</v>
          </cell>
          <cell r="C759" t="str">
            <v>P2</v>
          </cell>
          <cell r="D759" t="str">
            <v xml:space="preserve">LV  </v>
          </cell>
          <cell r="E759" t="str">
            <v>C</v>
          </cell>
          <cell r="F759" t="str">
            <v>P</v>
          </cell>
          <cell r="G759">
            <v>50</v>
          </cell>
        </row>
        <row r="760">
          <cell r="A760" t="str">
            <v>BS226510</v>
          </cell>
          <cell r="B760">
            <v>24</v>
          </cell>
          <cell r="C760">
            <v>45</v>
          </cell>
          <cell r="D760" t="str">
            <v xml:space="preserve">LV  </v>
          </cell>
          <cell r="E760" t="str">
            <v>C</v>
          </cell>
          <cell r="F760" t="str">
            <v>M</v>
          </cell>
          <cell r="G760">
            <v>5</v>
          </cell>
        </row>
        <row r="761">
          <cell r="A761" t="str">
            <v>BS2265100</v>
          </cell>
          <cell r="B761">
            <v>0</v>
          </cell>
          <cell r="C761" t="str">
            <v>M1</v>
          </cell>
          <cell r="D761" t="str">
            <v xml:space="preserve">LV  </v>
          </cell>
          <cell r="E761" t="str">
            <v>C</v>
          </cell>
          <cell r="F761" t="str">
            <v>M</v>
          </cell>
          <cell r="G761">
            <v>15</v>
          </cell>
        </row>
        <row r="762">
          <cell r="A762" t="str">
            <v>BS22651021L</v>
          </cell>
          <cell r="B762">
            <v>21</v>
          </cell>
          <cell r="C762" t="str">
            <v>P4</v>
          </cell>
          <cell r="D762" t="str">
            <v xml:space="preserve">LV  </v>
          </cell>
          <cell r="E762" t="str">
            <v>C</v>
          </cell>
          <cell r="F762" t="str">
            <v>P</v>
          </cell>
          <cell r="G762">
            <v>40</v>
          </cell>
        </row>
        <row r="763">
          <cell r="A763" t="str">
            <v>BS22651021LM</v>
          </cell>
          <cell r="B763">
            <v>21</v>
          </cell>
          <cell r="C763" t="str">
            <v>M1</v>
          </cell>
          <cell r="D763" t="str">
            <v xml:space="preserve">LV  </v>
          </cell>
          <cell r="E763" t="str">
            <v>C</v>
          </cell>
          <cell r="F763" t="str">
            <v>M</v>
          </cell>
          <cell r="G763">
            <v>5</v>
          </cell>
        </row>
        <row r="764">
          <cell r="A764" t="str">
            <v>BS22651022LP</v>
          </cell>
          <cell r="B764">
            <v>22</v>
          </cell>
          <cell r="C764" t="str">
            <v>P1</v>
          </cell>
          <cell r="D764" t="str">
            <v xml:space="preserve">LV  </v>
          </cell>
          <cell r="E764" t="str">
            <v>C</v>
          </cell>
          <cell r="F764" t="str">
            <v>P</v>
          </cell>
          <cell r="G764">
            <v>50</v>
          </cell>
        </row>
        <row r="765">
          <cell r="A765" t="str">
            <v>BS22651022W</v>
          </cell>
          <cell r="B765">
            <v>46</v>
          </cell>
          <cell r="C765" t="str">
            <v>R8</v>
          </cell>
          <cell r="D765" t="str">
            <v xml:space="preserve">LV  </v>
          </cell>
          <cell r="E765" t="str">
            <v>C</v>
          </cell>
          <cell r="F765" t="str">
            <v>P</v>
          </cell>
          <cell r="G765">
            <v>50</v>
          </cell>
        </row>
        <row r="766">
          <cell r="A766" t="str">
            <v>BS22651022X</v>
          </cell>
          <cell r="B766">
            <v>27</v>
          </cell>
          <cell r="C766">
            <v>45</v>
          </cell>
          <cell r="D766" t="str">
            <v xml:space="preserve">LV  </v>
          </cell>
          <cell r="E766" t="str">
            <v>C</v>
          </cell>
          <cell r="F766" t="str">
            <v>M</v>
          </cell>
          <cell r="G766">
            <v>3</v>
          </cell>
        </row>
        <row r="767">
          <cell r="A767" t="str">
            <v>BS2265120</v>
          </cell>
          <cell r="B767">
            <v>0</v>
          </cell>
          <cell r="C767" t="str">
            <v>M1</v>
          </cell>
          <cell r="D767" t="str">
            <v xml:space="preserve">LV  </v>
          </cell>
          <cell r="E767" t="str">
            <v>C</v>
          </cell>
          <cell r="F767" t="str">
            <v>M</v>
          </cell>
          <cell r="G767">
            <v>0</v>
          </cell>
        </row>
        <row r="768">
          <cell r="A768" t="str">
            <v>BS2265224V</v>
          </cell>
          <cell r="B768">
            <v>18</v>
          </cell>
          <cell r="C768" t="str">
            <v>P2</v>
          </cell>
          <cell r="D768" t="str">
            <v xml:space="preserve">LV  </v>
          </cell>
          <cell r="E768" t="str">
            <v>C</v>
          </cell>
          <cell r="F768" t="str">
            <v>P</v>
          </cell>
          <cell r="G768">
            <v>50</v>
          </cell>
        </row>
        <row r="769">
          <cell r="A769" t="str">
            <v>BS2265240</v>
          </cell>
          <cell r="B769">
            <v>0</v>
          </cell>
          <cell r="C769" t="str">
            <v>M1</v>
          </cell>
          <cell r="D769" t="str">
            <v xml:space="preserve">LOD </v>
          </cell>
          <cell r="E769" t="str">
            <v>C</v>
          </cell>
          <cell r="F769" t="str">
            <v>M</v>
          </cell>
          <cell r="G769">
            <v>0</v>
          </cell>
        </row>
        <row r="770">
          <cell r="A770" t="str">
            <v>BS2265243</v>
          </cell>
          <cell r="B770">
            <v>3</v>
          </cell>
          <cell r="C770" t="str">
            <v>M1</v>
          </cell>
          <cell r="D770" t="str">
            <v xml:space="preserve">LOD </v>
          </cell>
          <cell r="E770" t="str">
            <v>C</v>
          </cell>
          <cell r="F770" t="str">
            <v>M</v>
          </cell>
          <cell r="G770">
            <v>0</v>
          </cell>
        </row>
        <row r="771">
          <cell r="A771" t="str">
            <v>BS2265253</v>
          </cell>
          <cell r="B771">
            <v>3</v>
          </cell>
          <cell r="C771" t="str">
            <v>M1</v>
          </cell>
          <cell r="D771" t="str">
            <v xml:space="preserve">LOD </v>
          </cell>
          <cell r="E771" t="str">
            <v>C</v>
          </cell>
          <cell r="F771" t="str">
            <v>M</v>
          </cell>
          <cell r="G771">
            <v>0</v>
          </cell>
        </row>
        <row r="772">
          <cell r="A772" t="str">
            <v>BS2265263</v>
          </cell>
          <cell r="B772">
            <v>3</v>
          </cell>
          <cell r="C772" t="str">
            <v>M1</v>
          </cell>
          <cell r="D772" t="str">
            <v xml:space="preserve">LOD </v>
          </cell>
          <cell r="E772" t="str">
            <v>C</v>
          </cell>
          <cell r="F772" t="str">
            <v>M</v>
          </cell>
          <cell r="G772">
            <v>0</v>
          </cell>
        </row>
        <row r="773">
          <cell r="A773" t="str">
            <v>BS2265273</v>
          </cell>
          <cell r="B773">
            <v>3</v>
          </cell>
          <cell r="C773" t="str">
            <v>M1</v>
          </cell>
          <cell r="D773" t="str">
            <v xml:space="preserve">LOD </v>
          </cell>
          <cell r="E773" t="str">
            <v>C</v>
          </cell>
          <cell r="F773" t="str">
            <v>M</v>
          </cell>
          <cell r="G773">
            <v>0</v>
          </cell>
        </row>
        <row r="774">
          <cell r="A774" t="str">
            <v>BS226528</v>
          </cell>
          <cell r="B774">
            <v>23</v>
          </cell>
          <cell r="C774">
            <v>45</v>
          </cell>
          <cell r="D774" t="str">
            <v xml:space="preserve">LOD </v>
          </cell>
          <cell r="E774" t="str">
            <v>C</v>
          </cell>
          <cell r="F774" t="str">
            <v>M</v>
          </cell>
          <cell r="G774">
            <v>5</v>
          </cell>
        </row>
        <row r="775">
          <cell r="A775" t="str">
            <v>BS2265280</v>
          </cell>
          <cell r="B775">
            <v>0</v>
          </cell>
          <cell r="C775" t="str">
            <v>M1</v>
          </cell>
          <cell r="D775" t="str">
            <v xml:space="preserve">LOD </v>
          </cell>
          <cell r="E775" t="str">
            <v>C</v>
          </cell>
          <cell r="F775" t="str">
            <v>M</v>
          </cell>
          <cell r="G775">
            <v>0</v>
          </cell>
        </row>
        <row r="776">
          <cell r="A776" t="str">
            <v>BS2265283</v>
          </cell>
          <cell r="B776">
            <v>3</v>
          </cell>
          <cell r="C776" t="str">
            <v>M1</v>
          </cell>
          <cell r="D776" t="str">
            <v xml:space="preserve">LOD </v>
          </cell>
          <cell r="E776" t="str">
            <v>C</v>
          </cell>
          <cell r="F776" t="str">
            <v>M</v>
          </cell>
          <cell r="G776">
            <v>0</v>
          </cell>
        </row>
        <row r="777">
          <cell r="A777" t="str">
            <v>BS226529</v>
          </cell>
          <cell r="B777">
            <v>23</v>
          </cell>
          <cell r="C777">
            <v>45</v>
          </cell>
          <cell r="D777" t="str">
            <v xml:space="preserve">LOD </v>
          </cell>
          <cell r="E777" t="str">
            <v>C</v>
          </cell>
          <cell r="F777" t="str">
            <v>M</v>
          </cell>
          <cell r="G777">
            <v>5</v>
          </cell>
        </row>
        <row r="778">
          <cell r="A778" t="str">
            <v>BS2265293</v>
          </cell>
          <cell r="B778">
            <v>3</v>
          </cell>
          <cell r="C778" t="str">
            <v>M1</v>
          </cell>
          <cell r="D778" t="str">
            <v xml:space="preserve">LOD </v>
          </cell>
          <cell r="E778" t="str">
            <v>C</v>
          </cell>
          <cell r="F778" t="str">
            <v>M</v>
          </cell>
          <cell r="G778">
            <v>0</v>
          </cell>
        </row>
        <row r="779">
          <cell r="A779" t="str">
            <v>BS226530</v>
          </cell>
          <cell r="B779">
            <v>23</v>
          </cell>
          <cell r="C779">
            <v>45</v>
          </cell>
          <cell r="D779" t="str">
            <v xml:space="preserve">LOD </v>
          </cell>
          <cell r="E779" t="str">
            <v>C</v>
          </cell>
          <cell r="F779" t="str">
            <v>M</v>
          </cell>
          <cell r="G779">
            <v>5</v>
          </cell>
        </row>
        <row r="780">
          <cell r="A780" t="str">
            <v>BS2265300</v>
          </cell>
          <cell r="B780">
            <v>0</v>
          </cell>
          <cell r="C780" t="str">
            <v>M1</v>
          </cell>
          <cell r="D780" t="str">
            <v xml:space="preserve">LOD </v>
          </cell>
          <cell r="E780" t="str">
            <v>C</v>
          </cell>
          <cell r="F780" t="str">
            <v>M</v>
          </cell>
          <cell r="G780">
            <v>0</v>
          </cell>
        </row>
        <row r="781">
          <cell r="A781" t="str">
            <v>BS2265303</v>
          </cell>
          <cell r="B781">
            <v>3</v>
          </cell>
          <cell r="C781" t="str">
            <v>M1</v>
          </cell>
          <cell r="D781" t="str">
            <v xml:space="preserve">LOD </v>
          </cell>
          <cell r="E781" t="str">
            <v>C</v>
          </cell>
          <cell r="F781" t="str">
            <v>M</v>
          </cell>
          <cell r="G781">
            <v>0</v>
          </cell>
        </row>
        <row r="782">
          <cell r="A782" t="str">
            <v>BS226531</v>
          </cell>
          <cell r="B782">
            <v>23</v>
          </cell>
          <cell r="C782">
            <v>45</v>
          </cell>
          <cell r="D782" t="str">
            <v xml:space="preserve">LOD </v>
          </cell>
          <cell r="E782" t="str">
            <v>C</v>
          </cell>
          <cell r="F782" t="str">
            <v>M</v>
          </cell>
          <cell r="G782">
            <v>5</v>
          </cell>
        </row>
        <row r="783">
          <cell r="A783" t="str">
            <v>BS2265313</v>
          </cell>
          <cell r="B783">
            <v>3</v>
          </cell>
          <cell r="C783" t="str">
            <v>M1</v>
          </cell>
          <cell r="D783" t="str">
            <v xml:space="preserve">LOD </v>
          </cell>
          <cell r="E783" t="str">
            <v>C</v>
          </cell>
          <cell r="F783" t="str">
            <v>M</v>
          </cell>
          <cell r="G783">
            <v>0</v>
          </cell>
        </row>
        <row r="784">
          <cell r="A784" t="str">
            <v>BS2265313FF</v>
          </cell>
          <cell r="B784">
            <v>33</v>
          </cell>
          <cell r="C784" t="str">
            <v>R1</v>
          </cell>
          <cell r="D784" t="str">
            <v xml:space="preserve">LOD </v>
          </cell>
          <cell r="E784" t="str">
            <v>B</v>
          </cell>
          <cell r="F784" t="str">
            <v>P</v>
          </cell>
          <cell r="G784">
            <v>40</v>
          </cell>
        </row>
        <row r="785">
          <cell r="A785" t="str">
            <v>BS2265390</v>
          </cell>
          <cell r="B785">
            <v>0</v>
          </cell>
          <cell r="C785" t="str">
            <v>M1</v>
          </cell>
          <cell r="D785" t="str">
            <v xml:space="preserve">HVA </v>
          </cell>
          <cell r="E785" t="str">
            <v>A</v>
          </cell>
          <cell r="F785" t="str">
            <v>M</v>
          </cell>
          <cell r="G785">
            <v>15</v>
          </cell>
        </row>
        <row r="786">
          <cell r="A786" t="str">
            <v>BS2265390P</v>
          </cell>
          <cell r="B786">
            <v>35</v>
          </cell>
          <cell r="C786" t="str">
            <v>P6</v>
          </cell>
          <cell r="D786" t="str">
            <v xml:space="preserve">HVA </v>
          </cell>
          <cell r="E786" t="str">
            <v>A</v>
          </cell>
          <cell r="F786" t="str">
            <v>P</v>
          </cell>
          <cell r="G786">
            <v>0</v>
          </cell>
        </row>
        <row r="787">
          <cell r="A787" t="str">
            <v>BS2265391</v>
          </cell>
          <cell r="B787">
            <v>1</v>
          </cell>
          <cell r="C787" t="str">
            <v>M1</v>
          </cell>
          <cell r="D787" t="str">
            <v xml:space="preserve">HVA </v>
          </cell>
          <cell r="E787" t="str">
            <v>C</v>
          </cell>
          <cell r="F787" t="str">
            <v>M</v>
          </cell>
          <cell r="G787">
            <v>20</v>
          </cell>
        </row>
        <row r="788">
          <cell r="A788" t="str">
            <v>BS2265391D</v>
          </cell>
          <cell r="B788">
            <v>1</v>
          </cell>
          <cell r="C788" t="str">
            <v>M1</v>
          </cell>
          <cell r="D788" t="str">
            <v xml:space="preserve">HVA </v>
          </cell>
          <cell r="E788" t="str">
            <v>A</v>
          </cell>
          <cell r="F788" t="str">
            <v>M</v>
          </cell>
          <cell r="G788">
            <v>10</v>
          </cell>
        </row>
        <row r="789">
          <cell r="A789" t="str">
            <v>BS2265393</v>
          </cell>
          <cell r="B789">
            <v>3</v>
          </cell>
          <cell r="C789" t="str">
            <v>M1</v>
          </cell>
          <cell r="D789" t="str">
            <v xml:space="preserve">HVA </v>
          </cell>
          <cell r="E789" t="str">
            <v>A</v>
          </cell>
          <cell r="F789" t="str">
            <v>M</v>
          </cell>
          <cell r="G789">
            <v>15</v>
          </cell>
        </row>
        <row r="790">
          <cell r="A790" t="str">
            <v>BS22653930P</v>
          </cell>
          <cell r="B790" t="str">
            <v xml:space="preserve">  </v>
          </cell>
          <cell r="C790" t="str">
            <v>PC</v>
          </cell>
          <cell r="D790" t="str">
            <v xml:space="preserve">HVA </v>
          </cell>
          <cell r="E790" t="str">
            <v>A</v>
          </cell>
          <cell r="F790" t="str">
            <v>P</v>
          </cell>
          <cell r="G790">
            <v>0</v>
          </cell>
        </row>
        <row r="791">
          <cell r="A791" t="str">
            <v>BS2265393M</v>
          </cell>
          <cell r="B791">
            <v>33</v>
          </cell>
          <cell r="C791" t="str">
            <v>P6</v>
          </cell>
          <cell r="D791" t="str">
            <v xml:space="preserve">HVA </v>
          </cell>
          <cell r="E791" t="str">
            <v>A</v>
          </cell>
          <cell r="F791" t="str">
            <v>P</v>
          </cell>
          <cell r="G791">
            <v>0</v>
          </cell>
        </row>
        <row r="792">
          <cell r="A792" t="str">
            <v>BS2265393MP</v>
          </cell>
          <cell r="B792">
            <v>33</v>
          </cell>
          <cell r="C792" t="str">
            <v>P6</v>
          </cell>
          <cell r="D792" t="str">
            <v xml:space="preserve">HVA </v>
          </cell>
          <cell r="E792" t="str">
            <v>C</v>
          </cell>
          <cell r="F792" t="str">
            <v>P</v>
          </cell>
          <cell r="G792">
            <v>50</v>
          </cell>
        </row>
        <row r="793">
          <cell r="A793" t="str">
            <v>BS2265393P</v>
          </cell>
          <cell r="B793">
            <v>35</v>
          </cell>
          <cell r="C793" t="str">
            <v>P6</v>
          </cell>
          <cell r="D793" t="str">
            <v xml:space="preserve">HVA </v>
          </cell>
          <cell r="E793" t="str">
            <v>A</v>
          </cell>
          <cell r="F793" t="str">
            <v>P</v>
          </cell>
          <cell r="G793">
            <v>0</v>
          </cell>
        </row>
        <row r="794">
          <cell r="A794" t="str">
            <v>BS2265394V</v>
          </cell>
          <cell r="B794">
            <v>18</v>
          </cell>
          <cell r="C794" t="str">
            <v>P2</v>
          </cell>
          <cell r="D794" t="str">
            <v xml:space="preserve">HVA </v>
          </cell>
          <cell r="E794" t="str">
            <v>A</v>
          </cell>
          <cell r="F794" t="str">
            <v>P</v>
          </cell>
          <cell r="G794">
            <v>60</v>
          </cell>
        </row>
        <row r="795">
          <cell r="A795" t="str">
            <v>BS226539F0</v>
          </cell>
          <cell r="B795">
            <v>0</v>
          </cell>
          <cell r="C795" t="str">
            <v>M1</v>
          </cell>
          <cell r="D795" t="str">
            <v xml:space="preserve">HV  </v>
          </cell>
          <cell r="E795" t="str">
            <v>C</v>
          </cell>
          <cell r="F795" t="str">
            <v>M</v>
          </cell>
          <cell r="G795">
            <v>0</v>
          </cell>
        </row>
        <row r="796">
          <cell r="A796" t="str">
            <v>BS226539SR</v>
          </cell>
          <cell r="B796">
            <v>18</v>
          </cell>
          <cell r="C796" t="str">
            <v>P3</v>
          </cell>
          <cell r="D796" t="str">
            <v xml:space="preserve">HVA </v>
          </cell>
          <cell r="E796" t="str">
            <v>A</v>
          </cell>
          <cell r="F796" t="str">
            <v>P</v>
          </cell>
          <cell r="G796">
            <v>60</v>
          </cell>
        </row>
        <row r="797">
          <cell r="A797" t="str">
            <v>BS226539V</v>
          </cell>
          <cell r="B797">
            <v>23</v>
          </cell>
          <cell r="C797">
            <v>45</v>
          </cell>
          <cell r="D797" t="str">
            <v xml:space="preserve">HVA </v>
          </cell>
          <cell r="E797" t="str">
            <v>A</v>
          </cell>
          <cell r="F797" t="str">
            <v>M</v>
          </cell>
          <cell r="G797">
            <v>10</v>
          </cell>
        </row>
        <row r="798">
          <cell r="A798" t="str">
            <v>BS226539V2V1</v>
          </cell>
          <cell r="B798">
            <v>2</v>
          </cell>
          <cell r="C798" t="str">
            <v>P5</v>
          </cell>
          <cell r="D798" t="str">
            <v xml:space="preserve">HVA </v>
          </cell>
          <cell r="E798" t="str">
            <v>A</v>
          </cell>
          <cell r="F798" t="str">
            <v>P</v>
          </cell>
          <cell r="G798">
            <v>60</v>
          </cell>
        </row>
        <row r="799">
          <cell r="A799" t="str">
            <v>BS226547</v>
          </cell>
          <cell r="B799">
            <v>25</v>
          </cell>
          <cell r="C799">
            <v>45</v>
          </cell>
          <cell r="D799" t="str">
            <v xml:space="preserve">LV  </v>
          </cell>
          <cell r="E799" t="str">
            <v>C</v>
          </cell>
          <cell r="F799" t="str">
            <v>M</v>
          </cell>
          <cell r="G799">
            <v>5</v>
          </cell>
        </row>
        <row r="800">
          <cell r="A800" t="str">
            <v>BS2265471</v>
          </cell>
          <cell r="B800">
            <v>1</v>
          </cell>
          <cell r="C800" t="str">
            <v>M1</v>
          </cell>
          <cell r="D800" t="str">
            <v xml:space="preserve">SP  </v>
          </cell>
          <cell r="E800" t="str">
            <v>C</v>
          </cell>
          <cell r="F800" t="str">
            <v>M</v>
          </cell>
          <cell r="G800">
            <v>15</v>
          </cell>
        </row>
        <row r="801">
          <cell r="A801" t="str">
            <v>BS2265473</v>
          </cell>
          <cell r="B801">
            <v>3</v>
          </cell>
          <cell r="C801" t="str">
            <v>M1</v>
          </cell>
          <cell r="D801" t="str">
            <v xml:space="preserve">SP  </v>
          </cell>
          <cell r="E801" t="str">
            <v>C</v>
          </cell>
          <cell r="F801" t="str">
            <v>M</v>
          </cell>
          <cell r="G801">
            <v>20</v>
          </cell>
        </row>
        <row r="802">
          <cell r="A802" t="str">
            <v>BS2265474V</v>
          </cell>
          <cell r="B802">
            <v>18</v>
          </cell>
          <cell r="C802" t="str">
            <v>P2</v>
          </cell>
          <cell r="D802" t="str">
            <v xml:space="preserve">SP  </v>
          </cell>
          <cell r="E802" t="str">
            <v>C</v>
          </cell>
          <cell r="F802" t="str">
            <v>P</v>
          </cell>
          <cell r="G802">
            <v>60</v>
          </cell>
        </row>
        <row r="803">
          <cell r="A803" t="str">
            <v>BS226547T</v>
          </cell>
          <cell r="B803">
            <v>23</v>
          </cell>
          <cell r="C803">
            <v>45</v>
          </cell>
          <cell r="D803" t="str">
            <v xml:space="preserve">SP  </v>
          </cell>
          <cell r="E803" t="str">
            <v>C</v>
          </cell>
          <cell r="F803" t="str">
            <v>M</v>
          </cell>
          <cell r="G803">
            <v>5</v>
          </cell>
        </row>
        <row r="804">
          <cell r="A804" t="str">
            <v>BS226548</v>
          </cell>
          <cell r="B804">
            <v>25</v>
          </cell>
          <cell r="C804">
            <v>45</v>
          </cell>
          <cell r="D804" t="str">
            <v xml:space="preserve">LV  </v>
          </cell>
          <cell r="E804" t="str">
            <v>C</v>
          </cell>
          <cell r="F804" t="str">
            <v>M</v>
          </cell>
          <cell r="G804">
            <v>5</v>
          </cell>
        </row>
        <row r="805">
          <cell r="A805" t="str">
            <v>BS2265481</v>
          </cell>
          <cell r="B805">
            <v>1</v>
          </cell>
          <cell r="C805" t="str">
            <v>M1</v>
          </cell>
          <cell r="D805" t="str">
            <v xml:space="preserve">LV  </v>
          </cell>
          <cell r="E805" t="str">
            <v>C</v>
          </cell>
          <cell r="F805" t="str">
            <v>M</v>
          </cell>
          <cell r="G805">
            <v>0</v>
          </cell>
        </row>
        <row r="806">
          <cell r="A806" t="str">
            <v>BS2265483</v>
          </cell>
          <cell r="B806">
            <v>3</v>
          </cell>
          <cell r="C806" t="str">
            <v>M1</v>
          </cell>
          <cell r="D806" t="str">
            <v xml:space="preserve">LV  </v>
          </cell>
          <cell r="E806" t="str">
            <v>C</v>
          </cell>
          <cell r="F806" t="str">
            <v>M</v>
          </cell>
          <cell r="G806">
            <v>0</v>
          </cell>
        </row>
        <row r="807">
          <cell r="A807" t="str">
            <v>BS2265484V</v>
          </cell>
          <cell r="B807">
            <v>18</v>
          </cell>
          <cell r="C807" t="str">
            <v>P2</v>
          </cell>
          <cell r="D807" t="str">
            <v xml:space="preserve">LV  </v>
          </cell>
          <cell r="E807" t="str">
            <v>C</v>
          </cell>
          <cell r="F807" t="str">
            <v>P</v>
          </cell>
          <cell r="G807">
            <v>50</v>
          </cell>
        </row>
        <row r="808">
          <cell r="A808" t="str">
            <v>BS226548T</v>
          </cell>
          <cell r="B808">
            <v>23</v>
          </cell>
          <cell r="C808">
            <v>45</v>
          </cell>
          <cell r="D808" t="str">
            <v xml:space="preserve">LV  </v>
          </cell>
          <cell r="E808" t="str">
            <v>C</v>
          </cell>
          <cell r="F808" t="str">
            <v>M</v>
          </cell>
          <cell r="G808">
            <v>5</v>
          </cell>
        </row>
        <row r="809">
          <cell r="A809" t="str">
            <v>BS226549</v>
          </cell>
          <cell r="B809">
            <v>25</v>
          </cell>
          <cell r="C809">
            <v>45</v>
          </cell>
          <cell r="D809" t="str">
            <v xml:space="preserve">LV  </v>
          </cell>
          <cell r="E809" t="str">
            <v>C</v>
          </cell>
          <cell r="F809" t="str">
            <v>M</v>
          </cell>
          <cell r="G809">
            <v>5</v>
          </cell>
        </row>
        <row r="810">
          <cell r="A810" t="str">
            <v>BS2265491</v>
          </cell>
          <cell r="B810">
            <v>1</v>
          </cell>
          <cell r="C810" t="str">
            <v>M1</v>
          </cell>
          <cell r="D810" t="str">
            <v xml:space="preserve">LV  </v>
          </cell>
          <cell r="E810" t="str">
            <v>C</v>
          </cell>
          <cell r="F810" t="str">
            <v>M</v>
          </cell>
          <cell r="G810">
            <v>0</v>
          </cell>
        </row>
        <row r="811">
          <cell r="A811" t="str">
            <v>BS2265493</v>
          </cell>
          <cell r="B811">
            <v>3</v>
          </cell>
          <cell r="C811" t="str">
            <v>M1</v>
          </cell>
          <cell r="D811" t="str">
            <v xml:space="preserve">LV  </v>
          </cell>
          <cell r="E811" t="str">
            <v>C</v>
          </cell>
          <cell r="F811" t="str">
            <v>M</v>
          </cell>
          <cell r="G811">
            <v>0</v>
          </cell>
        </row>
        <row r="812">
          <cell r="A812" t="str">
            <v>BS2265494V</v>
          </cell>
          <cell r="B812">
            <v>18</v>
          </cell>
          <cell r="C812" t="str">
            <v>P2</v>
          </cell>
          <cell r="D812" t="str">
            <v xml:space="preserve">LV  </v>
          </cell>
          <cell r="E812" t="str">
            <v>C</v>
          </cell>
          <cell r="F812" t="str">
            <v>P</v>
          </cell>
          <cell r="G812">
            <v>50</v>
          </cell>
        </row>
        <row r="813">
          <cell r="A813" t="str">
            <v>BS226549T</v>
          </cell>
          <cell r="B813">
            <v>23</v>
          </cell>
          <cell r="C813">
            <v>45</v>
          </cell>
          <cell r="D813" t="str">
            <v xml:space="preserve">LV  </v>
          </cell>
          <cell r="E813" t="str">
            <v>C</v>
          </cell>
          <cell r="F813" t="str">
            <v>M</v>
          </cell>
          <cell r="G813">
            <v>5</v>
          </cell>
        </row>
        <row r="814">
          <cell r="A814" t="str">
            <v>BS226550</v>
          </cell>
          <cell r="B814">
            <v>25</v>
          </cell>
          <cell r="C814">
            <v>45</v>
          </cell>
          <cell r="D814" t="str">
            <v xml:space="preserve">LV  </v>
          </cell>
          <cell r="E814" t="str">
            <v>C</v>
          </cell>
          <cell r="F814" t="str">
            <v>M</v>
          </cell>
          <cell r="G814">
            <v>5</v>
          </cell>
        </row>
        <row r="815">
          <cell r="A815" t="str">
            <v>BS2265501</v>
          </cell>
          <cell r="B815">
            <v>1</v>
          </cell>
          <cell r="C815" t="str">
            <v>M1</v>
          </cell>
          <cell r="D815" t="str">
            <v xml:space="preserve">LV  </v>
          </cell>
          <cell r="E815" t="str">
            <v>C</v>
          </cell>
          <cell r="F815" t="str">
            <v>M</v>
          </cell>
          <cell r="G815">
            <v>0</v>
          </cell>
        </row>
        <row r="816">
          <cell r="A816" t="str">
            <v>BS2265503</v>
          </cell>
          <cell r="B816">
            <v>3</v>
          </cell>
          <cell r="C816" t="str">
            <v>M1</v>
          </cell>
          <cell r="D816" t="str">
            <v xml:space="preserve">LV  </v>
          </cell>
          <cell r="E816" t="str">
            <v>C</v>
          </cell>
          <cell r="F816" t="str">
            <v>M</v>
          </cell>
          <cell r="G816">
            <v>0</v>
          </cell>
        </row>
        <row r="817">
          <cell r="A817" t="str">
            <v>BS2265504V</v>
          </cell>
          <cell r="B817">
            <v>18</v>
          </cell>
          <cell r="C817" t="str">
            <v>P2</v>
          </cell>
          <cell r="D817" t="str">
            <v xml:space="preserve">LV  </v>
          </cell>
          <cell r="E817" t="str">
            <v>C</v>
          </cell>
          <cell r="F817" t="str">
            <v>P</v>
          </cell>
          <cell r="G817">
            <v>50</v>
          </cell>
        </row>
        <row r="818">
          <cell r="A818" t="str">
            <v>BS226550T</v>
          </cell>
          <cell r="B818">
            <v>23</v>
          </cell>
          <cell r="C818">
            <v>45</v>
          </cell>
          <cell r="D818" t="str">
            <v xml:space="preserve">LV  </v>
          </cell>
          <cell r="E818" t="str">
            <v>C</v>
          </cell>
          <cell r="F818" t="str">
            <v>M</v>
          </cell>
          <cell r="G818">
            <v>5</v>
          </cell>
        </row>
        <row r="819">
          <cell r="A819" t="str">
            <v>BS226571</v>
          </cell>
          <cell r="B819">
            <v>23</v>
          </cell>
          <cell r="C819">
            <v>45</v>
          </cell>
          <cell r="D819" t="str">
            <v xml:space="preserve">LOD </v>
          </cell>
          <cell r="E819" t="str">
            <v>C</v>
          </cell>
          <cell r="F819" t="str">
            <v>M</v>
          </cell>
          <cell r="G819">
            <v>5</v>
          </cell>
        </row>
        <row r="820">
          <cell r="A820" t="str">
            <v>BS2265710</v>
          </cell>
          <cell r="B820">
            <v>0</v>
          </cell>
          <cell r="C820" t="str">
            <v>M1</v>
          </cell>
          <cell r="D820" t="str">
            <v xml:space="preserve">LOD </v>
          </cell>
          <cell r="E820" t="str">
            <v>C</v>
          </cell>
          <cell r="F820" t="str">
            <v>M</v>
          </cell>
          <cell r="G820">
            <v>0</v>
          </cell>
        </row>
        <row r="821">
          <cell r="A821" t="str">
            <v>BS2265711</v>
          </cell>
          <cell r="B821">
            <v>1</v>
          </cell>
          <cell r="C821" t="str">
            <v>M1</v>
          </cell>
          <cell r="D821" t="str">
            <v xml:space="preserve">LOD </v>
          </cell>
          <cell r="E821" t="str">
            <v>C</v>
          </cell>
          <cell r="F821" t="str">
            <v>M</v>
          </cell>
          <cell r="G821">
            <v>0</v>
          </cell>
        </row>
        <row r="822">
          <cell r="A822" t="str">
            <v>BS22657122LP</v>
          </cell>
          <cell r="B822">
            <v>22</v>
          </cell>
          <cell r="C822" t="str">
            <v>P1</v>
          </cell>
          <cell r="D822" t="str">
            <v xml:space="preserve">LOD </v>
          </cell>
          <cell r="E822" t="str">
            <v>C</v>
          </cell>
          <cell r="F822" t="str">
            <v>P</v>
          </cell>
          <cell r="G822">
            <v>50</v>
          </cell>
        </row>
        <row r="823">
          <cell r="A823" t="str">
            <v>BS22657122X</v>
          </cell>
          <cell r="B823">
            <v>27</v>
          </cell>
          <cell r="C823">
            <v>45</v>
          </cell>
          <cell r="D823" t="str">
            <v xml:space="preserve">LOD </v>
          </cell>
          <cell r="E823" t="str">
            <v>C</v>
          </cell>
          <cell r="F823" t="str">
            <v>M</v>
          </cell>
          <cell r="G823">
            <v>3</v>
          </cell>
        </row>
        <row r="824">
          <cell r="A824" t="str">
            <v>BS2265713</v>
          </cell>
          <cell r="B824">
            <v>3</v>
          </cell>
          <cell r="C824" t="str">
            <v>M1</v>
          </cell>
          <cell r="D824" t="str">
            <v xml:space="preserve">LOD </v>
          </cell>
          <cell r="E824" t="str">
            <v>C</v>
          </cell>
          <cell r="F824" t="str">
            <v>M</v>
          </cell>
          <cell r="G824">
            <v>0</v>
          </cell>
        </row>
        <row r="825">
          <cell r="A825" t="str">
            <v>BS226577</v>
          </cell>
          <cell r="B825">
            <v>24</v>
          </cell>
          <cell r="C825">
            <v>45</v>
          </cell>
          <cell r="D825" t="str">
            <v xml:space="preserve">LV  </v>
          </cell>
          <cell r="E825" t="str">
            <v>B</v>
          </cell>
          <cell r="F825" t="str">
            <v>M</v>
          </cell>
          <cell r="G825">
            <v>5</v>
          </cell>
        </row>
        <row r="826">
          <cell r="A826" t="str">
            <v>BS2265770</v>
          </cell>
          <cell r="B826">
            <v>0</v>
          </cell>
          <cell r="C826" t="str">
            <v>M1</v>
          </cell>
          <cell r="D826" t="str">
            <v xml:space="preserve">SP  </v>
          </cell>
          <cell r="E826" t="str">
            <v>B</v>
          </cell>
          <cell r="F826" t="str">
            <v>M</v>
          </cell>
          <cell r="G826">
            <v>15</v>
          </cell>
        </row>
        <row r="827">
          <cell r="A827" t="str">
            <v>BS226577A</v>
          </cell>
          <cell r="B827">
            <v>24</v>
          </cell>
          <cell r="C827">
            <v>45</v>
          </cell>
          <cell r="D827" t="str">
            <v xml:space="preserve">LV  </v>
          </cell>
          <cell r="E827" t="str">
            <v>C</v>
          </cell>
          <cell r="F827" t="str">
            <v>M</v>
          </cell>
          <cell r="G827">
            <v>5</v>
          </cell>
        </row>
        <row r="828">
          <cell r="A828" t="str">
            <v>BS226577A0</v>
          </cell>
          <cell r="B828">
            <v>0</v>
          </cell>
          <cell r="C828" t="str">
            <v>M1</v>
          </cell>
          <cell r="D828" t="str">
            <v xml:space="preserve">SP  </v>
          </cell>
          <cell r="E828" t="str">
            <v>C</v>
          </cell>
          <cell r="F828" t="str">
            <v>M</v>
          </cell>
          <cell r="G828">
            <v>0</v>
          </cell>
        </row>
        <row r="829">
          <cell r="A829" t="str">
            <v>BS2265933P</v>
          </cell>
          <cell r="B829">
            <v>35</v>
          </cell>
          <cell r="C829" t="str">
            <v>P6</v>
          </cell>
          <cell r="D829" t="str">
            <v xml:space="preserve">HVA </v>
          </cell>
          <cell r="E829" t="str">
            <v>C</v>
          </cell>
          <cell r="F829" t="str">
            <v>P</v>
          </cell>
          <cell r="G829">
            <v>70</v>
          </cell>
        </row>
        <row r="830">
          <cell r="A830" t="str">
            <v>BS226605</v>
          </cell>
          <cell r="B830">
            <v>23</v>
          </cell>
          <cell r="C830">
            <v>45</v>
          </cell>
          <cell r="D830" t="str">
            <v xml:space="preserve">LOD </v>
          </cell>
          <cell r="E830" t="str">
            <v>C</v>
          </cell>
          <cell r="F830" t="str">
            <v>M</v>
          </cell>
          <cell r="G830">
            <v>5</v>
          </cell>
        </row>
        <row r="831">
          <cell r="A831" t="str">
            <v>BS2266050</v>
          </cell>
          <cell r="B831">
            <v>0</v>
          </cell>
          <cell r="C831" t="str">
            <v>M1</v>
          </cell>
          <cell r="D831" t="str">
            <v xml:space="preserve">LOD </v>
          </cell>
          <cell r="E831" t="str">
            <v>C</v>
          </cell>
          <cell r="F831" t="str">
            <v>M</v>
          </cell>
          <cell r="G831">
            <v>0</v>
          </cell>
        </row>
        <row r="832">
          <cell r="A832" t="str">
            <v>BS2266053</v>
          </cell>
          <cell r="B832">
            <v>3</v>
          </cell>
          <cell r="C832" t="str">
            <v>M1</v>
          </cell>
          <cell r="D832" t="str">
            <v xml:space="preserve">LOD </v>
          </cell>
          <cell r="E832" t="str">
            <v>C</v>
          </cell>
          <cell r="F832" t="str">
            <v>M</v>
          </cell>
          <cell r="G832">
            <v>0</v>
          </cell>
        </row>
        <row r="833">
          <cell r="A833" t="str">
            <v>BS2266054V</v>
          </cell>
          <cell r="B833">
            <v>18</v>
          </cell>
          <cell r="C833" t="str">
            <v>P2</v>
          </cell>
          <cell r="D833" t="str">
            <v xml:space="preserve">LOD </v>
          </cell>
          <cell r="E833" t="str">
            <v>C</v>
          </cell>
          <cell r="F833" t="str">
            <v>P</v>
          </cell>
          <cell r="G833">
            <v>50</v>
          </cell>
        </row>
        <row r="834">
          <cell r="A834" t="str">
            <v>BS2266063</v>
          </cell>
          <cell r="B834">
            <v>3</v>
          </cell>
          <cell r="C834" t="str">
            <v>M1</v>
          </cell>
          <cell r="D834" t="str">
            <v xml:space="preserve">LOD </v>
          </cell>
          <cell r="E834" t="str">
            <v>C</v>
          </cell>
          <cell r="F834" t="str">
            <v>M</v>
          </cell>
          <cell r="G834">
            <v>0</v>
          </cell>
        </row>
        <row r="835">
          <cell r="A835" t="str">
            <v>BS226625</v>
          </cell>
          <cell r="B835">
            <v>24</v>
          </cell>
          <cell r="C835">
            <v>45</v>
          </cell>
          <cell r="D835" t="str">
            <v xml:space="preserve">MVC </v>
          </cell>
          <cell r="E835" t="str">
            <v>A</v>
          </cell>
          <cell r="F835" t="str">
            <v>M</v>
          </cell>
          <cell r="G835">
            <v>5</v>
          </cell>
        </row>
        <row r="836">
          <cell r="A836" t="str">
            <v>BS2266250</v>
          </cell>
          <cell r="B836">
            <v>0</v>
          </cell>
          <cell r="C836" t="str">
            <v>M1</v>
          </cell>
          <cell r="D836" t="str">
            <v xml:space="preserve">SP  </v>
          </cell>
          <cell r="E836" t="str">
            <v>A</v>
          </cell>
          <cell r="F836" t="str">
            <v>M</v>
          </cell>
          <cell r="G836">
            <v>20</v>
          </cell>
        </row>
        <row r="837">
          <cell r="A837" t="str">
            <v>BS2266250MP</v>
          </cell>
          <cell r="B837">
            <v>33</v>
          </cell>
          <cell r="C837" t="str">
            <v>P6</v>
          </cell>
          <cell r="D837" t="str">
            <v xml:space="preserve">SP  </v>
          </cell>
          <cell r="E837" t="str">
            <v>C</v>
          </cell>
          <cell r="F837" t="str">
            <v>P</v>
          </cell>
          <cell r="G837">
            <v>80</v>
          </cell>
        </row>
        <row r="838">
          <cell r="A838" t="str">
            <v>BS226625A</v>
          </cell>
          <cell r="B838">
            <v>24</v>
          </cell>
          <cell r="C838">
            <v>45</v>
          </cell>
          <cell r="D838" t="str">
            <v xml:space="preserve">MVC </v>
          </cell>
          <cell r="E838" t="str">
            <v>C</v>
          </cell>
          <cell r="F838" t="str">
            <v>M</v>
          </cell>
          <cell r="G838">
            <v>5</v>
          </cell>
        </row>
        <row r="839">
          <cell r="A839" t="str">
            <v>BS227357</v>
          </cell>
          <cell r="B839">
            <v>23</v>
          </cell>
          <cell r="C839">
            <v>45</v>
          </cell>
          <cell r="D839" t="str">
            <v>HVC</v>
          </cell>
          <cell r="E839" t="str">
            <v>C</v>
          </cell>
          <cell r="F839" t="str">
            <v>M</v>
          </cell>
          <cell r="G839">
            <v>5</v>
          </cell>
        </row>
        <row r="840">
          <cell r="A840" t="str">
            <v>BS2273570</v>
          </cell>
          <cell r="B840">
            <v>0</v>
          </cell>
          <cell r="C840" t="str">
            <v>M1</v>
          </cell>
          <cell r="D840" t="str">
            <v>HVC</v>
          </cell>
          <cell r="E840" t="str">
            <v>C</v>
          </cell>
          <cell r="F840" t="str">
            <v>M</v>
          </cell>
          <cell r="G840">
            <v>20</v>
          </cell>
        </row>
        <row r="841">
          <cell r="A841" t="str">
            <v>BS227357V</v>
          </cell>
          <cell r="B841">
            <v>23</v>
          </cell>
          <cell r="C841" t="str">
            <v>MC</v>
          </cell>
          <cell r="D841" t="str">
            <v>HVC</v>
          </cell>
          <cell r="E841" t="str">
            <v>C</v>
          </cell>
          <cell r="F841" t="str">
            <v>M</v>
          </cell>
          <cell r="G841">
            <v>5</v>
          </cell>
        </row>
        <row r="842">
          <cell r="A842" t="str">
            <v>BS227390</v>
          </cell>
          <cell r="C842" t="str">
            <v>MC</v>
          </cell>
          <cell r="D842" t="str">
            <v xml:space="preserve">    </v>
          </cell>
          <cell r="E842" t="str">
            <v xml:space="preserve"> </v>
          </cell>
          <cell r="F842" t="str">
            <v>M</v>
          </cell>
          <cell r="G842">
            <v>0</v>
          </cell>
        </row>
        <row r="843">
          <cell r="A843" t="str">
            <v>BS227392</v>
          </cell>
          <cell r="B843">
            <v>23</v>
          </cell>
          <cell r="C843">
            <v>45</v>
          </cell>
          <cell r="D843" t="str">
            <v xml:space="preserve">LOD </v>
          </cell>
          <cell r="E843" t="str">
            <v xml:space="preserve"> </v>
          </cell>
          <cell r="F843" t="str">
            <v>M</v>
          </cell>
          <cell r="G843">
            <v>5</v>
          </cell>
        </row>
        <row r="844">
          <cell r="A844" t="str">
            <v>BS2273920</v>
          </cell>
          <cell r="B844">
            <v>0</v>
          </cell>
          <cell r="C844" t="str">
            <v>M1</v>
          </cell>
          <cell r="D844" t="str">
            <v xml:space="preserve">LOD </v>
          </cell>
          <cell r="E844" t="str">
            <v xml:space="preserve"> </v>
          </cell>
          <cell r="F844" t="str">
            <v>M</v>
          </cell>
          <cell r="G844">
            <v>20</v>
          </cell>
        </row>
        <row r="845">
          <cell r="A845" t="str">
            <v>BS2273920FT</v>
          </cell>
          <cell r="B845" t="str">
            <v xml:space="preserve">  </v>
          </cell>
          <cell r="C845" t="str">
            <v>R1</v>
          </cell>
          <cell r="D845" t="str">
            <v xml:space="preserve">LOD </v>
          </cell>
          <cell r="E845" t="str">
            <v xml:space="preserve"> </v>
          </cell>
          <cell r="F845" t="str">
            <v>P</v>
          </cell>
          <cell r="G845">
            <v>0</v>
          </cell>
        </row>
        <row r="846">
          <cell r="A846" t="str">
            <v>BS2273921</v>
          </cell>
          <cell r="B846">
            <v>1</v>
          </cell>
          <cell r="C846" t="str">
            <v>M1</v>
          </cell>
          <cell r="D846" t="str">
            <v xml:space="preserve">LOD </v>
          </cell>
          <cell r="E846" t="str">
            <v xml:space="preserve"> </v>
          </cell>
          <cell r="F846" t="str">
            <v>M</v>
          </cell>
          <cell r="G846">
            <v>15</v>
          </cell>
        </row>
        <row r="847">
          <cell r="A847" t="str">
            <v>BS2273923</v>
          </cell>
          <cell r="B847">
            <v>3</v>
          </cell>
          <cell r="C847" t="str">
            <v>M1</v>
          </cell>
          <cell r="D847" t="str">
            <v xml:space="preserve">LOD </v>
          </cell>
          <cell r="E847" t="str">
            <v xml:space="preserve"> </v>
          </cell>
          <cell r="F847" t="str">
            <v>M</v>
          </cell>
          <cell r="G847">
            <v>20</v>
          </cell>
        </row>
        <row r="848">
          <cell r="A848" t="str">
            <v>BS227392O</v>
          </cell>
          <cell r="B848">
            <v>0</v>
          </cell>
          <cell r="C848" t="str">
            <v>MC</v>
          </cell>
          <cell r="D848" t="str">
            <v xml:space="preserve">LOD </v>
          </cell>
          <cell r="E848" t="str">
            <v xml:space="preserve"> </v>
          </cell>
          <cell r="F848" t="str">
            <v>M</v>
          </cell>
          <cell r="G848">
            <v>0</v>
          </cell>
        </row>
        <row r="849">
          <cell r="A849" t="str">
            <v>BS227434</v>
          </cell>
          <cell r="B849">
            <v>24</v>
          </cell>
          <cell r="C849">
            <v>45</v>
          </cell>
          <cell r="D849" t="str">
            <v xml:space="preserve">LV  </v>
          </cell>
          <cell r="E849" t="str">
            <v xml:space="preserve"> </v>
          </cell>
          <cell r="F849" t="str">
            <v>M</v>
          </cell>
          <cell r="G849">
            <v>5</v>
          </cell>
        </row>
        <row r="850">
          <cell r="A850" t="str">
            <v>BS2274340S</v>
          </cell>
          <cell r="B850">
            <v>0</v>
          </cell>
          <cell r="C850" t="str">
            <v>M1</v>
          </cell>
          <cell r="D850" t="str">
            <v xml:space="preserve">LV  </v>
          </cell>
          <cell r="E850" t="str">
            <v xml:space="preserve"> </v>
          </cell>
          <cell r="F850" t="str">
            <v>M</v>
          </cell>
          <cell r="G850">
            <v>15</v>
          </cell>
        </row>
        <row r="851">
          <cell r="A851" t="str">
            <v>BS2274341S</v>
          </cell>
          <cell r="B851">
            <v>1</v>
          </cell>
          <cell r="C851" t="str">
            <v>M1</v>
          </cell>
          <cell r="D851" t="str">
            <v xml:space="preserve">LV  </v>
          </cell>
          <cell r="E851" t="str">
            <v xml:space="preserve"> </v>
          </cell>
          <cell r="F851" t="str">
            <v>M</v>
          </cell>
          <cell r="G851">
            <v>15</v>
          </cell>
        </row>
        <row r="852">
          <cell r="A852" t="str">
            <v>BS2274343</v>
          </cell>
          <cell r="B852">
            <v>3</v>
          </cell>
          <cell r="C852" t="str">
            <v>M1</v>
          </cell>
          <cell r="D852" t="str">
            <v xml:space="preserve">LV  </v>
          </cell>
          <cell r="E852" t="str">
            <v xml:space="preserve"> </v>
          </cell>
          <cell r="F852" t="str">
            <v>M</v>
          </cell>
          <cell r="G852">
            <v>0</v>
          </cell>
        </row>
        <row r="853">
          <cell r="A853" t="str">
            <v>BS2274343S</v>
          </cell>
          <cell r="B853">
            <v>3</v>
          </cell>
          <cell r="C853" t="str">
            <v>M1</v>
          </cell>
          <cell r="D853" t="str">
            <v xml:space="preserve">LV  </v>
          </cell>
          <cell r="E853" t="str">
            <v xml:space="preserve"> </v>
          </cell>
          <cell r="F853" t="str">
            <v>M</v>
          </cell>
          <cell r="G853">
            <v>15</v>
          </cell>
        </row>
        <row r="854">
          <cell r="A854" t="str">
            <v>BS500006</v>
          </cell>
          <cell r="B854">
            <v>23</v>
          </cell>
          <cell r="C854">
            <v>45</v>
          </cell>
          <cell r="D854" t="str">
            <v xml:space="preserve">LOD </v>
          </cell>
          <cell r="E854" t="str">
            <v>C</v>
          </cell>
          <cell r="F854" t="str">
            <v>M</v>
          </cell>
          <cell r="G854">
            <v>5</v>
          </cell>
        </row>
        <row r="855">
          <cell r="A855" t="str">
            <v>BS5000060</v>
          </cell>
          <cell r="B855">
            <v>0</v>
          </cell>
          <cell r="C855" t="str">
            <v>M1</v>
          </cell>
          <cell r="D855" t="str">
            <v xml:space="preserve">LOD </v>
          </cell>
          <cell r="E855" t="str">
            <v>C</v>
          </cell>
          <cell r="F855" t="str">
            <v>M</v>
          </cell>
          <cell r="G855">
            <v>0</v>
          </cell>
        </row>
        <row r="856">
          <cell r="A856" t="str">
            <v>BS5000064V</v>
          </cell>
          <cell r="B856">
            <v>18</v>
          </cell>
          <cell r="C856" t="str">
            <v>P2</v>
          </cell>
          <cell r="D856" t="str">
            <v xml:space="preserve">LOD </v>
          </cell>
          <cell r="E856" t="str">
            <v>C</v>
          </cell>
          <cell r="F856" t="str">
            <v>P</v>
          </cell>
          <cell r="G856">
            <v>50</v>
          </cell>
        </row>
        <row r="857">
          <cell r="A857" t="str">
            <v>BS500007</v>
          </cell>
          <cell r="B857">
            <v>23</v>
          </cell>
          <cell r="C857">
            <v>45</v>
          </cell>
          <cell r="D857" t="str">
            <v xml:space="preserve">LOD </v>
          </cell>
          <cell r="E857" t="str">
            <v>C</v>
          </cell>
          <cell r="F857" t="str">
            <v>M</v>
          </cell>
          <cell r="G857">
            <v>5</v>
          </cell>
        </row>
        <row r="858">
          <cell r="A858" t="str">
            <v>BS500008</v>
          </cell>
          <cell r="B858">
            <v>23</v>
          </cell>
          <cell r="C858">
            <v>45</v>
          </cell>
          <cell r="D858" t="str">
            <v xml:space="preserve">LOD </v>
          </cell>
          <cell r="E858" t="str">
            <v>C</v>
          </cell>
          <cell r="F858" t="str">
            <v>M</v>
          </cell>
          <cell r="G858">
            <v>5</v>
          </cell>
        </row>
        <row r="859">
          <cell r="A859" t="str">
            <v>BS5000080</v>
          </cell>
          <cell r="B859">
            <v>0</v>
          </cell>
          <cell r="C859" t="str">
            <v>M1</v>
          </cell>
          <cell r="D859" t="str">
            <v xml:space="preserve">LOD </v>
          </cell>
          <cell r="E859" t="str">
            <v>C</v>
          </cell>
          <cell r="F859" t="str">
            <v>M</v>
          </cell>
          <cell r="G859">
            <v>0</v>
          </cell>
        </row>
        <row r="860">
          <cell r="A860" t="str">
            <v>BS5000084V</v>
          </cell>
          <cell r="B860">
            <v>18</v>
          </cell>
          <cell r="C860" t="str">
            <v>P2</v>
          </cell>
          <cell r="D860" t="str">
            <v xml:space="preserve">LOD </v>
          </cell>
          <cell r="E860" t="str">
            <v>C</v>
          </cell>
          <cell r="F860" t="str">
            <v>P</v>
          </cell>
          <cell r="G860">
            <v>50</v>
          </cell>
        </row>
        <row r="861">
          <cell r="A861" t="str">
            <v>BS500009</v>
          </cell>
          <cell r="B861">
            <v>23</v>
          </cell>
          <cell r="C861">
            <v>45</v>
          </cell>
          <cell r="D861" t="str">
            <v xml:space="preserve">LOD </v>
          </cell>
          <cell r="E861" t="str">
            <v>C</v>
          </cell>
          <cell r="F861" t="str">
            <v>M</v>
          </cell>
          <cell r="G861">
            <v>5</v>
          </cell>
        </row>
        <row r="862">
          <cell r="A862" t="str">
            <v>BS5000111</v>
          </cell>
          <cell r="B862">
            <v>1</v>
          </cell>
          <cell r="C862" t="str">
            <v>M1</v>
          </cell>
          <cell r="D862" t="str">
            <v xml:space="preserve">LV  </v>
          </cell>
          <cell r="E862" t="str">
            <v>C</v>
          </cell>
          <cell r="F862" t="str">
            <v>M</v>
          </cell>
          <cell r="G862">
            <v>0</v>
          </cell>
        </row>
        <row r="863">
          <cell r="A863" t="str">
            <v>BS5000113</v>
          </cell>
          <cell r="B863">
            <v>3</v>
          </cell>
          <cell r="C863" t="str">
            <v>M1</v>
          </cell>
          <cell r="D863" t="str">
            <v xml:space="preserve">LV  </v>
          </cell>
          <cell r="E863" t="str">
            <v>C</v>
          </cell>
          <cell r="F863" t="str">
            <v>M</v>
          </cell>
          <cell r="G863">
            <v>0</v>
          </cell>
        </row>
        <row r="864">
          <cell r="A864" t="str">
            <v>BS5000114V</v>
          </cell>
          <cell r="B864">
            <v>18</v>
          </cell>
          <cell r="C864" t="str">
            <v>P2</v>
          </cell>
          <cell r="D864" t="str">
            <v xml:space="preserve">LV  </v>
          </cell>
          <cell r="E864" t="str">
            <v>C</v>
          </cell>
          <cell r="F864" t="str">
            <v>P</v>
          </cell>
          <cell r="G864">
            <v>60</v>
          </cell>
        </row>
        <row r="865">
          <cell r="A865" t="str">
            <v>BS5000115</v>
          </cell>
          <cell r="B865">
            <v>18</v>
          </cell>
          <cell r="C865" t="str">
            <v>P7</v>
          </cell>
          <cell r="D865" t="str">
            <v xml:space="preserve">LV  </v>
          </cell>
          <cell r="E865" t="str">
            <v>C</v>
          </cell>
          <cell r="F865" t="str">
            <v>P</v>
          </cell>
          <cell r="G865">
            <v>60</v>
          </cell>
        </row>
        <row r="866">
          <cell r="A866" t="str">
            <v>BS500016</v>
          </cell>
          <cell r="B866">
            <v>23</v>
          </cell>
          <cell r="C866">
            <v>45</v>
          </cell>
          <cell r="D866" t="str">
            <v xml:space="preserve">LV  </v>
          </cell>
          <cell r="E866" t="str">
            <v>C</v>
          </cell>
          <cell r="F866" t="str">
            <v>M</v>
          </cell>
          <cell r="G866">
            <v>5</v>
          </cell>
        </row>
        <row r="867">
          <cell r="A867" t="str">
            <v>BS5000160</v>
          </cell>
          <cell r="B867">
            <v>0</v>
          </cell>
          <cell r="C867" t="str">
            <v>M1</v>
          </cell>
          <cell r="D867" t="str">
            <v xml:space="preserve">LV  </v>
          </cell>
          <cell r="E867" t="str">
            <v>C</v>
          </cell>
          <cell r="F867" t="str">
            <v>M</v>
          </cell>
          <cell r="G867">
            <v>15</v>
          </cell>
        </row>
        <row r="868">
          <cell r="A868" t="str">
            <v>BS5000163</v>
          </cell>
          <cell r="B868">
            <v>3</v>
          </cell>
          <cell r="C868" t="str">
            <v>M1</v>
          </cell>
          <cell r="D868" t="str">
            <v xml:space="preserve">LV  </v>
          </cell>
          <cell r="E868" t="str">
            <v>C</v>
          </cell>
          <cell r="F868" t="str">
            <v>M</v>
          </cell>
          <cell r="G868">
            <v>20</v>
          </cell>
        </row>
        <row r="869">
          <cell r="A869" t="str">
            <v>BS5000190</v>
          </cell>
          <cell r="B869">
            <v>0</v>
          </cell>
          <cell r="C869" t="str">
            <v>M1</v>
          </cell>
          <cell r="D869" t="str">
            <v xml:space="preserve">LOD </v>
          </cell>
          <cell r="E869" t="str">
            <v>C</v>
          </cell>
          <cell r="F869" t="str">
            <v>M</v>
          </cell>
          <cell r="G869">
            <v>0</v>
          </cell>
        </row>
        <row r="870">
          <cell r="A870" t="str">
            <v>BS5000220</v>
          </cell>
          <cell r="B870">
            <v>0</v>
          </cell>
          <cell r="C870" t="str">
            <v>M1</v>
          </cell>
          <cell r="D870" t="str">
            <v xml:space="preserve">LOD </v>
          </cell>
          <cell r="E870" t="str">
            <v>C</v>
          </cell>
          <cell r="F870" t="str">
            <v>M</v>
          </cell>
          <cell r="G870">
            <v>0</v>
          </cell>
        </row>
        <row r="871">
          <cell r="A871" t="str">
            <v>BS500035</v>
          </cell>
          <cell r="B871">
            <v>23</v>
          </cell>
          <cell r="C871">
            <v>45</v>
          </cell>
          <cell r="D871" t="str">
            <v xml:space="preserve">LV  </v>
          </cell>
          <cell r="E871" t="str">
            <v>C</v>
          </cell>
          <cell r="F871" t="str">
            <v>M</v>
          </cell>
          <cell r="G871">
            <v>5</v>
          </cell>
        </row>
        <row r="872">
          <cell r="A872" t="str">
            <v>BS5000501</v>
          </cell>
          <cell r="B872">
            <v>1</v>
          </cell>
          <cell r="C872" t="str">
            <v>M1</v>
          </cell>
          <cell r="D872" t="str">
            <v xml:space="preserve">LV  </v>
          </cell>
          <cell r="E872" t="str">
            <v>C</v>
          </cell>
          <cell r="F872" t="str">
            <v>M</v>
          </cell>
          <cell r="G872">
            <v>0</v>
          </cell>
        </row>
        <row r="873">
          <cell r="A873" t="str">
            <v>BS5000503</v>
          </cell>
          <cell r="B873">
            <v>3</v>
          </cell>
          <cell r="C873" t="str">
            <v>M1</v>
          </cell>
          <cell r="D873" t="str">
            <v xml:space="preserve">LV  </v>
          </cell>
          <cell r="E873" t="str">
            <v>C</v>
          </cell>
          <cell r="F873" t="str">
            <v>M</v>
          </cell>
          <cell r="G873">
            <v>0</v>
          </cell>
        </row>
        <row r="874">
          <cell r="A874" t="str">
            <v>BS5000505</v>
          </cell>
          <cell r="B874">
            <v>17</v>
          </cell>
          <cell r="C874" t="str">
            <v>P7</v>
          </cell>
          <cell r="D874" t="str">
            <v xml:space="preserve">LV  </v>
          </cell>
          <cell r="E874" t="str">
            <v>C</v>
          </cell>
          <cell r="F874" t="str">
            <v>P</v>
          </cell>
          <cell r="G874">
            <v>45</v>
          </cell>
        </row>
        <row r="875">
          <cell r="A875" t="str">
            <v>BS500052</v>
          </cell>
          <cell r="B875">
            <v>23</v>
          </cell>
          <cell r="C875">
            <v>45</v>
          </cell>
          <cell r="D875" t="str">
            <v xml:space="preserve">HVA </v>
          </cell>
          <cell r="E875" t="str">
            <v>C</v>
          </cell>
          <cell r="F875" t="str">
            <v>M</v>
          </cell>
          <cell r="G875">
            <v>5</v>
          </cell>
        </row>
        <row r="876">
          <cell r="A876" t="str">
            <v>BS500052V</v>
          </cell>
          <cell r="B876">
            <v>23</v>
          </cell>
          <cell r="C876">
            <v>45</v>
          </cell>
          <cell r="D876" t="str">
            <v xml:space="preserve">HVA </v>
          </cell>
          <cell r="E876" t="str">
            <v>A</v>
          </cell>
          <cell r="F876" t="str">
            <v>M</v>
          </cell>
          <cell r="G876">
            <v>5</v>
          </cell>
        </row>
        <row r="877">
          <cell r="A877" t="str">
            <v>BS500063</v>
          </cell>
          <cell r="B877">
            <v>23</v>
          </cell>
          <cell r="C877">
            <v>45</v>
          </cell>
          <cell r="D877" t="str">
            <v xml:space="preserve">LOD </v>
          </cell>
          <cell r="E877" t="str">
            <v>C</v>
          </cell>
          <cell r="F877" t="str">
            <v>M</v>
          </cell>
          <cell r="G877">
            <v>5</v>
          </cell>
        </row>
        <row r="878">
          <cell r="A878" t="str">
            <v>BS5000630</v>
          </cell>
          <cell r="B878">
            <v>0</v>
          </cell>
          <cell r="C878" t="str">
            <v>M1</v>
          </cell>
          <cell r="D878" t="str">
            <v xml:space="preserve">LOD </v>
          </cell>
          <cell r="E878" t="str">
            <v>C</v>
          </cell>
          <cell r="F878" t="str">
            <v>M</v>
          </cell>
          <cell r="G878">
            <v>20</v>
          </cell>
        </row>
        <row r="879">
          <cell r="A879" t="str">
            <v>BS5000633</v>
          </cell>
          <cell r="B879">
            <v>3</v>
          </cell>
          <cell r="C879" t="str">
            <v>M1</v>
          </cell>
          <cell r="D879" t="str">
            <v xml:space="preserve">LOD </v>
          </cell>
          <cell r="E879" t="str">
            <v>C</v>
          </cell>
          <cell r="F879" t="str">
            <v>M</v>
          </cell>
          <cell r="G879">
            <v>20</v>
          </cell>
        </row>
        <row r="880">
          <cell r="A880" t="str">
            <v>BS5000634V</v>
          </cell>
          <cell r="B880">
            <v>18</v>
          </cell>
          <cell r="C880" t="str">
            <v>P2</v>
          </cell>
          <cell r="D880" t="str">
            <v xml:space="preserve">LOD </v>
          </cell>
          <cell r="E880" t="str">
            <v>C</v>
          </cell>
          <cell r="F880" t="str">
            <v>P</v>
          </cell>
          <cell r="G880">
            <v>60</v>
          </cell>
        </row>
        <row r="881">
          <cell r="A881" t="str">
            <v>BS500064</v>
          </cell>
          <cell r="B881">
            <v>23</v>
          </cell>
          <cell r="C881">
            <v>45</v>
          </cell>
          <cell r="D881" t="str">
            <v xml:space="preserve">LOD </v>
          </cell>
          <cell r="E881" t="str">
            <v>C</v>
          </cell>
          <cell r="F881" t="str">
            <v>M</v>
          </cell>
          <cell r="G881">
            <v>5</v>
          </cell>
        </row>
        <row r="882">
          <cell r="A882" t="str">
            <v>BS5000643</v>
          </cell>
          <cell r="B882">
            <v>3</v>
          </cell>
          <cell r="C882" t="str">
            <v>M1</v>
          </cell>
          <cell r="D882" t="str">
            <v xml:space="preserve">LOD </v>
          </cell>
          <cell r="E882" t="str">
            <v>C</v>
          </cell>
          <cell r="F882" t="str">
            <v>M</v>
          </cell>
          <cell r="G882">
            <v>0</v>
          </cell>
        </row>
        <row r="883">
          <cell r="A883" t="str">
            <v>BS5000731P</v>
          </cell>
          <cell r="B883">
            <v>1</v>
          </cell>
          <cell r="C883" t="str">
            <v>P7</v>
          </cell>
          <cell r="D883" t="str">
            <v xml:space="preserve">LOD </v>
          </cell>
          <cell r="E883" t="str">
            <v>C</v>
          </cell>
          <cell r="F883" t="str">
            <v>P</v>
          </cell>
          <cell r="G883">
            <v>50</v>
          </cell>
        </row>
        <row r="884">
          <cell r="A884" t="str">
            <v>BS5000732VP</v>
          </cell>
          <cell r="B884">
            <v>2</v>
          </cell>
          <cell r="C884" t="str">
            <v>P5</v>
          </cell>
          <cell r="D884" t="str">
            <v xml:space="preserve">LOD </v>
          </cell>
          <cell r="E884" t="str">
            <v>C</v>
          </cell>
          <cell r="F884" t="str">
            <v>P</v>
          </cell>
          <cell r="G884">
            <v>50</v>
          </cell>
        </row>
        <row r="885">
          <cell r="A885" t="str">
            <v>BS5000743</v>
          </cell>
          <cell r="B885">
            <v>3</v>
          </cell>
          <cell r="C885" t="str">
            <v>M1</v>
          </cell>
          <cell r="D885" t="str">
            <v xml:space="preserve">HVB </v>
          </cell>
          <cell r="E885" t="str">
            <v xml:space="preserve"> </v>
          </cell>
          <cell r="F885" t="str">
            <v>M</v>
          </cell>
          <cell r="G885">
            <v>30</v>
          </cell>
        </row>
        <row r="886">
          <cell r="A886" t="str">
            <v>BS5000743M</v>
          </cell>
          <cell r="B886" t="str">
            <v xml:space="preserve">  </v>
          </cell>
          <cell r="C886" t="str">
            <v>P6</v>
          </cell>
          <cell r="D886" t="str">
            <v xml:space="preserve">    </v>
          </cell>
          <cell r="E886" t="str">
            <v>C</v>
          </cell>
          <cell r="F886" t="str">
            <v>P</v>
          </cell>
          <cell r="G886">
            <v>0</v>
          </cell>
        </row>
        <row r="887">
          <cell r="A887" t="str">
            <v>BS5000743MP</v>
          </cell>
          <cell r="B887">
            <v>33</v>
          </cell>
          <cell r="C887" t="str">
            <v>P6</v>
          </cell>
          <cell r="D887" t="str">
            <v xml:space="preserve">HVB </v>
          </cell>
          <cell r="E887" t="str">
            <v>C</v>
          </cell>
          <cell r="F887" t="str">
            <v>P</v>
          </cell>
          <cell r="G887">
            <v>50</v>
          </cell>
        </row>
        <row r="888">
          <cell r="A888" t="str">
            <v>BS5000743P</v>
          </cell>
          <cell r="B888">
            <v>35</v>
          </cell>
          <cell r="C888" t="str">
            <v>P6</v>
          </cell>
          <cell r="D888" t="str">
            <v xml:space="preserve">HVB </v>
          </cell>
          <cell r="E888" t="str">
            <v>A</v>
          </cell>
          <cell r="F888" t="str">
            <v>P</v>
          </cell>
          <cell r="G888">
            <v>60</v>
          </cell>
        </row>
        <row r="889">
          <cell r="A889" t="str">
            <v>BS500076</v>
          </cell>
          <cell r="B889">
            <v>23</v>
          </cell>
          <cell r="C889">
            <v>45</v>
          </cell>
          <cell r="D889" t="str">
            <v xml:space="preserve">LOD </v>
          </cell>
          <cell r="E889" t="str">
            <v>B</v>
          </cell>
          <cell r="F889" t="str">
            <v>M</v>
          </cell>
          <cell r="G889">
            <v>5</v>
          </cell>
        </row>
        <row r="890">
          <cell r="A890" t="str">
            <v>BS5000760</v>
          </cell>
          <cell r="B890">
            <v>0</v>
          </cell>
          <cell r="C890" t="str">
            <v>M1</v>
          </cell>
          <cell r="D890" t="str">
            <v xml:space="preserve">LOD </v>
          </cell>
          <cell r="E890" t="str">
            <v>B</v>
          </cell>
          <cell r="F890" t="str">
            <v>M</v>
          </cell>
          <cell r="G890">
            <v>20</v>
          </cell>
        </row>
        <row r="891">
          <cell r="A891" t="str">
            <v>BS50007621LM</v>
          </cell>
          <cell r="B891">
            <v>21</v>
          </cell>
          <cell r="C891" t="str">
            <v>M1</v>
          </cell>
          <cell r="D891" t="str">
            <v xml:space="preserve">LOD </v>
          </cell>
          <cell r="E891" t="str">
            <v>A</v>
          </cell>
          <cell r="F891" t="str">
            <v>M</v>
          </cell>
          <cell r="G891">
            <v>5</v>
          </cell>
        </row>
        <row r="892">
          <cell r="A892" t="str">
            <v>BS50007622LP</v>
          </cell>
          <cell r="B892">
            <v>22</v>
          </cell>
          <cell r="C892" t="str">
            <v>P1</v>
          </cell>
          <cell r="D892" t="str">
            <v xml:space="preserve">LOD </v>
          </cell>
          <cell r="E892" t="str">
            <v>A</v>
          </cell>
          <cell r="F892" t="str">
            <v>P</v>
          </cell>
          <cell r="G892">
            <v>50</v>
          </cell>
        </row>
        <row r="893">
          <cell r="A893" t="str">
            <v>BS50007622X</v>
          </cell>
          <cell r="B893">
            <v>27</v>
          </cell>
          <cell r="C893">
            <v>45</v>
          </cell>
          <cell r="D893" t="str">
            <v xml:space="preserve">LOD </v>
          </cell>
          <cell r="E893" t="str">
            <v>A</v>
          </cell>
          <cell r="F893" t="str">
            <v>M</v>
          </cell>
          <cell r="G893">
            <v>3</v>
          </cell>
        </row>
        <row r="894">
          <cell r="A894" t="str">
            <v>BS500078</v>
          </cell>
          <cell r="B894">
            <v>23</v>
          </cell>
          <cell r="C894">
            <v>45</v>
          </cell>
          <cell r="D894" t="str">
            <v xml:space="preserve">LOD </v>
          </cell>
          <cell r="E894" t="str">
            <v>C</v>
          </cell>
          <cell r="F894" t="str">
            <v>M</v>
          </cell>
          <cell r="G894">
            <v>5</v>
          </cell>
        </row>
        <row r="895">
          <cell r="A895" t="str">
            <v>BS5000780</v>
          </cell>
          <cell r="B895">
            <v>0</v>
          </cell>
          <cell r="C895" t="str">
            <v>M1</v>
          </cell>
          <cell r="D895" t="str">
            <v xml:space="preserve">LOD </v>
          </cell>
          <cell r="E895" t="str">
            <v>C</v>
          </cell>
          <cell r="F895" t="str">
            <v>M</v>
          </cell>
          <cell r="G895">
            <v>20</v>
          </cell>
        </row>
        <row r="896">
          <cell r="A896" t="str">
            <v>BS5000783</v>
          </cell>
          <cell r="B896">
            <v>3</v>
          </cell>
          <cell r="C896" t="str">
            <v>M1</v>
          </cell>
          <cell r="D896" t="str">
            <v xml:space="preserve">LOD </v>
          </cell>
          <cell r="E896" t="str">
            <v>C</v>
          </cell>
          <cell r="F896" t="str">
            <v>M</v>
          </cell>
          <cell r="G896">
            <v>15</v>
          </cell>
        </row>
        <row r="897">
          <cell r="A897" t="str">
            <v>BS5000784V</v>
          </cell>
          <cell r="B897">
            <v>18</v>
          </cell>
          <cell r="C897" t="str">
            <v>P2</v>
          </cell>
          <cell r="D897" t="str">
            <v xml:space="preserve">LOD </v>
          </cell>
          <cell r="E897" t="str">
            <v>C</v>
          </cell>
          <cell r="F897" t="str">
            <v>P</v>
          </cell>
          <cell r="G897">
            <v>60</v>
          </cell>
        </row>
        <row r="898">
          <cell r="A898" t="str">
            <v>BS500079</v>
          </cell>
          <cell r="B898">
            <v>23</v>
          </cell>
          <cell r="C898">
            <v>45</v>
          </cell>
          <cell r="D898" t="str">
            <v xml:space="preserve">LOD </v>
          </cell>
          <cell r="E898" t="str">
            <v>C</v>
          </cell>
          <cell r="F898" t="str">
            <v>M</v>
          </cell>
          <cell r="G898">
            <v>5</v>
          </cell>
        </row>
        <row r="899">
          <cell r="A899" t="str">
            <v>BS5000790</v>
          </cell>
          <cell r="B899">
            <v>0</v>
          </cell>
          <cell r="C899" t="str">
            <v>M1</v>
          </cell>
          <cell r="D899" t="str">
            <v xml:space="preserve">LOD </v>
          </cell>
          <cell r="E899" t="str">
            <v>C</v>
          </cell>
          <cell r="F899" t="str">
            <v>M</v>
          </cell>
          <cell r="G899">
            <v>20</v>
          </cell>
        </row>
        <row r="900">
          <cell r="A900" t="str">
            <v>BS5000793</v>
          </cell>
          <cell r="B900">
            <v>3</v>
          </cell>
          <cell r="C900" t="str">
            <v>M1</v>
          </cell>
          <cell r="D900" t="str">
            <v xml:space="preserve">LOD </v>
          </cell>
          <cell r="E900" t="str">
            <v>C</v>
          </cell>
          <cell r="F900" t="str">
            <v>M</v>
          </cell>
          <cell r="G900">
            <v>15</v>
          </cell>
        </row>
        <row r="901">
          <cell r="A901" t="str">
            <v>BS5000794V</v>
          </cell>
          <cell r="B901">
            <v>18</v>
          </cell>
          <cell r="C901" t="str">
            <v>P2</v>
          </cell>
          <cell r="D901" t="str">
            <v xml:space="preserve">LOD </v>
          </cell>
          <cell r="E901" t="str">
            <v>C</v>
          </cell>
          <cell r="F901" t="str">
            <v>P</v>
          </cell>
          <cell r="G901">
            <v>60</v>
          </cell>
        </row>
        <row r="902">
          <cell r="A902" t="str">
            <v>BS500079V</v>
          </cell>
          <cell r="B902">
            <v>23</v>
          </cell>
          <cell r="C902">
            <v>45</v>
          </cell>
          <cell r="D902" t="str">
            <v xml:space="preserve">LOD </v>
          </cell>
          <cell r="E902" t="str">
            <v>C</v>
          </cell>
          <cell r="F902" t="str">
            <v>M</v>
          </cell>
          <cell r="G902">
            <v>10</v>
          </cell>
        </row>
        <row r="903">
          <cell r="A903" t="str">
            <v>BS500080</v>
          </cell>
          <cell r="B903">
            <v>23</v>
          </cell>
          <cell r="C903">
            <v>45</v>
          </cell>
          <cell r="D903" t="str">
            <v xml:space="preserve">LOD </v>
          </cell>
          <cell r="E903" t="str">
            <v>C</v>
          </cell>
          <cell r="F903" t="str">
            <v>M</v>
          </cell>
          <cell r="G903">
            <v>5</v>
          </cell>
        </row>
        <row r="904">
          <cell r="A904" t="str">
            <v>BS5000803</v>
          </cell>
          <cell r="B904">
            <v>3</v>
          </cell>
          <cell r="C904" t="str">
            <v>M1</v>
          </cell>
          <cell r="D904" t="str">
            <v xml:space="preserve">LOD </v>
          </cell>
          <cell r="E904" t="str">
            <v>C</v>
          </cell>
          <cell r="F904" t="str">
            <v>M</v>
          </cell>
          <cell r="G904">
            <v>20</v>
          </cell>
        </row>
        <row r="905">
          <cell r="A905" t="str">
            <v>BS500081</v>
          </cell>
          <cell r="B905">
            <v>23</v>
          </cell>
          <cell r="C905">
            <v>45</v>
          </cell>
          <cell r="D905" t="str">
            <v xml:space="preserve">LOD </v>
          </cell>
          <cell r="E905" t="str">
            <v>C</v>
          </cell>
          <cell r="F905" t="str">
            <v>M</v>
          </cell>
          <cell r="G905">
            <v>5</v>
          </cell>
        </row>
        <row r="906">
          <cell r="A906" t="str">
            <v>BS5000813</v>
          </cell>
          <cell r="B906">
            <v>3</v>
          </cell>
          <cell r="C906" t="str">
            <v>M1</v>
          </cell>
          <cell r="D906" t="str">
            <v xml:space="preserve">LOD </v>
          </cell>
          <cell r="E906" t="str">
            <v>C</v>
          </cell>
          <cell r="F906" t="str">
            <v>M</v>
          </cell>
          <cell r="G906">
            <v>20</v>
          </cell>
        </row>
        <row r="907">
          <cell r="A907" t="str">
            <v>BS500081V</v>
          </cell>
          <cell r="B907" t="str">
            <v xml:space="preserve">  </v>
          </cell>
          <cell r="C907">
            <v>45</v>
          </cell>
          <cell r="D907" t="str">
            <v xml:space="preserve">LOD </v>
          </cell>
          <cell r="E907" t="str">
            <v>C</v>
          </cell>
          <cell r="F907" t="str">
            <v>M</v>
          </cell>
          <cell r="G907">
            <v>10</v>
          </cell>
        </row>
        <row r="908">
          <cell r="A908" t="str">
            <v>BS500082</v>
          </cell>
          <cell r="B908">
            <v>23</v>
          </cell>
          <cell r="C908">
            <v>45</v>
          </cell>
          <cell r="D908" t="str">
            <v xml:space="preserve">HVB </v>
          </cell>
          <cell r="E908" t="str">
            <v>A</v>
          </cell>
          <cell r="F908" t="str">
            <v>M</v>
          </cell>
          <cell r="G908">
            <v>8</v>
          </cell>
        </row>
        <row r="909">
          <cell r="A909" t="str">
            <v>BS5000821P</v>
          </cell>
          <cell r="B909">
            <v>1</v>
          </cell>
          <cell r="C909" t="str">
            <v>P6</v>
          </cell>
          <cell r="D909" t="str">
            <v xml:space="preserve">HVB </v>
          </cell>
          <cell r="E909" t="str">
            <v>A</v>
          </cell>
          <cell r="F909" t="str">
            <v>P</v>
          </cell>
          <cell r="G909">
            <v>40</v>
          </cell>
        </row>
        <row r="910">
          <cell r="A910" t="str">
            <v>BS500082A</v>
          </cell>
          <cell r="B910">
            <v>23</v>
          </cell>
          <cell r="C910">
            <v>45</v>
          </cell>
          <cell r="D910" t="str">
            <v xml:space="preserve">HVB </v>
          </cell>
          <cell r="E910" t="str">
            <v>A</v>
          </cell>
          <cell r="F910" t="str">
            <v>M</v>
          </cell>
          <cell r="G910">
            <v>10</v>
          </cell>
        </row>
        <row r="911">
          <cell r="A911" t="str">
            <v>BS500082V2</v>
          </cell>
          <cell r="B911">
            <v>2</v>
          </cell>
          <cell r="C911" t="str">
            <v>P5</v>
          </cell>
          <cell r="D911" t="str">
            <v xml:space="preserve">HVB </v>
          </cell>
          <cell r="E911" t="str">
            <v>A</v>
          </cell>
          <cell r="F911" t="str">
            <v>P</v>
          </cell>
          <cell r="G911">
            <v>50</v>
          </cell>
        </row>
        <row r="912">
          <cell r="A912" t="str">
            <v>BS500084</v>
          </cell>
          <cell r="B912">
            <v>23</v>
          </cell>
          <cell r="C912">
            <v>45</v>
          </cell>
          <cell r="D912" t="str">
            <v xml:space="preserve">HVB </v>
          </cell>
          <cell r="E912" t="str">
            <v>A</v>
          </cell>
          <cell r="F912" t="str">
            <v>M</v>
          </cell>
          <cell r="G912">
            <v>5</v>
          </cell>
        </row>
        <row r="913">
          <cell r="A913" t="str">
            <v>BS500088</v>
          </cell>
          <cell r="B913">
            <v>23</v>
          </cell>
          <cell r="C913">
            <v>45</v>
          </cell>
          <cell r="D913" t="str">
            <v xml:space="preserve">LOD </v>
          </cell>
          <cell r="E913" t="str">
            <v>C</v>
          </cell>
          <cell r="F913" t="str">
            <v>M</v>
          </cell>
          <cell r="G913">
            <v>5</v>
          </cell>
        </row>
        <row r="914">
          <cell r="A914" t="str">
            <v>BS5000880</v>
          </cell>
          <cell r="B914">
            <v>0</v>
          </cell>
          <cell r="C914" t="str">
            <v>M1</v>
          </cell>
          <cell r="D914" t="str">
            <v xml:space="preserve">LOD </v>
          </cell>
          <cell r="E914" t="str">
            <v>C</v>
          </cell>
          <cell r="F914" t="str">
            <v>M</v>
          </cell>
          <cell r="G914">
            <v>20</v>
          </cell>
        </row>
        <row r="915">
          <cell r="A915" t="str">
            <v>BS50008821LP</v>
          </cell>
          <cell r="B915">
            <v>21</v>
          </cell>
          <cell r="C915" t="str">
            <v>P4</v>
          </cell>
          <cell r="D915" t="str">
            <v xml:space="preserve">LOD </v>
          </cell>
          <cell r="E915" t="str">
            <v>C</v>
          </cell>
          <cell r="F915" t="str">
            <v>P</v>
          </cell>
          <cell r="G915">
            <v>40</v>
          </cell>
        </row>
        <row r="916">
          <cell r="A916" t="str">
            <v>BS50008822LP</v>
          </cell>
          <cell r="B916">
            <v>22</v>
          </cell>
          <cell r="C916" t="str">
            <v>P1</v>
          </cell>
          <cell r="D916" t="str">
            <v xml:space="preserve">LOD </v>
          </cell>
          <cell r="E916" t="str">
            <v>B</v>
          </cell>
          <cell r="F916" t="str">
            <v>P</v>
          </cell>
          <cell r="G916">
            <v>50</v>
          </cell>
        </row>
        <row r="917">
          <cell r="A917" t="str">
            <v>BS50008822X</v>
          </cell>
          <cell r="B917">
            <v>27</v>
          </cell>
          <cell r="C917">
            <v>45</v>
          </cell>
          <cell r="D917" t="str">
            <v xml:space="preserve">LOD </v>
          </cell>
          <cell r="E917" t="str">
            <v>C</v>
          </cell>
          <cell r="F917" t="str">
            <v>M</v>
          </cell>
          <cell r="G917">
            <v>3</v>
          </cell>
        </row>
        <row r="918">
          <cell r="A918" t="str">
            <v>BS5000883</v>
          </cell>
          <cell r="B918">
            <v>3</v>
          </cell>
          <cell r="C918" t="str">
            <v>M1</v>
          </cell>
          <cell r="D918" t="str">
            <v xml:space="preserve">LOD </v>
          </cell>
          <cell r="E918" t="str">
            <v>C</v>
          </cell>
          <cell r="F918" t="str">
            <v>M</v>
          </cell>
          <cell r="G918">
            <v>20</v>
          </cell>
        </row>
        <row r="919">
          <cell r="A919" t="str">
            <v>BS500089</v>
          </cell>
          <cell r="B919">
            <v>23</v>
          </cell>
          <cell r="C919">
            <v>45</v>
          </cell>
          <cell r="D919" t="str">
            <v xml:space="preserve">SP  </v>
          </cell>
          <cell r="E919" t="str">
            <v>C</v>
          </cell>
          <cell r="F919" t="str">
            <v>M</v>
          </cell>
          <cell r="G919">
            <v>5</v>
          </cell>
        </row>
        <row r="920">
          <cell r="A920" t="str">
            <v>BS5000891</v>
          </cell>
          <cell r="B920">
            <v>1</v>
          </cell>
          <cell r="C920" t="str">
            <v>M1</v>
          </cell>
          <cell r="D920" t="str">
            <v xml:space="preserve">SP  </v>
          </cell>
          <cell r="E920" t="str">
            <v>B</v>
          </cell>
          <cell r="F920" t="str">
            <v>M</v>
          </cell>
          <cell r="G920">
            <v>20</v>
          </cell>
        </row>
        <row r="921">
          <cell r="A921" t="str">
            <v>BS5000891P</v>
          </cell>
          <cell r="B921">
            <v>1</v>
          </cell>
          <cell r="C921" t="str">
            <v>P6</v>
          </cell>
          <cell r="D921" t="str">
            <v xml:space="preserve">SP  </v>
          </cell>
          <cell r="E921" t="str">
            <v xml:space="preserve"> </v>
          </cell>
          <cell r="F921" t="str">
            <v>P</v>
          </cell>
          <cell r="G921">
            <v>0</v>
          </cell>
        </row>
        <row r="922">
          <cell r="A922" t="str">
            <v>BS5000893</v>
          </cell>
          <cell r="B922">
            <v>3</v>
          </cell>
          <cell r="C922" t="str">
            <v>M1</v>
          </cell>
          <cell r="D922" t="str">
            <v xml:space="preserve">LV  </v>
          </cell>
          <cell r="E922" t="str">
            <v>B</v>
          </cell>
          <cell r="F922" t="str">
            <v>M</v>
          </cell>
          <cell r="G922">
            <v>20</v>
          </cell>
        </row>
        <row r="923">
          <cell r="A923" t="str">
            <v>BS5000895</v>
          </cell>
          <cell r="B923">
            <v>5</v>
          </cell>
          <cell r="C923" t="str">
            <v>P7</v>
          </cell>
          <cell r="D923" t="str">
            <v xml:space="preserve">SP  </v>
          </cell>
          <cell r="E923" t="str">
            <v>C</v>
          </cell>
          <cell r="F923" t="str">
            <v>P</v>
          </cell>
          <cell r="G923">
            <v>45</v>
          </cell>
        </row>
        <row r="924">
          <cell r="A924" t="str">
            <v>BS500090</v>
          </cell>
          <cell r="B924">
            <v>23</v>
          </cell>
          <cell r="C924">
            <v>45</v>
          </cell>
          <cell r="D924" t="str">
            <v xml:space="preserve">SP  </v>
          </cell>
          <cell r="E924" t="str">
            <v>C</v>
          </cell>
          <cell r="F924" t="str">
            <v>M</v>
          </cell>
          <cell r="G924">
            <v>5</v>
          </cell>
        </row>
        <row r="925">
          <cell r="A925" t="str">
            <v>BS5000901</v>
          </cell>
          <cell r="B925">
            <v>1</v>
          </cell>
          <cell r="C925" t="str">
            <v>M1</v>
          </cell>
          <cell r="D925" t="str">
            <v xml:space="preserve">SP  </v>
          </cell>
          <cell r="E925" t="str">
            <v>B</v>
          </cell>
          <cell r="F925" t="str">
            <v>M</v>
          </cell>
          <cell r="G925">
            <v>20</v>
          </cell>
        </row>
        <row r="926">
          <cell r="A926" t="str">
            <v>BS5000901P</v>
          </cell>
          <cell r="B926">
            <v>1</v>
          </cell>
          <cell r="C926" t="str">
            <v>P6</v>
          </cell>
          <cell r="D926" t="str">
            <v xml:space="preserve">SP  </v>
          </cell>
          <cell r="E926" t="str">
            <v>C</v>
          </cell>
          <cell r="F926" t="str">
            <v>P</v>
          </cell>
          <cell r="G926">
            <v>0</v>
          </cell>
        </row>
        <row r="927">
          <cell r="A927" t="str">
            <v>BS5000903</v>
          </cell>
          <cell r="B927">
            <v>3</v>
          </cell>
          <cell r="C927" t="str">
            <v>M1</v>
          </cell>
          <cell r="D927" t="str">
            <v xml:space="preserve">SP  </v>
          </cell>
          <cell r="E927" t="str">
            <v>C</v>
          </cell>
          <cell r="F927" t="str">
            <v>M</v>
          </cell>
          <cell r="G927">
            <v>0</v>
          </cell>
        </row>
        <row r="928">
          <cell r="A928" t="str">
            <v>BS5000905</v>
          </cell>
          <cell r="B928">
            <v>19</v>
          </cell>
          <cell r="C928" t="str">
            <v>P7</v>
          </cell>
          <cell r="D928" t="str">
            <v xml:space="preserve">SP  </v>
          </cell>
          <cell r="E928" t="str">
            <v>C</v>
          </cell>
          <cell r="F928" t="str">
            <v>P</v>
          </cell>
          <cell r="G928">
            <v>45</v>
          </cell>
        </row>
        <row r="929">
          <cell r="A929" t="str">
            <v>BS500091</v>
          </cell>
          <cell r="B929">
            <v>23</v>
          </cell>
          <cell r="C929">
            <v>45</v>
          </cell>
          <cell r="D929" t="str">
            <v xml:space="preserve">LOD </v>
          </cell>
          <cell r="E929" t="str">
            <v>C</v>
          </cell>
          <cell r="F929" t="str">
            <v>M</v>
          </cell>
          <cell r="G929">
            <v>5</v>
          </cell>
        </row>
        <row r="930">
          <cell r="A930" t="str">
            <v>BS5000910</v>
          </cell>
          <cell r="B930">
            <v>0</v>
          </cell>
          <cell r="C930" t="str">
            <v>M1</v>
          </cell>
          <cell r="D930" t="str">
            <v xml:space="preserve">LOD </v>
          </cell>
          <cell r="E930" t="str">
            <v>C</v>
          </cell>
          <cell r="F930" t="str">
            <v>M</v>
          </cell>
          <cell r="G930">
            <v>20</v>
          </cell>
        </row>
        <row r="931">
          <cell r="A931" t="str">
            <v>BS50009121LM</v>
          </cell>
          <cell r="B931">
            <v>21</v>
          </cell>
          <cell r="C931" t="str">
            <v>M1</v>
          </cell>
          <cell r="D931" t="str">
            <v xml:space="preserve">LOD </v>
          </cell>
          <cell r="E931" t="str">
            <v>B</v>
          </cell>
          <cell r="F931" t="str">
            <v>M</v>
          </cell>
          <cell r="G931">
            <v>15</v>
          </cell>
        </row>
        <row r="932">
          <cell r="A932" t="str">
            <v>BS50009122LP</v>
          </cell>
          <cell r="B932">
            <v>22</v>
          </cell>
          <cell r="C932" t="str">
            <v>P1</v>
          </cell>
          <cell r="D932" t="str">
            <v xml:space="preserve">LOD </v>
          </cell>
          <cell r="E932" t="str">
            <v>B</v>
          </cell>
          <cell r="F932" t="str">
            <v>P</v>
          </cell>
          <cell r="G932">
            <v>40</v>
          </cell>
        </row>
        <row r="933">
          <cell r="A933" t="str">
            <v>BS50009122X</v>
          </cell>
          <cell r="B933">
            <v>27</v>
          </cell>
          <cell r="C933">
            <v>45</v>
          </cell>
          <cell r="D933" t="str">
            <v xml:space="preserve">LOD </v>
          </cell>
          <cell r="E933" t="str">
            <v>B</v>
          </cell>
          <cell r="F933" t="str">
            <v>M</v>
          </cell>
          <cell r="G933">
            <v>5</v>
          </cell>
        </row>
        <row r="934">
          <cell r="A934" t="str">
            <v>BS500092</v>
          </cell>
          <cell r="B934">
            <v>23</v>
          </cell>
          <cell r="C934">
            <v>45</v>
          </cell>
          <cell r="D934" t="str">
            <v xml:space="preserve">LV  </v>
          </cell>
          <cell r="E934" t="str">
            <v>C</v>
          </cell>
          <cell r="F934" t="str">
            <v>M</v>
          </cell>
          <cell r="G934">
            <v>5</v>
          </cell>
        </row>
        <row r="935">
          <cell r="A935" t="str">
            <v>BS5000920</v>
          </cell>
          <cell r="B935">
            <v>0</v>
          </cell>
          <cell r="C935" t="str">
            <v>M1</v>
          </cell>
          <cell r="D935" t="str">
            <v xml:space="preserve">LV  </v>
          </cell>
          <cell r="E935" t="str">
            <v>C</v>
          </cell>
          <cell r="F935" t="str">
            <v>M</v>
          </cell>
          <cell r="G935">
            <v>15</v>
          </cell>
        </row>
        <row r="936">
          <cell r="A936" t="str">
            <v>BS5000921</v>
          </cell>
          <cell r="B936">
            <v>1</v>
          </cell>
          <cell r="C936" t="str">
            <v>M1</v>
          </cell>
          <cell r="D936" t="str">
            <v xml:space="preserve">LV  </v>
          </cell>
          <cell r="E936" t="str">
            <v>C</v>
          </cell>
          <cell r="F936" t="str">
            <v>M</v>
          </cell>
          <cell r="G936">
            <v>15</v>
          </cell>
        </row>
        <row r="937">
          <cell r="A937" t="str">
            <v>BS5000923</v>
          </cell>
          <cell r="B937">
            <v>3</v>
          </cell>
          <cell r="C937" t="str">
            <v>M1</v>
          </cell>
          <cell r="D937" t="str">
            <v xml:space="preserve">LV  </v>
          </cell>
          <cell r="E937" t="str">
            <v>C</v>
          </cell>
          <cell r="F937" t="str">
            <v>M</v>
          </cell>
          <cell r="G937">
            <v>15</v>
          </cell>
        </row>
        <row r="938">
          <cell r="A938" t="str">
            <v>BS5000924V</v>
          </cell>
          <cell r="B938">
            <v>18</v>
          </cell>
          <cell r="C938" t="str">
            <v>P2</v>
          </cell>
          <cell r="D938" t="str">
            <v xml:space="preserve">LV  </v>
          </cell>
          <cell r="E938" t="str">
            <v>C</v>
          </cell>
          <cell r="F938" t="str">
            <v>P</v>
          </cell>
          <cell r="G938">
            <v>60</v>
          </cell>
        </row>
        <row r="939">
          <cell r="A939" t="str">
            <v>BS50009421LP</v>
          </cell>
          <cell r="B939">
            <v>21</v>
          </cell>
          <cell r="C939" t="str">
            <v>P4</v>
          </cell>
          <cell r="D939" t="str">
            <v xml:space="preserve">LV  </v>
          </cell>
          <cell r="E939" t="str">
            <v>C</v>
          </cell>
          <cell r="F939" t="str">
            <v>P</v>
          </cell>
          <cell r="G939">
            <v>40</v>
          </cell>
        </row>
        <row r="940">
          <cell r="A940" t="str">
            <v>BS50009422LP</v>
          </cell>
          <cell r="B940">
            <v>22</v>
          </cell>
          <cell r="C940" t="str">
            <v>P1</v>
          </cell>
          <cell r="D940" t="str">
            <v xml:space="preserve">LV  </v>
          </cell>
          <cell r="E940" t="str">
            <v>C</v>
          </cell>
          <cell r="F940" t="str">
            <v>P</v>
          </cell>
          <cell r="G940">
            <v>70</v>
          </cell>
        </row>
        <row r="941">
          <cell r="A941" t="str">
            <v>BS50009422X</v>
          </cell>
          <cell r="B941">
            <v>27</v>
          </cell>
          <cell r="C941">
            <v>45</v>
          </cell>
          <cell r="D941" t="str">
            <v xml:space="preserve">LV  </v>
          </cell>
          <cell r="E941" t="str">
            <v>C</v>
          </cell>
          <cell r="F941" t="str">
            <v>M</v>
          </cell>
          <cell r="G941">
            <v>5</v>
          </cell>
        </row>
        <row r="942">
          <cell r="A942" t="str">
            <v>BS5000943</v>
          </cell>
          <cell r="B942">
            <v>3</v>
          </cell>
          <cell r="C942" t="str">
            <v>M1</v>
          </cell>
          <cell r="D942" t="str">
            <v xml:space="preserve">LOD </v>
          </cell>
          <cell r="E942" t="str">
            <v>C</v>
          </cell>
          <cell r="F942" t="str">
            <v>M</v>
          </cell>
          <cell r="G942">
            <v>0</v>
          </cell>
        </row>
        <row r="943">
          <cell r="A943" t="str">
            <v>BS5000990</v>
          </cell>
          <cell r="B943">
            <v>0</v>
          </cell>
          <cell r="C943">
            <v>45</v>
          </cell>
          <cell r="D943" t="str">
            <v xml:space="preserve">LV  </v>
          </cell>
          <cell r="E943" t="str">
            <v>C</v>
          </cell>
          <cell r="F943" t="str">
            <v>M</v>
          </cell>
          <cell r="G943">
            <v>8</v>
          </cell>
        </row>
        <row r="944">
          <cell r="A944" t="str">
            <v>BS5000994V</v>
          </cell>
          <cell r="B944">
            <v>18</v>
          </cell>
          <cell r="C944" t="str">
            <v>P2</v>
          </cell>
          <cell r="D944" t="str">
            <v xml:space="preserve">LV  </v>
          </cell>
          <cell r="E944" t="str">
            <v>C</v>
          </cell>
          <cell r="F944" t="str">
            <v>P</v>
          </cell>
          <cell r="G944">
            <v>60</v>
          </cell>
        </row>
        <row r="945">
          <cell r="A945" t="str">
            <v>BS500099V2</v>
          </cell>
          <cell r="B945">
            <v>2</v>
          </cell>
          <cell r="C945" t="str">
            <v>P5</v>
          </cell>
          <cell r="D945" t="str">
            <v xml:space="preserve">LOD </v>
          </cell>
          <cell r="E945" t="str">
            <v>C</v>
          </cell>
          <cell r="F945" t="str">
            <v>P</v>
          </cell>
          <cell r="G945">
            <v>50</v>
          </cell>
        </row>
        <row r="946">
          <cell r="A946" t="str">
            <v>BS500100</v>
          </cell>
          <cell r="B946">
            <v>23</v>
          </cell>
          <cell r="C946">
            <v>45</v>
          </cell>
          <cell r="D946" t="str">
            <v xml:space="preserve">LV  </v>
          </cell>
          <cell r="E946" t="str">
            <v>C</v>
          </cell>
          <cell r="F946" t="str">
            <v>M</v>
          </cell>
          <cell r="G946">
            <v>5</v>
          </cell>
        </row>
        <row r="947">
          <cell r="A947" t="str">
            <v>BS5001000</v>
          </cell>
          <cell r="B947">
            <v>0</v>
          </cell>
          <cell r="C947" t="str">
            <v>M1</v>
          </cell>
          <cell r="D947" t="str">
            <v xml:space="preserve">LOD </v>
          </cell>
          <cell r="E947" t="str">
            <v>C</v>
          </cell>
          <cell r="F947" t="str">
            <v>M</v>
          </cell>
          <cell r="G947">
            <v>0</v>
          </cell>
        </row>
        <row r="948">
          <cell r="A948" t="str">
            <v>BS5001003</v>
          </cell>
          <cell r="B948">
            <v>3</v>
          </cell>
          <cell r="C948" t="str">
            <v>M1</v>
          </cell>
          <cell r="D948" t="str">
            <v xml:space="preserve">LOD </v>
          </cell>
          <cell r="E948" t="str">
            <v>C</v>
          </cell>
          <cell r="F948" t="str">
            <v>M</v>
          </cell>
          <cell r="G948">
            <v>0</v>
          </cell>
        </row>
        <row r="949">
          <cell r="A949" t="str">
            <v>BS5001004V</v>
          </cell>
          <cell r="B949">
            <v>18</v>
          </cell>
          <cell r="C949" t="str">
            <v>P2</v>
          </cell>
          <cell r="D949" t="str">
            <v xml:space="preserve">LV  </v>
          </cell>
          <cell r="E949" t="str">
            <v>C</v>
          </cell>
          <cell r="F949" t="str">
            <v>P</v>
          </cell>
          <cell r="G949">
            <v>50</v>
          </cell>
        </row>
        <row r="950">
          <cell r="A950" t="str">
            <v>BS500103</v>
          </cell>
          <cell r="B950">
            <v>23</v>
          </cell>
          <cell r="C950">
            <v>45</v>
          </cell>
          <cell r="D950" t="str">
            <v xml:space="preserve">LV  </v>
          </cell>
          <cell r="E950" t="str">
            <v>C</v>
          </cell>
          <cell r="F950" t="str">
            <v>M</v>
          </cell>
          <cell r="G950">
            <v>5</v>
          </cell>
        </row>
        <row r="951">
          <cell r="A951" t="str">
            <v>BS5001030</v>
          </cell>
          <cell r="B951">
            <v>0</v>
          </cell>
          <cell r="C951" t="str">
            <v>M1</v>
          </cell>
          <cell r="D951" t="str">
            <v xml:space="preserve">MVC </v>
          </cell>
          <cell r="E951" t="str">
            <v>B</v>
          </cell>
          <cell r="F951" t="str">
            <v>M</v>
          </cell>
          <cell r="G951">
            <v>20</v>
          </cell>
        </row>
        <row r="952">
          <cell r="A952" t="str">
            <v>BS5001030M</v>
          </cell>
          <cell r="B952">
            <v>35</v>
          </cell>
          <cell r="C952" t="str">
            <v>P7</v>
          </cell>
          <cell r="D952" t="str">
            <v xml:space="preserve">MVC </v>
          </cell>
          <cell r="E952" t="str">
            <v>C</v>
          </cell>
          <cell r="F952" t="str">
            <v>P</v>
          </cell>
          <cell r="G952">
            <v>0</v>
          </cell>
        </row>
        <row r="953">
          <cell r="A953" t="str">
            <v>BS500107</v>
          </cell>
          <cell r="B953">
            <v>23</v>
          </cell>
          <cell r="C953">
            <v>45</v>
          </cell>
          <cell r="D953" t="str">
            <v xml:space="preserve">LOD </v>
          </cell>
          <cell r="E953" t="str">
            <v>C</v>
          </cell>
          <cell r="F953" t="str">
            <v>M</v>
          </cell>
          <cell r="G953">
            <v>5</v>
          </cell>
        </row>
        <row r="954">
          <cell r="A954" t="str">
            <v>BS5001070</v>
          </cell>
          <cell r="B954">
            <v>0</v>
          </cell>
          <cell r="C954" t="str">
            <v>M1</v>
          </cell>
          <cell r="D954" t="str">
            <v xml:space="preserve">LOD </v>
          </cell>
          <cell r="E954" t="str">
            <v>C</v>
          </cell>
          <cell r="F954" t="str">
            <v>M</v>
          </cell>
          <cell r="G954">
            <v>15</v>
          </cell>
        </row>
        <row r="955">
          <cell r="A955" t="str">
            <v>BS50010721L</v>
          </cell>
          <cell r="B955">
            <v>21</v>
          </cell>
          <cell r="C955" t="str">
            <v>MC</v>
          </cell>
          <cell r="D955" t="str">
            <v xml:space="preserve">LOD </v>
          </cell>
          <cell r="E955" t="str">
            <v>C</v>
          </cell>
          <cell r="F955" t="str">
            <v>M</v>
          </cell>
          <cell r="G955">
            <v>20</v>
          </cell>
        </row>
        <row r="956">
          <cell r="A956" t="str">
            <v>BS50010721LM</v>
          </cell>
          <cell r="B956">
            <v>21</v>
          </cell>
          <cell r="C956" t="str">
            <v>M1</v>
          </cell>
          <cell r="D956" t="str">
            <v xml:space="preserve">LOD </v>
          </cell>
          <cell r="E956" t="str">
            <v>C</v>
          </cell>
          <cell r="F956" t="str">
            <v>M</v>
          </cell>
          <cell r="G956">
            <v>5</v>
          </cell>
        </row>
        <row r="957">
          <cell r="A957" t="str">
            <v>BS50010721LP</v>
          </cell>
          <cell r="B957">
            <v>21</v>
          </cell>
          <cell r="C957" t="str">
            <v>PC</v>
          </cell>
          <cell r="D957" t="str">
            <v xml:space="preserve">LOD </v>
          </cell>
          <cell r="E957" t="str">
            <v xml:space="preserve"> </v>
          </cell>
          <cell r="F957" t="str">
            <v>P</v>
          </cell>
          <cell r="G957">
            <v>0</v>
          </cell>
        </row>
        <row r="958">
          <cell r="A958" t="str">
            <v>BS50010722LP</v>
          </cell>
          <cell r="B958">
            <v>22</v>
          </cell>
          <cell r="C958" t="str">
            <v>P1</v>
          </cell>
          <cell r="D958" t="str">
            <v xml:space="preserve">LOD </v>
          </cell>
          <cell r="E958" t="str">
            <v>C</v>
          </cell>
          <cell r="F958" t="str">
            <v>P</v>
          </cell>
          <cell r="G958">
            <v>50</v>
          </cell>
        </row>
        <row r="959">
          <cell r="A959" t="str">
            <v>BS50010722X</v>
          </cell>
          <cell r="B959">
            <v>27</v>
          </cell>
          <cell r="C959">
            <v>45</v>
          </cell>
          <cell r="D959" t="str">
            <v xml:space="preserve">LOD </v>
          </cell>
          <cell r="E959" t="str">
            <v>C</v>
          </cell>
          <cell r="F959" t="str">
            <v>M</v>
          </cell>
          <cell r="G959">
            <v>5</v>
          </cell>
        </row>
        <row r="960">
          <cell r="A960" t="str">
            <v>BS5001073</v>
          </cell>
          <cell r="B960">
            <v>3</v>
          </cell>
          <cell r="C960" t="str">
            <v>M1</v>
          </cell>
          <cell r="D960" t="str">
            <v xml:space="preserve">LOD </v>
          </cell>
          <cell r="E960" t="str">
            <v>C</v>
          </cell>
          <cell r="F960" t="str">
            <v>M</v>
          </cell>
          <cell r="G960">
            <v>20</v>
          </cell>
        </row>
        <row r="961">
          <cell r="A961" t="str">
            <v>BS500152</v>
          </cell>
          <cell r="B961">
            <v>25</v>
          </cell>
          <cell r="C961">
            <v>45</v>
          </cell>
          <cell r="D961" t="str">
            <v xml:space="preserve">LV  </v>
          </cell>
          <cell r="E961" t="str">
            <v>B</v>
          </cell>
          <cell r="F961" t="str">
            <v>M</v>
          </cell>
          <cell r="G961">
            <v>5</v>
          </cell>
        </row>
        <row r="962">
          <cell r="A962" t="str">
            <v>BS5001523</v>
          </cell>
          <cell r="B962">
            <v>3</v>
          </cell>
          <cell r="C962" t="str">
            <v>M1</v>
          </cell>
          <cell r="D962" t="str">
            <v xml:space="preserve">LV  </v>
          </cell>
          <cell r="E962" t="str">
            <v>B</v>
          </cell>
          <cell r="F962" t="str">
            <v>M</v>
          </cell>
          <cell r="G962">
            <v>15</v>
          </cell>
        </row>
        <row r="963">
          <cell r="A963" t="str">
            <v>BS5001525</v>
          </cell>
          <cell r="B963">
            <v>19</v>
          </cell>
          <cell r="C963" t="str">
            <v>P3</v>
          </cell>
          <cell r="D963" t="str">
            <v xml:space="preserve">SP  </v>
          </cell>
          <cell r="E963" t="str">
            <v>C</v>
          </cell>
          <cell r="F963" t="str">
            <v>P</v>
          </cell>
          <cell r="G963">
            <v>50</v>
          </cell>
        </row>
        <row r="964">
          <cell r="A964" t="str">
            <v>BS500156</v>
          </cell>
          <cell r="B964">
            <v>24</v>
          </cell>
          <cell r="C964">
            <v>45</v>
          </cell>
          <cell r="D964" t="str">
            <v xml:space="preserve">HVA </v>
          </cell>
          <cell r="E964" t="str">
            <v>B</v>
          </cell>
          <cell r="F964" t="str">
            <v>M</v>
          </cell>
          <cell r="G964">
            <v>10</v>
          </cell>
        </row>
        <row r="965">
          <cell r="A965" t="str">
            <v>BS5001563</v>
          </cell>
          <cell r="B965">
            <v>3</v>
          </cell>
          <cell r="C965" t="str">
            <v>M1</v>
          </cell>
          <cell r="D965" t="str">
            <v xml:space="preserve">HVA </v>
          </cell>
          <cell r="E965" t="str">
            <v>B</v>
          </cell>
          <cell r="F965" t="str">
            <v>M</v>
          </cell>
          <cell r="G965">
            <v>15</v>
          </cell>
        </row>
        <row r="966">
          <cell r="A966" t="str">
            <v>BS500158</v>
          </cell>
          <cell r="B966">
            <v>23</v>
          </cell>
          <cell r="C966">
            <v>45</v>
          </cell>
          <cell r="D966" t="str">
            <v xml:space="preserve">LV  </v>
          </cell>
          <cell r="E966" t="str">
            <v>C</v>
          </cell>
          <cell r="F966" t="str">
            <v>M</v>
          </cell>
          <cell r="G966">
            <v>5</v>
          </cell>
        </row>
        <row r="967">
          <cell r="A967" t="str">
            <v>BS5001581</v>
          </cell>
          <cell r="B967">
            <v>1</v>
          </cell>
          <cell r="C967" t="str">
            <v>M1</v>
          </cell>
          <cell r="D967" t="str">
            <v xml:space="preserve">LV  </v>
          </cell>
          <cell r="E967" t="str">
            <v>C</v>
          </cell>
          <cell r="F967" t="str">
            <v>M</v>
          </cell>
          <cell r="G967">
            <v>0</v>
          </cell>
        </row>
        <row r="968">
          <cell r="A968" t="str">
            <v>BS5001583</v>
          </cell>
          <cell r="B968">
            <v>3</v>
          </cell>
          <cell r="C968" t="str">
            <v>M1</v>
          </cell>
          <cell r="D968" t="str">
            <v xml:space="preserve">LV  </v>
          </cell>
          <cell r="E968" t="str">
            <v>C</v>
          </cell>
          <cell r="F968" t="str">
            <v>M</v>
          </cell>
          <cell r="G968">
            <v>0</v>
          </cell>
        </row>
        <row r="969">
          <cell r="A969" t="str">
            <v>BS5001584V</v>
          </cell>
          <cell r="B969" t="str">
            <v xml:space="preserve">  </v>
          </cell>
          <cell r="C969" t="str">
            <v>P2</v>
          </cell>
          <cell r="D969" t="str">
            <v xml:space="preserve">LV  </v>
          </cell>
          <cell r="E969" t="str">
            <v>C</v>
          </cell>
          <cell r="F969" t="str">
            <v>P</v>
          </cell>
          <cell r="G969">
            <v>50</v>
          </cell>
        </row>
        <row r="970">
          <cell r="A970" t="str">
            <v>BS5001585</v>
          </cell>
          <cell r="B970">
            <v>35</v>
          </cell>
          <cell r="C970" t="str">
            <v>P3</v>
          </cell>
          <cell r="D970" t="str">
            <v xml:space="preserve">LV  </v>
          </cell>
          <cell r="E970" t="str">
            <v>C</v>
          </cell>
          <cell r="F970" t="str">
            <v>P</v>
          </cell>
          <cell r="G970">
            <v>50</v>
          </cell>
        </row>
        <row r="971">
          <cell r="A971" t="str">
            <v>BS500159</v>
          </cell>
          <cell r="B971">
            <v>23</v>
          </cell>
          <cell r="C971">
            <v>45</v>
          </cell>
          <cell r="D971" t="str">
            <v xml:space="preserve">LV  </v>
          </cell>
          <cell r="E971" t="str">
            <v>C</v>
          </cell>
          <cell r="F971" t="str">
            <v>M</v>
          </cell>
          <cell r="G971">
            <v>5</v>
          </cell>
        </row>
        <row r="972">
          <cell r="A972" t="str">
            <v>BS5001591</v>
          </cell>
          <cell r="B972">
            <v>1</v>
          </cell>
          <cell r="C972" t="str">
            <v>M1</v>
          </cell>
          <cell r="D972" t="str">
            <v xml:space="preserve">LV  </v>
          </cell>
          <cell r="E972" t="str">
            <v>C</v>
          </cell>
          <cell r="F972" t="str">
            <v>M</v>
          </cell>
          <cell r="G972">
            <v>20</v>
          </cell>
        </row>
        <row r="973">
          <cell r="A973" t="str">
            <v>BS5001593</v>
          </cell>
          <cell r="B973">
            <v>3</v>
          </cell>
          <cell r="C973" t="str">
            <v>M1</v>
          </cell>
          <cell r="D973" t="str">
            <v xml:space="preserve">LV  </v>
          </cell>
          <cell r="E973" t="str">
            <v>C</v>
          </cell>
          <cell r="F973" t="str">
            <v>M</v>
          </cell>
          <cell r="G973">
            <v>20</v>
          </cell>
        </row>
        <row r="974">
          <cell r="A974" t="str">
            <v>BS5001594V</v>
          </cell>
          <cell r="B974">
            <v>18</v>
          </cell>
          <cell r="C974" t="str">
            <v>P2</v>
          </cell>
          <cell r="D974" t="str">
            <v xml:space="preserve">LV  </v>
          </cell>
          <cell r="E974" t="str">
            <v>C</v>
          </cell>
          <cell r="F974" t="str">
            <v>P</v>
          </cell>
          <cell r="G974">
            <v>50</v>
          </cell>
        </row>
        <row r="975">
          <cell r="A975" t="str">
            <v>BS5001595</v>
          </cell>
          <cell r="B975">
            <v>35</v>
          </cell>
          <cell r="C975" t="str">
            <v>P3</v>
          </cell>
          <cell r="D975" t="str">
            <v xml:space="preserve">LV  </v>
          </cell>
          <cell r="E975" t="str">
            <v>C</v>
          </cell>
          <cell r="F975" t="str">
            <v>P</v>
          </cell>
          <cell r="G975">
            <v>50</v>
          </cell>
        </row>
        <row r="976">
          <cell r="A976" t="str">
            <v>BS500185</v>
          </cell>
          <cell r="B976">
            <v>24</v>
          </cell>
          <cell r="C976">
            <v>45</v>
          </cell>
          <cell r="D976" t="str">
            <v xml:space="preserve">LV  </v>
          </cell>
          <cell r="E976" t="str">
            <v>B</v>
          </cell>
          <cell r="F976" t="str">
            <v>M</v>
          </cell>
          <cell r="G976">
            <v>10</v>
          </cell>
        </row>
        <row r="977">
          <cell r="A977" t="str">
            <v>BS5001850</v>
          </cell>
          <cell r="B977">
            <v>0</v>
          </cell>
          <cell r="C977" t="str">
            <v>M1</v>
          </cell>
          <cell r="D977" t="str">
            <v xml:space="preserve">SP  </v>
          </cell>
          <cell r="E977" t="str">
            <v>B</v>
          </cell>
          <cell r="F977" t="str">
            <v>M</v>
          </cell>
          <cell r="G977">
            <v>20</v>
          </cell>
        </row>
        <row r="978">
          <cell r="A978" t="str">
            <v>BS5001851</v>
          </cell>
          <cell r="B978">
            <v>1</v>
          </cell>
          <cell r="C978" t="str">
            <v>P7</v>
          </cell>
          <cell r="D978" t="str">
            <v xml:space="preserve">SP  </v>
          </cell>
          <cell r="E978" t="str">
            <v xml:space="preserve"> </v>
          </cell>
          <cell r="F978" t="str">
            <v>M</v>
          </cell>
          <cell r="G978">
            <v>0</v>
          </cell>
        </row>
        <row r="979">
          <cell r="A979" t="str">
            <v>BS5001851P</v>
          </cell>
          <cell r="B979">
            <v>1</v>
          </cell>
          <cell r="C979" t="str">
            <v>P6</v>
          </cell>
          <cell r="D979" t="str">
            <v xml:space="preserve">SP  </v>
          </cell>
          <cell r="E979" t="str">
            <v>C</v>
          </cell>
          <cell r="F979" t="str">
            <v>P</v>
          </cell>
          <cell r="G979">
            <v>50</v>
          </cell>
        </row>
        <row r="980">
          <cell r="A980" t="str">
            <v>BS5001852VM</v>
          </cell>
          <cell r="B980">
            <v>2</v>
          </cell>
          <cell r="C980" t="str">
            <v>M1</v>
          </cell>
          <cell r="D980" t="str">
            <v xml:space="preserve">SP  </v>
          </cell>
          <cell r="E980" t="str">
            <v>C</v>
          </cell>
          <cell r="F980" t="str">
            <v>M</v>
          </cell>
          <cell r="G980">
            <v>0</v>
          </cell>
        </row>
        <row r="981">
          <cell r="A981" t="str">
            <v>BS5001854V</v>
          </cell>
          <cell r="B981">
            <v>18</v>
          </cell>
          <cell r="C981" t="str">
            <v>P2</v>
          </cell>
          <cell r="D981" t="str">
            <v xml:space="preserve">SP  </v>
          </cell>
          <cell r="E981" t="str">
            <v>C</v>
          </cell>
          <cell r="F981" t="str">
            <v>P</v>
          </cell>
          <cell r="G981">
            <v>60</v>
          </cell>
        </row>
        <row r="982">
          <cell r="A982" t="str">
            <v>BS500185E</v>
          </cell>
          <cell r="B982">
            <v>4</v>
          </cell>
          <cell r="C982" t="str">
            <v>P7</v>
          </cell>
          <cell r="D982" t="str">
            <v xml:space="preserve">SP  </v>
          </cell>
          <cell r="E982" t="str">
            <v>C</v>
          </cell>
          <cell r="F982" t="str">
            <v>P</v>
          </cell>
          <cell r="G982">
            <v>30</v>
          </cell>
        </row>
        <row r="983">
          <cell r="A983" t="str">
            <v>BS500185SH</v>
          </cell>
          <cell r="B983">
            <v>4</v>
          </cell>
          <cell r="C983" t="str">
            <v>P7</v>
          </cell>
          <cell r="D983" t="str">
            <v xml:space="preserve">SP  </v>
          </cell>
          <cell r="E983" t="str">
            <v>B</v>
          </cell>
          <cell r="F983" t="str">
            <v>P</v>
          </cell>
          <cell r="G983">
            <v>30</v>
          </cell>
        </row>
        <row r="984">
          <cell r="A984" t="str">
            <v>BS500185V2</v>
          </cell>
          <cell r="B984">
            <v>2</v>
          </cell>
          <cell r="C984" t="str">
            <v>P5</v>
          </cell>
          <cell r="D984" t="str">
            <v xml:space="preserve">SP  </v>
          </cell>
          <cell r="E984" t="str">
            <v>C</v>
          </cell>
          <cell r="F984" t="str">
            <v>P</v>
          </cell>
          <cell r="G984">
            <v>0</v>
          </cell>
        </row>
        <row r="985">
          <cell r="A985" t="str">
            <v>BS500186</v>
          </cell>
          <cell r="B985">
            <v>24</v>
          </cell>
          <cell r="C985">
            <v>45</v>
          </cell>
          <cell r="D985" t="str">
            <v xml:space="preserve">LV  </v>
          </cell>
          <cell r="E985" t="str">
            <v>C</v>
          </cell>
          <cell r="F985" t="str">
            <v>M</v>
          </cell>
          <cell r="G985">
            <v>5</v>
          </cell>
        </row>
        <row r="986">
          <cell r="A986" t="str">
            <v>BS5001860</v>
          </cell>
          <cell r="B986">
            <v>0</v>
          </cell>
          <cell r="C986" t="str">
            <v>M1</v>
          </cell>
          <cell r="D986" t="str">
            <v xml:space="preserve">SP  </v>
          </cell>
          <cell r="E986" t="str">
            <v>C</v>
          </cell>
          <cell r="F986" t="str">
            <v>M</v>
          </cell>
          <cell r="G986">
            <v>10</v>
          </cell>
        </row>
        <row r="987">
          <cell r="A987" t="str">
            <v>BS5001861P</v>
          </cell>
          <cell r="B987">
            <v>1</v>
          </cell>
          <cell r="C987" t="str">
            <v>P6</v>
          </cell>
          <cell r="D987" t="str">
            <v xml:space="preserve">SP  </v>
          </cell>
          <cell r="E987" t="str">
            <v>C</v>
          </cell>
          <cell r="F987" t="str">
            <v>P</v>
          </cell>
          <cell r="G987">
            <v>0</v>
          </cell>
        </row>
        <row r="988">
          <cell r="A988" t="str">
            <v>BS5001862VM</v>
          </cell>
          <cell r="B988">
            <v>2</v>
          </cell>
          <cell r="C988" t="str">
            <v>M1</v>
          </cell>
          <cell r="D988" t="str">
            <v xml:space="preserve">SP  </v>
          </cell>
          <cell r="E988" t="str">
            <v>C</v>
          </cell>
          <cell r="F988" t="str">
            <v>M</v>
          </cell>
          <cell r="G988">
            <v>0</v>
          </cell>
        </row>
        <row r="989">
          <cell r="A989" t="str">
            <v>BS5001864V</v>
          </cell>
          <cell r="B989">
            <v>18</v>
          </cell>
          <cell r="C989" t="str">
            <v>P2</v>
          </cell>
          <cell r="D989" t="str">
            <v xml:space="preserve">SP  </v>
          </cell>
          <cell r="E989" t="str">
            <v>C</v>
          </cell>
          <cell r="F989" t="str">
            <v>P</v>
          </cell>
          <cell r="G989">
            <v>60</v>
          </cell>
        </row>
        <row r="990">
          <cell r="A990" t="str">
            <v>BS500186E</v>
          </cell>
          <cell r="B990">
            <v>4</v>
          </cell>
          <cell r="C990" t="str">
            <v>P7</v>
          </cell>
          <cell r="D990" t="str">
            <v xml:space="preserve">SP  </v>
          </cell>
          <cell r="E990" t="str">
            <v>C</v>
          </cell>
          <cell r="F990" t="str">
            <v>P</v>
          </cell>
          <cell r="G990">
            <v>50</v>
          </cell>
        </row>
        <row r="991">
          <cell r="A991" t="str">
            <v>BS500186SH</v>
          </cell>
          <cell r="B991">
            <v>4</v>
          </cell>
          <cell r="C991" t="str">
            <v>P7</v>
          </cell>
          <cell r="D991" t="str">
            <v xml:space="preserve">SP  </v>
          </cell>
          <cell r="E991" t="str">
            <v>C</v>
          </cell>
          <cell r="F991" t="str">
            <v>P</v>
          </cell>
          <cell r="G991">
            <v>30</v>
          </cell>
        </row>
        <row r="992">
          <cell r="A992" t="str">
            <v>BS500190</v>
          </cell>
          <cell r="B992">
            <v>23</v>
          </cell>
          <cell r="C992">
            <v>45</v>
          </cell>
          <cell r="D992" t="str">
            <v xml:space="preserve">LOD </v>
          </cell>
          <cell r="E992" t="str">
            <v>C</v>
          </cell>
          <cell r="F992" t="str">
            <v>M</v>
          </cell>
          <cell r="G992">
            <v>5</v>
          </cell>
        </row>
        <row r="993">
          <cell r="A993" t="str">
            <v>BS5001900</v>
          </cell>
          <cell r="B993">
            <v>0</v>
          </cell>
          <cell r="C993" t="str">
            <v>M1</v>
          </cell>
          <cell r="D993" t="str">
            <v xml:space="preserve">LOD </v>
          </cell>
          <cell r="E993" t="str">
            <v>C</v>
          </cell>
          <cell r="F993" t="str">
            <v>M</v>
          </cell>
          <cell r="G993">
            <v>15</v>
          </cell>
        </row>
        <row r="994">
          <cell r="A994" t="str">
            <v>BS5001901</v>
          </cell>
          <cell r="B994">
            <v>1</v>
          </cell>
          <cell r="C994" t="str">
            <v>M1</v>
          </cell>
          <cell r="D994" t="str">
            <v xml:space="preserve">LOD </v>
          </cell>
          <cell r="E994" t="str">
            <v>C</v>
          </cell>
          <cell r="F994" t="str">
            <v>M</v>
          </cell>
          <cell r="G994">
            <v>20</v>
          </cell>
        </row>
        <row r="995">
          <cell r="A995" t="str">
            <v>BS50019021LM</v>
          </cell>
          <cell r="B995">
            <v>21</v>
          </cell>
          <cell r="C995" t="str">
            <v>M1</v>
          </cell>
          <cell r="D995" t="str">
            <v xml:space="preserve">LOD </v>
          </cell>
          <cell r="E995" t="str">
            <v>C</v>
          </cell>
          <cell r="F995" t="str">
            <v>M</v>
          </cell>
          <cell r="G995">
            <v>5</v>
          </cell>
        </row>
        <row r="996">
          <cell r="A996" t="str">
            <v>BS50019022LP</v>
          </cell>
          <cell r="B996">
            <v>22</v>
          </cell>
          <cell r="C996" t="str">
            <v>P1</v>
          </cell>
          <cell r="D996" t="str">
            <v xml:space="preserve">LOD </v>
          </cell>
          <cell r="E996" t="str">
            <v>C</v>
          </cell>
          <cell r="F996" t="str">
            <v>P</v>
          </cell>
          <cell r="G996">
            <v>50</v>
          </cell>
        </row>
        <row r="997">
          <cell r="A997" t="str">
            <v>BS50019022X</v>
          </cell>
          <cell r="B997">
            <v>27</v>
          </cell>
          <cell r="C997">
            <v>45</v>
          </cell>
          <cell r="D997" t="str">
            <v xml:space="preserve">LOD </v>
          </cell>
          <cell r="E997" t="str">
            <v>C</v>
          </cell>
          <cell r="F997" t="str">
            <v>M</v>
          </cell>
          <cell r="G997">
            <v>5</v>
          </cell>
        </row>
        <row r="998">
          <cell r="A998" t="str">
            <v>BS5001903</v>
          </cell>
          <cell r="B998">
            <v>3</v>
          </cell>
          <cell r="C998" t="str">
            <v>M1</v>
          </cell>
          <cell r="D998" t="str">
            <v xml:space="preserve">LOD </v>
          </cell>
          <cell r="E998" t="str">
            <v>C</v>
          </cell>
          <cell r="F998" t="str">
            <v>M</v>
          </cell>
          <cell r="G998">
            <v>20</v>
          </cell>
        </row>
        <row r="999">
          <cell r="A999" t="str">
            <v>BS500192</v>
          </cell>
          <cell r="B999">
            <v>23</v>
          </cell>
          <cell r="C999">
            <v>45</v>
          </cell>
          <cell r="D999" t="str">
            <v xml:space="preserve">HVC </v>
          </cell>
          <cell r="E999" t="str">
            <v>C</v>
          </cell>
          <cell r="F999" t="str">
            <v>M</v>
          </cell>
          <cell r="G999">
            <v>10</v>
          </cell>
        </row>
        <row r="1000">
          <cell r="A1000" t="str">
            <v>BS5001920</v>
          </cell>
          <cell r="B1000">
            <v>0</v>
          </cell>
          <cell r="C1000" t="str">
            <v>M1</v>
          </cell>
          <cell r="D1000" t="str">
            <v xml:space="preserve">HVC </v>
          </cell>
          <cell r="E1000" t="str">
            <v>C</v>
          </cell>
          <cell r="F1000" t="str">
            <v>M</v>
          </cell>
          <cell r="G1000">
            <v>10</v>
          </cell>
        </row>
        <row r="1001">
          <cell r="A1001" t="str">
            <v>BS5001920M</v>
          </cell>
          <cell r="B1001">
            <v>0</v>
          </cell>
          <cell r="C1001" t="str">
            <v>M1</v>
          </cell>
          <cell r="D1001" t="str">
            <v xml:space="preserve">HVC </v>
          </cell>
          <cell r="E1001" t="str">
            <v>C</v>
          </cell>
          <cell r="F1001" t="str">
            <v>M</v>
          </cell>
          <cell r="G1001">
            <v>10</v>
          </cell>
        </row>
        <row r="1002">
          <cell r="A1002" t="str">
            <v>BS5001920S</v>
          </cell>
          <cell r="B1002">
            <v>0</v>
          </cell>
          <cell r="C1002" t="str">
            <v>M1</v>
          </cell>
          <cell r="D1002" t="str">
            <v xml:space="preserve">HVC </v>
          </cell>
          <cell r="E1002" t="str">
            <v>A</v>
          </cell>
          <cell r="F1002" t="str">
            <v>M</v>
          </cell>
          <cell r="G1002">
            <v>15</v>
          </cell>
        </row>
        <row r="1003">
          <cell r="A1003" t="str">
            <v>BS5001921S</v>
          </cell>
          <cell r="B1003">
            <v>1</v>
          </cell>
          <cell r="C1003" t="str">
            <v>M1</v>
          </cell>
          <cell r="D1003" t="str">
            <v xml:space="preserve">HVC </v>
          </cell>
          <cell r="E1003" t="str">
            <v>C</v>
          </cell>
          <cell r="F1003" t="str">
            <v>M</v>
          </cell>
          <cell r="G1003">
            <v>10</v>
          </cell>
        </row>
        <row r="1004">
          <cell r="A1004" t="str">
            <v>BS5001921SD</v>
          </cell>
          <cell r="B1004">
            <v>1</v>
          </cell>
          <cell r="C1004" t="str">
            <v>M1</v>
          </cell>
          <cell r="D1004" t="str">
            <v xml:space="preserve">HVC </v>
          </cell>
          <cell r="E1004" t="str">
            <v>A</v>
          </cell>
          <cell r="F1004" t="str">
            <v>M</v>
          </cell>
          <cell r="G1004">
            <v>10</v>
          </cell>
        </row>
        <row r="1005">
          <cell r="A1005" t="str">
            <v>BS5001923</v>
          </cell>
          <cell r="B1005">
            <v>3</v>
          </cell>
          <cell r="C1005" t="str">
            <v>M1</v>
          </cell>
          <cell r="D1005" t="str">
            <v xml:space="preserve">HVC </v>
          </cell>
          <cell r="E1005" t="str">
            <v>C</v>
          </cell>
          <cell r="F1005" t="str">
            <v>M</v>
          </cell>
          <cell r="G1005">
            <v>10</v>
          </cell>
        </row>
        <row r="1006">
          <cell r="A1006" t="str">
            <v>BS5001923M</v>
          </cell>
          <cell r="B1006">
            <v>3</v>
          </cell>
          <cell r="C1006" t="str">
            <v>M1</v>
          </cell>
          <cell r="D1006" t="str">
            <v xml:space="preserve">HVC </v>
          </cell>
          <cell r="E1006" t="str">
            <v>C</v>
          </cell>
          <cell r="F1006" t="str">
            <v>M</v>
          </cell>
          <cell r="G1006">
            <v>10</v>
          </cell>
        </row>
        <row r="1007">
          <cell r="A1007" t="str">
            <v>BS5001923S</v>
          </cell>
          <cell r="B1007">
            <v>3</v>
          </cell>
          <cell r="C1007" t="str">
            <v>M1</v>
          </cell>
          <cell r="D1007" t="str">
            <v xml:space="preserve">HVC </v>
          </cell>
          <cell r="E1007" t="str">
            <v>A</v>
          </cell>
          <cell r="F1007" t="str">
            <v>M</v>
          </cell>
          <cell r="G1007">
            <v>15</v>
          </cell>
        </row>
        <row r="1008">
          <cell r="A1008" t="str">
            <v>BS500192A3</v>
          </cell>
          <cell r="B1008">
            <v>3</v>
          </cell>
          <cell r="C1008" t="str">
            <v>MC</v>
          </cell>
          <cell r="D1008" t="str">
            <v xml:space="preserve">HV  </v>
          </cell>
          <cell r="E1008" t="str">
            <v>C</v>
          </cell>
          <cell r="F1008" t="str">
            <v>M</v>
          </cell>
          <cell r="G1008">
            <v>0</v>
          </cell>
        </row>
        <row r="1009">
          <cell r="A1009" t="str">
            <v>BS500192S</v>
          </cell>
          <cell r="B1009">
            <v>23</v>
          </cell>
          <cell r="C1009">
            <v>45</v>
          </cell>
          <cell r="D1009" t="str">
            <v xml:space="preserve">HVC </v>
          </cell>
          <cell r="E1009" t="str">
            <v>A</v>
          </cell>
          <cell r="F1009" t="str">
            <v>M</v>
          </cell>
          <cell r="G1009">
            <v>5</v>
          </cell>
        </row>
        <row r="1010">
          <cell r="A1010" t="str">
            <v>BS500192S1</v>
          </cell>
          <cell r="B1010">
            <v>1</v>
          </cell>
          <cell r="C1010" t="str">
            <v>M1</v>
          </cell>
          <cell r="D1010" t="str">
            <v xml:space="preserve">HV  </v>
          </cell>
          <cell r="E1010" t="str">
            <v>C</v>
          </cell>
          <cell r="F1010" t="str">
            <v>M</v>
          </cell>
          <cell r="G1010">
            <v>0</v>
          </cell>
        </row>
        <row r="1011">
          <cell r="A1011" t="str">
            <v>BS500200</v>
          </cell>
          <cell r="B1011">
            <v>25</v>
          </cell>
          <cell r="C1011">
            <v>45</v>
          </cell>
          <cell r="D1011" t="str">
            <v xml:space="preserve">LOD </v>
          </cell>
          <cell r="E1011" t="str">
            <v>C</v>
          </cell>
          <cell r="F1011" t="str">
            <v>M</v>
          </cell>
          <cell r="G1011">
            <v>5</v>
          </cell>
        </row>
        <row r="1012">
          <cell r="A1012" t="str">
            <v>BS5002001</v>
          </cell>
          <cell r="B1012">
            <v>1</v>
          </cell>
          <cell r="C1012" t="str">
            <v>M1</v>
          </cell>
          <cell r="D1012" t="str">
            <v xml:space="preserve">LOD </v>
          </cell>
          <cell r="E1012" t="str">
            <v>C</v>
          </cell>
          <cell r="F1012" t="str">
            <v>M</v>
          </cell>
          <cell r="G1012">
            <v>15</v>
          </cell>
        </row>
        <row r="1013">
          <cell r="A1013" t="str">
            <v>BS5002003</v>
          </cell>
          <cell r="B1013">
            <v>3</v>
          </cell>
          <cell r="C1013" t="str">
            <v>M1</v>
          </cell>
          <cell r="D1013" t="str">
            <v xml:space="preserve">LOD </v>
          </cell>
          <cell r="E1013" t="str">
            <v>C</v>
          </cell>
          <cell r="F1013" t="str">
            <v>M</v>
          </cell>
          <cell r="G1013">
            <v>20</v>
          </cell>
        </row>
        <row r="1014">
          <cell r="A1014" t="str">
            <v>BS500201</v>
          </cell>
          <cell r="B1014">
            <v>23</v>
          </cell>
          <cell r="C1014">
            <v>45</v>
          </cell>
          <cell r="D1014" t="str">
            <v xml:space="preserve">LV  </v>
          </cell>
          <cell r="E1014" t="str">
            <v>C</v>
          </cell>
          <cell r="F1014" t="str">
            <v>M</v>
          </cell>
          <cell r="G1014">
            <v>5</v>
          </cell>
        </row>
        <row r="1015">
          <cell r="A1015" t="str">
            <v>BS5002011</v>
          </cell>
          <cell r="B1015">
            <v>1</v>
          </cell>
          <cell r="C1015" t="str">
            <v>M1</v>
          </cell>
          <cell r="D1015" t="str">
            <v xml:space="preserve">LV  </v>
          </cell>
          <cell r="E1015" t="str">
            <v>C</v>
          </cell>
          <cell r="F1015" t="str">
            <v>M</v>
          </cell>
          <cell r="G1015">
            <v>0</v>
          </cell>
        </row>
        <row r="1016">
          <cell r="A1016" t="str">
            <v>BS5002013</v>
          </cell>
          <cell r="B1016">
            <v>3</v>
          </cell>
          <cell r="C1016" t="str">
            <v>M1</v>
          </cell>
          <cell r="D1016" t="str">
            <v xml:space="preserve">LV  </v>
          </cell>
          <cell r="E1016" t="str">
            <v>C</v>
          </cell>
          <cell r="F1016" t="str">
            <v>M</v>
          </cell>
          <cell r="G1016">
            <v>20</v>
          </cell>
        </row>
        <row r="1017">
          <cell r="A1017" t="str">
            <v>BS5002014V</v>
          </cell>
          <cell r="B1017">
            <v>18</v>
          </cell>
          <cell r="C1017" t="str">
            <v>P2</v>
          </cell>
          <cell r="D1017" t="str">
            <v xml:space="preserve">LV  </v>
          </cell>
          <cell r="E1017" t="str">
            <v>C</v>
          </cell>
          <cell r="F1017" t="str">
            <v>P</v>
          </cell>
          <cell r="G1017">
            <v>0</v>
          </cell>
        </row>
        <row r="1018">
          <cell r="A1018" t="str">
            <v>BS5002015</v>
          </cell>
          <cell r="B1018">
            <v>35</v>
          </cell>
          <cell r="C1018" t="str">
            <v>P3</v>
          </cell>
          <cell r="D1018" t="str">
            <v xml:space="preserve">LV  </v>
          </cell>
          <cell r="E1018" t="str">
            <v>C</v>
          </cell>
          <cell r="F1018" t="str">
            <v>P</v>
          </cell>
          <cell r="G1018">
            <v>50</v>
          </cell>
        </row>
        <row r="1019">
          <cell r="A1019" t="str">
            <v>BS500202</v>
          </cell>
          <cell r="B1019">
            <v>23</v>
          </cell>
          <cell r="C1019">
            <v>45</v>
          </cell>
          <cell r="D1019" t="str">
            <v xml:space="preserve">LV  </v>
          </cell>
          <cell r="E1019" t="str">
            <v>C</v>
          </cell>
          <cell r="F1019" t="str">
            <v>M</v>
          </cell>
          <cell r="G1019">
            <v>5</v>
          </cell>
        </row>
        <row r="1020">
          <cell r="A1020" t="str">
            <v>BS5002021</v>
          </cell>
          <cell r="B1020">
            <v>1</v>
          </cell>
          <cell r="C1020" t="str">
            <v>M1</v>
          </cell>
          <cell r="D1020" t="str">
            <v xml:space="preserve">LOD </v>
          </cell>
          <cell r="E1020" t="str">
            <v>C</v>
          </cell>
          <cell r="F1020" t="str">
            <v>M</v>
          </cell>
          <cell r="G1020">
            <v>0</v>
          </cell>
        </row>
        <row r="1021">
          <cell r="A1021" t="str">
            <v>BS5002023</v>
          </cell>
          <cell r="B1021">
            <v>3</v>
          </cell>
          <cell r="C1021" t="str">
            <v>M1</v>
          </cell>
          <cell r="D1021" t="str">
            <v xml:space="preserve">LV  </v>
          </cell>
          <cell r="E1021" t="str">
            <v>C</v>
          </cell>
          <cell r="F1021" t="str">
            <v>M</v>
          </cell>
          <cell r="G1021">
            <v>0</v>
          </cell>
        </row>
        <row r="1022">
          <cell r="A1022" t="str">
            <v>BS5002024V</v>
          </cell>
          <cell r="B1022">
            <v>18</v>
          </cell>
          <cell r="C1022" t="str">
            <v>P2</v>
          </cell>
          <cell r="D1022" t="str">
            <v xml:space="preserve">LOD </v>
          </cell>
          <cell r="E1022" t="str">
            <v>C</v>
          </cell>
          <cell r="F1022" t="str">
            <v>P</v>
          </cell>
          <cell r="G1022">
            <v>60</v>
          </cell>
        </row>
        <row r="1023">
          <cell r="A1023" t="str">
            <v>BS5002025</v>
          </cell>
          <cell r="B1023">
            <v>35</v>
          </cell>
          <cell r="C1023" t="str">
            <v>P3</v>
          </cell>
          <cell r="D1023" t="str">
            <v xml:space="preserve">LOD </v>
          </cell>
          <cell r="E1023" t="str">
            <v>C</v>
          </cell>
          <cell r="F1023" t="str">
            <v>P</v>
          </cell>
          <cell r="G1023">
            <v>0</v>
          </cell>
        </row>
        <row r="1024">
          <cell r="A1024" t="str">
            <v>BS500216</v>
          </cell>
          <cell r="B1024">
            <v>23</v>
          </cell>
          <cell r="C1024">
            <v>45</v>
          </cell>
          <cell r="D1024" t="str">
            <v xml:space="preserve">LOD </v>
          </cell>
          <cell r="E1024" t="str">
            <v>C</v>
          </cell>
          <cell r="F1024" t="str">
            <v>M</v>
          </cell>
          <cell r="G1024">
            <v>5</v>
          </cell>
        </row>
        <row r="1025">
          <cell r="A1025" t="str">
            <v>BS500216E21M</v>
          </cell>
          <cell r="B1025">
            <v>2</v>
          </cell>
          <cell r="C1025" t="str">
            <v>P8</v>
          </cell>
          <cell r="D1025" t="str">
            <v xml:space="preserve">LOD </v>
          </cell>
          <cell r="E1025" t="str">
            <v>C</v>
          </cell>
          <cell r="F1025" t="str">
            <v>P</v>
          </cell>
          <cell r="G1025">
            <v>50</v>
          </cell>
        </row>
        <row r="1026">
          <cell r="A1026" t="str">
            <v>BS500216E22M</v>
          </cell>
          <cell r="B1026">
            <v>2</v>
          </cell>
          <cell r="C1026" t="str">
            <v>P8</v>
          </cell>
          <cell r="D1026" t="str">
            <v xml:space="preserve">LOD </v>
          </cell>
          <cell r="E1026" t="str">
            <v>C</v>
          </cell>
          <cell r="F1026" t="str">
            <v>P</v>
          </cell>
          <cell r="G1026">
            <v>40</v>
          </cell>
        </row>
        <row r="1027">
          <cell r="A1027" t="str">
            <v>BS500232</v>
          </cell>
          <cell r="B1027">
            <v>23</v>
          </cell>
          <cell r="C1027">
            <v>45</v>
          </cell>
          <cell r="D1027" t="str">
            <v xml:space="preserve">LV  </v>
          </cell>
          <cell r="E1027" t="str">
            <v>C</v>
          </cell>
          <cell r="F1027" t="str">
            <v>M</v>
          </cell>
          <cell r="G1027">
            <v>10</v>
          </cell>
        </row>
        <row r="1028">
          <cell r="A1028" t="str">
            <v>BS500234</v>
          </cell>
          <cell r="B1028">
            <v>23</v>
          </cell>
          <cell r="C1028">
            <v>45</v>
          </cell>
          <cell r="D1028" t="str">
            <v xml:space="preserve">LOD </v>
          </cell>
          <cell r="E1028" t="str">
            <v>C</v>
          </cell>
          <cell r="F1028" t="str">
            <v>M</v>
          </cell>
          <cell r="G1028">
            <v>5</v>
          </cell>
        </row>
        <row r="1029">
          <cell r="A1029" t="str">
            <v>BS5002340</v>
          </cell>
          <cell r="B1029">
            <v>0</v>
          </cell>
          <cell r="C1029" t="str">
            <v>M1</v>
          </cell>
          <cell r="D1029" t="str">
            <v xml:space="preserve">LOD </v>
          </cell>
          <cell r="E1029" t="str">
            <v>C</v>
          </cell>
          <cell r="F1029" t="str">
            <v>M</v>
          </cell>
          <cell r="G1029">
            <v>15</v>
          </cell>
        </row>
        <row r="1030">
          <cell r="A1030" t="str">
            <v>BS5002341</v>
          </cell>
          <cell r="B1030">
            <v>1</v>
          </cell>
          <cell r="C1030" t="str">
            <v>M1</v>
          </cell>
          <cell r="D1030" t="str">
            <v xml:space="preserve">LOD </v>
          </cell>
          <cell r="E1030" t="str">
            <v>C</v>
          </cell>
          <cell r="F1030" t="str">
            <v>M</v>
          </cell>
          <cell r="G1030">
            <v>15</v>
          </cell>
        </row>
        <row r="1031">
          <cell r="A1031" t="str">
            <v>BS50023421LM</v>
          </cell>
          <cell r="B1031">
            <v>21</v>
          </cell>
          <cell r="C1031" t="str">
            <v>M1</v>
          </cell>
          <cell r="D1031" t="str">
            <v xml:space="preserve">LOD </v>
          </cell>
          <cell r="E1031" t="str">
            <v>C</v>
          </cell>
          <cell r="F1031" t="str">
            <v>M</v>
          </cell>
          <cell r="G1031">
            <v>5</v>
          </cell>
        </row>
        <row r="1032">
          <cell r="A1032" t="str">
            <v>BS50023422LP</v>
          </cell>
          <cell r="B1032">
            <v>22</v>
          </cell>
          <cell r="C1032" t="str">
            <v>P1</v>
          </cell>
          <cell r="D1032" t="str">
            <v xml:space="preserve">LOD </v>
          </cell>
          <cell r="E1032" t="str">
            <v>C</v>
          </cell>
          <cell r="F1032" t="str">
            <v>P</v>
          </cell>
          <cell r="G1032">
            <v>50</v>
          </cell>
        </row>
        <row r="1033">
          <cell r="A1033" t="str">
            <v>BS50023422X</v>
          </cell>
          <cell r="B1033">
            <v>27</v>
          </cell>
          <cell r="C1033">
            <v>45</v>
          </cell>
          <cell r="D1033" t="str">
            <v xml:space="preserve">LOD </v>
          </cell>
          <cell r="E1033" t="str">
            <v>C</v>
          </cell>
          <cell r="F1033" t="str">
            <v>M</v>
          </cell>
          <cell r="G1033">
            <v>3</v>
          </cell>
        </row>
        <row r="1034">
          <cell r="A1034" t="str">
            <v>BS5002343</v>
          </cell>
          <cell r="B1034">
            <v>3</v>
          </cell>
          <cell r="C1034" t="str">
            <v>M1</v>
          </cell>
          <cell r="D1034" t="str">
            <v xml:space="preserve">LOD </v>
          </cell>
          <cell r="E1034" t="str">
            <v>C</v>
          </cell>
          <cell r="F1034" t="str">
            <v>M</v>
          </cell>
          <cell r="G1034">
            <v>15</v>
          </cell>
        </row>
        <row r="1035">
          <cell r="A1035" t="str">
            <v>BS500235</v>
          </cell>
          <cell r="B1035">
            <v>23</v>
          </cell>
          <cell r="C1035">
            <v>45</v>
          </cell>
          <cell r="D1035" t="str">
            <v xml:space="preserve">LOD </v>
          </cell>
          <cell r="E1035" t="str">
            <v>C</v>
          </cell>
          <cell r="F1035" t="str">
            <v>M</v>
          </cell>
          <cell r="G1035">
            <v>5</v>
          </cell>
        </row>
        <row r="1036">
          <cell r="A1036" t="str">
            <v>BS5002350S</v>
          </cell>
          <cell r="B1036">
            <v>0</v>
          </cell>
          <cell r="C1036" t="str">
            <v>M1</v>
          </cell>
          <cell r="D1036" t="str">
            <v xml:space="preserve">LOD </v>
          </cell>
          <cell r="E1036" t="str">
            <v>C</v>
          </cell>
          <cell r="F1036" t="str">
            <v>M</v>
          </cell>
          <cell r="G1036">
            <v>20</v>
          </cell>
        </row>
        <row r="1037">
          <cell r="A1037" t="str">
            <v>BS50023521LM</v>
          </cell>
          <cell r="B1037">
            <v>21</v>
          </cell>
          <cell r="C1037" t="str">
            <v>M1</v>
          </cell>
          <cell r="D1037" t="str">
            <v xml:space="preserve">LOD </v>
          </cell>
          <cell r="E1037" t="str">
            <v>C</v>
          </cell>
          <cell r="F1037" t="str">
            <v>M</v>
          </cell>
          <cell r="G1037">
            <v>10</v>
          </cell>
        </row>
        <row r="1038">
          <cell r="A1038" t="str">
            <v>BS50023522LP</v>
          </cell>
          <cell r="B1038">
            <v>22</v>
          </cell>
          <cell r="C1038" t="str">
            <v>P1</v>
          </cell>
          <cell r="D1038" t="str">
            <v xml:space="preserve">LOD </v>
          </cell>
          <cell r="E1038" t="str">
            <v>C</v>
          </cell>
          <cell r="F1038" t="str">
            <v>P</v>
          </cell>
          <cell r="G1038">
            <v>0</v>
          </cell>
        </row>
        <row r="1039">
          <cell r="A1039" t="str">
            <v>BS50023522X</v>
          </cell>
          <cell r="B1039">
            <v>27</v>
          </cell>
          <cell r="C1039">
            <v>45</v>
          </cell>
          <cell r="D1039" t="str">
            <v xml:space="preserve">LOD </v>
          </cell>
          <cell r="E1039" t="str">
            <v>C</v>
          </cell>
          <cell r="F1039" t="str">
            <v>M</v>
          </cell>
          <cell r="G1039">
            <v>0</v>
          </cell>
        </row>
        <row r="1040">
          <cell r="A1040" t="str">
            <v>BS5002353</v>
          </cell>
          <cell r="B1040">
            <v>3</v>
          </cell>
          <cell r="C1040" t="str">
            <v>M1</v>
          </cell>
          <cell r="D1040" t="str">
            <v xml:space="preserve">LOD </v>
          </cell>
          <cell r="E1040" t="str">
            <v>C</v>
          </cell>
          <cell r="F1040" t="str">
            <v>M</v>
          </cell>
          <cell r="G1040">
            <v>20</v>
          </cell>
        </row>
        <row r="1041">
          <cell r="A1041" t="str">
            <v>BS500236</v>
          </cell>
          <cell r="B1041">
            <v>23</v>
          </cell>
          <cell r="C1041">
            <v>45</v>
          </cell>
          <cell r="D1041" t="str">
            <v xml:space="preserve">LV  </v>
          </cell>
          <cell r="E1041" t="str">
            <v>B</v>
          </cell>
          <cell r="F1041" t="str">
            <v>M</v>
          </cell>
          <cell r="G1041">
            <v>5</v>
          </cell>
        </row>
        <row r="1042">
          <cell r="A1042" t="str">
            <v>BS5002360</v>
          </cell>
          <cell r="B1042">
            <v>0</v>
          </cell>
          <cell r="C1042" t="str">
            <v>M1</v>
          </cell>
          <cell r="D1042" t="str">
            <v xml:space="preserve">LV  </v>
          </cell>
          <cell r="E1042" t="str">
            <v>B</v>
          </cell>
          <cell r="F1042" t="str">
            <v>M</v>
          </cell>
          <cell r="G1042">
            <v>20</v>
          </cell>
        </row>
        <row r="1043">
          <cell r="A1043" t="str">
            <v>BS5002363</v>
          </cell>
          <cell r="B1043">
            <v>3</v>
          </cell>
          <cell r="C1043" t="str">
            <v>M1</v>
          </cell>
          <cell r="D1043" t="str">
            <v xml:space="preserve">LV  </v>
          </cell>
          <cell r="E1043" t="str">
            <v>B</v>
          </cell>
          <cell r="F1043" t="str">
            <v>M</v>
          </cell>
          <cell r="G1043">
            <v>20</v>
          </cell>
        </row>
        <row r="1044">
          <cell r="A1044" t="str">
            <v>BS500251</v>
          </cell>
          <cell r="B1044">
            <v>23</v>
          </cell>
          <cell r="C1044">
            <v>45</v>
          </cell>
          <cell r="D1044" t="str">
            <v xml:space="preserve">LV  </v>
          </cell>
          <cell r="E1044" t="str">
            <v>C</v>
          </cell>
          <cell r="F1044" t="str">
            <v>M</v>
          </cell>
          <cell r="G1044">
            <v>5</v>
          </cell>
        </row>
        <row r="1045">
          <cell r="A1045" t="str">
            <v>BS5002511</v>
          </cell>
          <cell r="B1045">
            <v>1</v>
          </cell>
          <cell r="C1045" t="str">
            <v>M1</v>
          </cell>
          <cell r="D1045" t="str">
            <v xml:space="preserve">LV  </v>
          </cell>
          <cell r="E1045" t="str">
            <v>C</v>
          </cell>
          <cell r="F1045" t="str">
            <v>M</v>
          </cell>
          <cell r="G1045">
            <v>15</v>
          </cell>
        </row>
        <row r="1046">
          <cell r="A1046" t="str">
            <v>BS50025121LM</v>
          </cell>
          <cell r="B1046">
            <v>21</v>
          </cell>
          <cell r="C1046" t="str">
            <v>M1</v>
          </cell>
          <cell r="D1046" t="str">
            <v xml:space="preserve">LV  </v>
          </cell>
          <cell r="E1046" t="str">
            <v>C</v>
          </cell>
          <cell r="F1046" t="str">
            <v>M</v>
          </cell>
          <cell r="G1046">
            <v>10</v>
          </cell>
        </row>
        <row r="1047">
          <cell r="A1047" t="str">
            <v>BS50025122LP</v>
          </cell>
          <cell r="B1047">
            <v>22</v>
          </cell>
          <cell r="C1047" t="str">
            <v>P1</v>
          </cell>
          <cell r="D1047" t="str">
            <v xml:space="preserve">LV  </v>
          </cell>
          <cell r="E1047" t="str">
            <v>C</v>
          </cell>
          <cell r="F1047" t="str">
            <v>P</v>
          </cell>
          <cell r="G1047">
            <v>50</v>
          </cell>
        </row>
        <row r="1048">
          <cell r="A1048" t="str">
            <v>BS50025122X</v>
          </cell>
          <cell r="B1048">
            <v>27</v>
          </cell>
          <cell r="C1048">
            <v>45</v>
          </cell>
          <cell r="D1048" t="str">
            <v xml:space="preserve">LV  </v>
          </cell>
          <cell r="E1048" t="str">
            <v>C</v>
          </cell>
          <cell r="F1048" t="str">
            <v>M</v>
          </cell>
          <cell r="G1048">
            <v>3</v>
          </cell>
        </row>
        <row r="1049">
          <cell r="A1049" t="str">
            <v>BS500262</v>
          </cell>
          <cell r="B1049">
            <v>23</v>
          </cell>
          <cell r="C1049">
            <v>45</v>
          </cell>
          <cell r="D1049" t="str">
            <v xml:space="preserve">LV  </v>
          </cell>
          <cell r="E1049" t="str">
            <v>B</v>
          </cell>
          <cell r="F1049" t="str">
            <v>M</v>
          </cell>
          <cell r="G1049">
            <v>5</v>
          </cell>
        </row>
        <row r="1050">
          <cell r="A1050" t="str">
            <v>BS500263</v>
          </cell>
          <cell r="B1050">
            <v>25</v>
          </cell>
          <cell r="C1050">
            <v>45</v>
          </cell>
          <cell r="D1050" t="str">
            <v xml:space="preserve">HVB </v>
          </cell>
          <cell r="E1050" t="str">
            <v>A</v>
          </cell>
          <cell r="F1050" t="str">
            <v>M</v>
          </cell>
          <cell r="G1050">
            <v>5</v>
          </cell>
        </row>
        <row r="1051">
          <cell r="A1051" t="str">
            <v>BS5002633</v>
          </cell>
          <cell r="B1051">
            <v>3</v>
          </cell>
          <cell r="C1051" t="str">
            <v>M1</v>
          </cell>
          <cell r="D1051" t="str">
            <v xml:space="preserve">HVB </v>
          </cell>
          <cell r="E1051" t="str">
            <v>C</v>
          </cell>
          <cell r="F1051" t="str">
            <v>M</v>
          </cell>
          <cell r="G1051">
            <v>20</v>
          </cell>
        </row>
        <row r="1052">
          <cell r="A1052" t="str">
            <v>BS5002633MP</v>
          </cell>
          <cell r="B1052" t="str">
            <v xml:space="preserve">  </v>
          </cell>
          <cell r="C1052" t="str">
            <v>P6</v>
          </cell>
          <cell r="D1052" t="str">
            <v xml:space="preserve">HVC </v>
          </cell>
          <cell r="E1052" t="str">
            <v>C</v>
          </cell>
          <cell r="F1052" t="str">
            <v>P</v>
          </cell>
          <cell r="G1052">
            <v>50</v>
          </cell>
        </row>
        <row r="1053">
          <cell r="A1053" t="str">
            <v>BS5002633P</v>
          </cell>
          <cell r="B1053">
            <v>35</v>
          </cell>
          <cell r="C1053" t="str">
            <v>P6</v>
          </cell>
          <cell r="D1053" t="str">
            <v xml:space="preserve">HVB </v>
          </cell>
          <cell r="E1053" t="str">
            <v>A</v>
          </cell>
          <cell r="F1053" t="str">
            <v>P</v>
          </cell>
          <cell r="G1053">
            <v>60</v>
          </cell>
        </row>
        <row r="1054">
          <cell r="A1054" t="str">
            <v>BS500265</v>
          </cell>
          <cell r="B1054">
            <v>26</v>
          </cell>
          <cell r="C1054">
            <v>45</v>
          </cell>
          <cell r="D1054" t="str">
            <v xml:space="preserve">LV  </v>
          </cell>
          <cell r="E1054" t="str">
            <v>C</v>
          </cell>
          <cell r="F1054" t="str">
            <v>M</v>
          </cell>
          <cell r="G1054">
            <v>5</v>
          </cell>
        </row>
        <row r="1055">
          <cell r="A1055" t="str">
            <v>BS5002651</v>
          </cell>
          <cell r="B1055">
            <v>1</v>
          </cell>
          <cell r="C1055" t="str">
            <v>M1</v>
          </cell>
          <cell r="D1055" t="str">
            <v xml:space="preserve">LV  </v>
          </cell>
          <cell r="E1055" t="str">
            <v>C</v>
          </cell>
          <cell r="F1055" t="str">
            <v>M</v>
          </cell>
          <cell r="G1055">
            <v>15</v>
          </cell>
        </row>
        <row r="1056">
          <cell r="A1056" t="str">
            <v>BS500265E21M</v>
          </cell>
          <cell r="B1056">
            <v>2</v>
          </cell>
          <cell r="C1056" t="str">
            <v>P8</v>
          </cell>
          <cell r="D1056" t="str">
            <v xml:space="preserve">LV  </v>
          </cell>
          <cell r="E1056" t="str">
            <v>C</v>
          </cell>
          <cell r="F1056" t="str">
            <v>P</v>
          </cell>
          <cell r="G1056">
            <v>40</v>
          </cell>
        </row>
        <row r="1057">
          <cell r="A1057" t="str">
            <v>BS500265E22M</v>
          </cell>
          <cell r="B1057">
            <v>2</v>
          </cell>
          <cell r="C1057" t="str">
            <v>P8</v>
          </cell>
          <cell r="D1057" t="str">
            <v xml:space="preserve">LV  </v>
          </cell>
          <cell r="E1057" t="str">
            <v>C</v>
          </cell>
          <cell r="F1057" t="str">
            <v>P</v>
          </cell>
          <cell r="G1057">
            <v>0</v>
          </cell>
        </row>
        <row r="1058">
          <cell r="A1058" t="str">
            <v>BS500283</v>
          </cell>
          <cell r="B1058">
            <v>25</v>
          </cell>
          <cell r="C1058">
            <v>45</v>
          </cell>
          <cell r="D1058" t="str">
            <v xml:space="preserve">LOD </v>
          </cell>
          <cell r="E1058" t="str">
            <v>C</v>
          </cell>
          <cell r="F1058" t="str">
            <v>M</v>
          </cell>
          <cell r="G1058">
            <v>5</v>
          </cell>
        </row>
        <row r="1059">
          <cell r="A1059" t="str">
            <v>BS5002831</v>
          </cell>
          <cell r="B1059">
            <v>1</v>
          </cell>
          <cell r="C1059" t="str">
            <v>M1</v>
          </cell>
          <cell r="D1059" t="str">
            <v xml:space="preserve">LOD </v>
          </cell>
          <cell r="E1059" t="str">
            <v>C</v>
          </cell>
          <cell r="F1059" t="str">
            <v>M</v>
          </cell>
          <cell r="G1059">
            <v>20</v>
          </cell>
        </row>
        <row r="1060">
          <cell r="A1060" t="str">
            <v>BS5002833</v>
          </cell>
          <cell r="B1060">
            <v>3</v>
          </cell>
          <cell r="C1060" t="str">
            <v>M1</v>
          </cell>
          <cell r="D1060" t="str">
            <v xml:space="preserve">LOD </v>
          </cell>
          <cell r="E1060" t="str">
            <v>C</v>
          </cell>
          <cell r="F1060" t="str">
            <v>M</v>
          </cell>
          <cell r="G1060">
            <v>20</v>
          </cell>
        </row>
        <row r="1061">
          <cell r="A1061" t="str">
            <v>BS500284</v>
          </cell>
          <cell r="B1061">
            <v>25</v>
          </cell>
          <cell r="C1061">
            <v>45</v>
          </cell>
          <cell r="D1061" t="str">
            <v xml:space="preserve">LOD </v>
          </cell>
          <cell r="E1061" t="str">
            <v>C</v>
          </cell>
          <cell r="F1061" t="str">
            <v>M</v>
          </cell>
          <cell r="G1061">
            <v>5</v>
          </cell>
        </row>
        <row r="1062">
          <cell r="A1062" t="str">
            <v>BS5002841</v>
          </cell>
          <cell r="B1062">
            <v>1</v>
          </cell>
          <cell r="C1062" t="str">
            <v>M1</v>
          </cell>
          <cell r="D1062" t="str">
            <v xml:space="preserve">LOD </v>
          </cell>
          <cell r="E1062" t="str">
            <v>C</v>
          </cell>
          <cell r="F1062" t="str">
            <v>M</v>
          </cell>
          <cell r="G1062">
            <v>20</v>
          </cell>
        </row>
        <row r="1063">
          <cell r="A1063" t="str">
            <v>BS5002841M</v>
          </cell>
          <cell r="B1063">
            <v>1</v>
          </cell>
          <cell r="C1063" t="str">
            <v>P6</v>
          </cell>
          <cell r="D1063" t="str">
            <v xml:space="preserve">LOD </v>
          </cell>
          <cell r="E1063" t="str">
            <v xml:space="preserve"> </v>
          </cell>
          <cell r="F1063" t="str">
            <v>P</v>
          </cell>
          <cell r="G1063">
            <v>0</v>
          </cell>
        </row>
        <row r="1064">
          <cell r="A1064" t="str">
            <v>BS5002843</v>
          </cell>
          <cell r="B1064">
            <v>3</v>
          </cell>
          <cell r="C1064" t="str">
            <v>M1</v>
          </cell>
          <cell r="D1064" t="str">
            <v xml:space="preserve">LOD </v>
          </cell>
          <cell r="E1064" t="str">
            <v>C</v>
          </cell>
          <cell r="F1064" t="str">
            <v>M</v>
          </cell>
          <cell r="G1064">
            <v>20</v>
          </cell>
        </row>
        <row r="1065">
          <cell r="A1065" t="str">
            <v>BS500285</v>
          </cell>
          <cell r="B1065">
            <v>24</v>
          </cell>
          <cell r="C1065">
            <v>45</v>
          </cell>
          <cell r="D1065" t="str">
            <v xml:space="preserve">MVB </v>
          </cell>
          <cell r="E1065" t="str">
            <v>C</v>
          </cell>
          <cell r="F1065" t="str">
            <v>M</v>
          </cell>
          <cell r="G1065">
            <v>5</v>
          </cell>
        </row>
        <row r="1066">
          <cell r="A1066" t="str">
            <v>BS5002850</v>
          </cell>
          <cell r="B1066">
            <v>0</v>
          </cell>
          <cell r="C1066" t="str">
            <v>M1</v>
          </cell>
          <cell r="D1066" t="str">
            <v xml:space="preserve">MVB </v>
          </cell>
          <cell r="E1066" t="str">
            <v>C</v>
          </cell>
          <cell r="F1066" t="str">
            <v>M</v>
          </cell>
          <cell r="G1066">
            <v>15</v>
          </cell>
        </row>
        <row r="1067">
          <cell r="A1067" t="str">
            <v>BS50028521LM</v>
          </cell>
          <cell r="B1067">
            <v>21</v>
          </cell>
          <cell r="C1067" t="str">
            <v>M1</v>
          </cell>
          <cell r="D1067" t="str">
            <v xml:space="preserve">MVB </v>
          </cell>
          <cell r="E1067" t="str">
            <v>C</v>
          </cell>
          <cell r="F1067" t="str">
            <v>M</v>
          </cell>
          <cell r="G1067">
            <v>5</v>
          </cell>
        </row>
        <row r="1068">
          <cell r="A1068" t="str">
            <v>BS50028522LP</v>
          </cell>
          <cell r="B1068">
            <v>22</v>
          </cell>
          <cell r="C1068" t="str">
            <v>P1</v>
          </cell>
          <cell r="D1068" t="str">
            <v xml:space="preserve">MVB </v>
          </cell>
          <cell r="E1068" t="str">
            <v>C</v>
          </cell>
          <cell r="F1068" t="str">
            <v>P</v>
          </cell>
          <cell r="G1068">
            <v>50</v>
          </cell>
        </row>
        <row r="1069">
          <cell r="A1069" t="str">
            <v>BS50028522X</v>
          </cell>
          <cell r="B1069">
            <v>27</v>
          </cell>
          <cell r="C1069">
            <v>45</v>
          </cell>
          <cell r="D1069" t="str">
            <v xml:space="preserve">MVB </v>
          </cell>
          <cell r="E1069" t="str">
            <v>C</v>
          </cell>
          <cell r="F1069" t="str">
            <v>M</v>
          </cell>
          <cell r="G1069">
            <v>5</v>
          </cell>
        </row>
        <row r="1070">
          <cell r="A1070" t="str">
            <v>BS5002864V</v>
          </cell>
          <cell r="B1070">
            <v>18</v>
          </cell>
          <cell r="C1070" t="str">
            <v>P2</v>
          </cell>
          <cell r="D1070" t="str">
            <v xml:space="preserve">LV  </v>
          </cell>
          <cell r="E1070" t="str">
            <v>C</v>
          </cell>
          <cell r="F1070" t="str">
            <v>P</v>
          </cell>
          <cell r="G1070">
            <v>75</v>
          </cell>
        </row>
        <row r="1071">
          <cell r="A1071" t="str">
            <v>BY410069</v>
          </cell>
          <cell r="B1071">
            <v>20</v>
          </cell>
          <cell r="C1071" t="str">
            <v>P9</v>
          </cell>
          <cell r="D1071" t="str">
            <v xml:space="preserve">SP  </v>
          </cell>
          <cell r="E1071" t="str">
            <v>A</v>
          </cell>
          <cell r="F1071" t="str">
            <v>P</v>
          </cell>
          <cell r="G1071">
            <v>50</v>
          </cell>
        </row>
        <row r="1072">
          <cell r="A1072" t="str">
            <v>BY410070</v>
          </cell>
          <cell r="B1072">
            <v>20</v>
          </cell>
          <cell r="C1072" t="str">
            <v>P9</v>
          </cell>
          <cell r="D1072" t="str">
            <v xml:space="preserve">SP  </v>
          </cell>
          <cell r="E1072" t="str">
            <v>A</v>
          </cell>
          <cell r="F1072" t="str">
            <v>P</v>
          </cell>
          <cell r="G1072">
            <v>50</v>
          </cell>
        </row>
        <row r="1073">
          <cell r="A1073" t="str">
            <v>C3390M1</v>
          </cell>
          <cell r="B1073">
            <v>9</v>
          </cell>
          <cell r="C1073" t="str">
            <v>M1</v>
          </cell>
          <cell r="D1073" t="str">
            <v xml:space="preserve">LOD </v>
          </cell>
          <cell r="E1073" t="str">
            <v>C</v>
          </cell>
          <cell r="F1073" t="str">
            <v>M</v>
          </cell>
          <cell r="G1073">
            <v>0</v>
          </cell>
        </row>
        <row r="1074">
          <cell r="A1074" t="str">
            <v>C3470M1</v>
          </cell>
          <cell r="B1074">
            <v>9</v>
          </cell>
          <cell r="C1074" t="str">
            <v>M1</v>
          </cell>
          <cell r="D1074" t="str">
            <v xml:space="preserve">LOD </v>
          </cell>
          <cell r="E1074" t="str">
            <v>C</v>
          </cell>
          <cell r="F1074" t="str">
            <v>M</v>
          </cell>
          <cell r="G1074">
            <v>0</v>
          </cell>
        </row>
        <row r="1075">
          <cell r="A1075" t="str">
            <v>CATKIT08</v>
          </cell>
          <cell r="B1075">
            <v>9</v>
          </cell>
          <cell r="C1075">
            <v>45</v>
          </cell>
          <cell r="D1075" t="str">
            <v xml:space="preserve">LOD </v>
          </cell>
          <cell r="E1075" t="str">
            <v>C</v>
          </cell>
          <cell r="F1075" t="str">
            <v>M</v>
          </cell>
          <cell r="G1075">
            <v>2</v>
          </cell>
        </row>
        <row r="1076">
          <cell r="A1076" t="str">
            <v>CI122MR</v>
          </cell>
          <cell r="B1076">
            <v>9</v>
          </cell>
          <cell r="C1076" t="str">
            <v>RI</v>
          </cell>
          <cell r="D1076" t="str">
            <v xml:space="preserve">LV  </v>
          </cell>
          <cell r="E1076" t="str">
            <v>C</v>
          </cell>
          <cell r="F1076" t="str">
            <v>P</v>
          </cell>
          <cell r="G1076">
            <v>20</v>
          </cell>
        </row>
        <row r="1077">
          <cell r="A1077" t="str">
            <v>CI142MR</v>
          </cell>
          <cell r="B1077">
            <v>9</v>
          </cell>
          <cell r="C1077" t="str">
            <v>RI</v>
          </cell>
          <cell r="D1077" t="str">
            <v xml:space="preserve">LV  </v>
          </cell>
          <cell r="E1077" t="str">
            <v>C</v>
          </cell>
          <cell r="F1077" t="str">
            <v>P</v>
          </cell>
          <cell r="G1077">
            <v>20</v>
          </cell>
        </row>
        <row r="1078">
          <cell r="A1078" t="str">
            <v>CI144MR</v>
          </cell>
          <cell r="B1078">
            <v>9</v>
          </cell>
          <cell r="C1078" t="str">
            <v>RI</v>
          </cell>
          <cell r="D1078" t="str">
            <v xml:space="preserve">LV  </v>
          </cell>
          <cell r="E1078" t="str">
            <v>C</v>
          </cell>
          <cell r="F1078" t="str">
            <v>P</v>
          </cell>
          <cell r="G1078">
            <v>20</v>
          </cell>
        </row>
        <row r="1079">
          <cell r="A1079" t="str">
            <v>CI1732CBSHR</v>
          </cell>
          <cell r="B1079">
            <v>9</v>
          </cell>
          <cell r="C1079" t="str">
            <v>RI</v>
          </cell>
          <cell r="D1079" t="str">
            <v xml:space="preserve">LV  </v>
          </cell>
          <cell r="E1079" t="str">
            <v>C</v>
          </cell>
          <cell r="F1079" t="str">
            <v>P</v>
          </cell>
          <cell r="G1079">
            <v>20</v>
          </cell>
        </row>
        <row r="1080">
          <cell r="A1080" t="str">
            <v>CI1926CR</v>
          </cell>
          <cell r="B1080">
            <v>9</v>
          </cell>
          <cell r="C1080" t="str">
            <v>RI</v>
          </cell>
          <cell r="D1080" t="str">
            <v xml:space="preserve">LV  </v>
          </cell>
          <cell r="E1080" t="str">
            <v>C</v>
          </cell>
          <cell r="F1080" t="str">
            <v>P</v>
          </cell>
          <cell r="G1080">
            <v>20</v>
          </cell>
        </row>
        <row r="1081">
          <cell r="A1081" t="str">
            <v>CI196MR</v>
          </cell>
          <cell r="B1081">
            <v>9</v>
          </cell>
          <cell r="C1081" t="str">
            <v>RI</v>
          </cell>
          <cell r="D1081" t="str">
            <v xml:space="preserve">LV  </v>
          </cell>
          <cell r="E1081" t="str">
            <v>C</v>
          </cell>
          <cell r="F1081" t="str">
            <v>P</v>
          </cell>
          <cell r="G1081">
            <v>20</v>
          </cell>
        </row>
        <row r="1082">
          <cell r="A1082" t="str">
            <v>CI199MR</v>
          </cell>
          <cell r="B1082">
            <v>9</v>
          </cell>
          <cell r="C1082" t="str">
            <v>RI</v>
          </cell>
          <cell r="D1082" t="str">
            <v xml:space="preserve">LV  </v>
          </cell>
          <cell r="E1082" t="str">
            <v>C</v>
          </cell>
          <cell r="F1082" t="str">
            <v>P</v>
          </cell>
          <cell r="G1082">
            <v>20</v>
          </cell>
        </row>
        <row r="1083">
          <cell r="A1083" t="str">
            <v>CI355MBSHR</v>
          </cell>
          <cell r="B1083">
            <v>9</v>
          </cell>
          <cell r="C1083" t="str">
            <v>RI</v>
          </cell>
          <cell r="D1083" t="str">
            <v xml:space="preserve">LV  </v>
          </cell>
          <cell r="E1083" t="str">
            <v>C</v>
          </cell>
          <cell r="F1083" t="str">
            <v>P</v>
          </cell>
          <cell r="G1083">
            <v>0</v>
          </cell>
        </row>
        <row r="1084">
          <cell r="A1084" t="str">
            <v>CI364MBSHR</v>
          </cell>
          <cell r="B1084">
            <v>9</v>
          </cell>
          <cell r="C1084" t="str">
            <v>RI</v>
          </cell>
          <cell r="D1084" t="str">
            <v xml:space="preserve">LV  </v>
          </cell>
          <cell r="E1084" t="str">
            <v>C</v>
          </cell>
          <cell r="F1084" t="str">
            <v>P</v>
          </cell>
          <cell r="G1084">
            <v>20</v>
          </cell>
        </row>
        <row r="1085">
          <cell r="A1085" t="str">
            <v>CI376MR</v>
          </cell>
          <cell r="B1085">
            <v>9</v>
          </cell>
          <cell r="C1085" t="str">
            <v>RI</v>
          </cell>
          <cell r="D1085" t="str">
            <v xml:space="preserve">LV  </v>
          </cell>
          <cell r="E1085" t="str">
            <v>C</v>
          </cell>
          <cell r="F1085" t="str">
            <v>P</v>
          </cell>
          <cell r="G1085">
            <v>20</v>
          </cell>
        </row>
        <row r="1086">
          <cell r="A1086" t="str">
            <v>CI389MR</v>
          </cell>
          <cell r="B1086">
            <v>9</v>
          </cell>
          <cell r="C1086" t="str">
            <v>RI</v>
          </cell>
          <cell r="D1086" t="str">
            <v xml:space="preserve">LV  </v>
          </cell>
          <cell r="E1086" t="str">
            <v>C</v>
          </cell>
          <cell r="F1086" t="str">
            <v>P</v>
          </cell>
          <cell r="G1086">
            <v>20</v>
          </cell>
        </row>
        <row r="1087">
          <cell r="A1087" t="str">
            <v>CI5138CR</v>
          </cell>
          <cell r="B1087">
            <v>9</v>
          </cell>
          <cell r="C1087" t="str">
            <v>RI</v>
          </cell>
          <cell r="D1087" t="str">
            <v xml:space="preserve">LV  </v>
          </cell>
          <cell r="E1087" t="str">
            <v>C</v>
          </cell>
          <cell r="F1087" t="str">
            <v>P</v>
          </cell>
          <cell r="G1087">
            <v>20</v>
          </cell>
        </row>
        <row r="1088">
          <cell r="A1088" t="str">
            <v>CI5141CR</v>
          </cell>
          <cell r="B1088">
            <v>9</v>
          </cell>
          <cell r="C1088" t="str">
            <v>RI</v>
          </cell>
          <cell r="D1088" t="str">
            <v xml:space="preserve">LV  </v>
          </cell>
          <cell r="E1088" t="str">
            <v>C</v>
          </cell>
          <cell r="F1088" t="str">
            <v>P</v>
          </cell>
          <cell r="G1088">
            <v>20</v>
          </cell>
        </row>
        <row r="1089">
          <cell r="A1089" t="str">
            <v>CI81MBSHR</v>
          </cell>
          <cell r="B1089">
            <v>9</v>
          </cell>
          <cell r="C1089" t="str">
            <v>RI</v>
          </cell>
          <cell r="D1089" t="str">
            <v xml:space="preserve">LV  </v>
          </cell>
          <cell r="E1089" t="str">
            <v>C</v>
          </cell>
          <cell r="F1089" t="str">
            <v>P</v>
          </cell>
          <cell r="G1089">
            <v>0</v>
          </cell>
        </row>
        <row r="1090">
          <cell r="A1090" t="str">
            <v>DB-50185</v>
          </cell>
          <cell r="B1090">
            <v>28</v>
          </cell>
          <cell r="C1090">
            <v>65</v>
          </cell>
          <cell r="D1090" t="str">
            <v xml:space="preserve">BR  </v>
          </cell>
          <cell r="E1090" t="str">
            <v>C</v>
          </cell>
          <cell r="F1090" t="str">
            <v>P</v>
          </cell>
          <cell r="G1090">
            <v>40</v>
          </cell>
        </row>
        <row r="1091">
          <cell r="A1091" t="str">
            <v>DB-59722</v>
          </cell>
          <cell r="B1091">
            <v>28</v>
          </cell>
          <cell r="C1091">
            <v>65</v>
          </cell>
          <cell r="D1091" t="str">
            <v xml:space="preserve">BR  </v>
          </cell>
          <cell r="E1091" t="str">
            <v>C</v>
          </cell>
          <cell r="F1091" t="str">
            <v>P</v>
          </cell>
          <cell r="G1091">
            <v>20</v>
          </cell>
        </row>
        <row r="1092">
          <cell r="A1092" t="str">
            <v>DB-68126</v>
          </cell>
          <cell r="B1092">
            <v>28</v>
          </cell>
          <cell r="C1092" t="str">
            <v>P6</v>
          </cell>
          <cell r="D1092" t="str">
            <v xml:space="preserve">BR  </v>
          </cell>
          <cell r="E1092" t="str">
            <v>C</v>
          </cell>
          <cell r="F1092" t="str">
            <v>P</v>
          </cell>
          <cell r="G1092">
            <v>80</v>
          </cell>
        </row>
        <row r="1093">
          <cell r="A1093" t="str">
            <v>DG00021RAW</v>
          </cell>
          <cell r="B1093">
            <v>9</v>
          </cell>
          <cell r="C1093" t="str">
            <v>RI</v>
          </cell>
          <cell r="D1093" t="str">
            <v xml:space="preserve">LV  </v>
          </cell>
          <cell r="E1093" t="str">
            <v>C</v>
          </cell>
          <cell r="F1093" t="str">
            <v>P</v>
          </cell>
          <cell r="G1093">
            <v>20</v>
          </cell>
        </row>
        <row r="1094">
          <cell r="A1094" t="str">
            <v>DG10021FIN</v>
          </cell>
          <cell r="B1094">
            <v>9</v>
          </cell>
          <cell r="C1094" t="str">
            <v>M1</v>
          </cell>
          <cell r="D1094" t="str">
            <v xml:space="preserve">LV  </v>
          </cell>
          <cell r="E1094" t="str">
            <v>C</v>
          </cell>
          <cell r="F1094" t="str">
            <v>M</v>
          </cell>
          <cell r="G1094">
            <v>0</v>
          </cell>
        </row>
        <row r="1095">
          <cell r="A1095" t="str">
            <v>DG10021RAW</v>
          </cell>
          <cell r="B1095">
            <v>9</v>
          </cell>
          <cell r="C1095" t="str">
            <v>RI</v>
          </cell>
          <cell r="D1095" t="str">
            <v xml:space="preserve">LV  </v>
          </cell>
          <cell r="E1095" t="str">
            <v>C</v>
          </cell>
          <cell r="F1095" t="str">
            <v>P</v>
          </cell>
          <cell r="G1095">
            <v>20</v>
          </cell>
        </row>
        <row r="1096">
          <cell r="A1096" t="str">
            <v>DG40521RAW</v>
          </cell>
          <cell r="B1096">
            <v>9</v>
          </cell>
          <cell r="C1096" t="str">
            <v>RI</v>
          </cell>
          <cell r="D1096" t="str">
            <v xml:space="preserve">LV  </v>
          </cell>
          <cell r="E1096" t="str">
            <v>C</v>
          </cell>
          <cell r="F1096" t="str">
            <v>P</v>
          </cell>
          <cell r="G1096">
            <v>20</v>
          </cell>
        </row>
        <row r="1097">
          <cell r="A1097" t="str">
            <v>DG54211RAW</v>
          </cell>
          <cell r="B1097">
            <v>9</v>
          </cell>
          <cell r="C1097" t="str">
            <v>RI</v>
          </cell>
          <cell r="D1097" t="str">
            <v xml:space="preserve">LV  </v>
          </cell>
          <cell r="E1097" t="str">
            <v>C</v>
          </cell>
          <cell r="F1097" t="str">
            <v>P</v>
          </cell>
          <cell r="G1097">
            <v>20</v>
          </cell>
        </row>
        <row r="1098">
          <cell r="A1098" t="str">
            <v>DG54512FIN</v>
          </cell>
          <cell r="B1098">
            <v>9</v>
          </cell>
          <cell r="C1098" t="str">
            <v>M2</v>
          </cell>
          <cell r="D1098" t="str">
            <v xml:space="preserve">LV  </v>
          </cell>
          <cell r="E1098" t="str">
            <v>C</v>
          </cell>
          <cell r="F1098" t="str">
            <v>M</v>
          </cell>
          <cell r="G1098">
            <v>20</v>
          </cell>
        </row>
        <row r="1099">
          <cell r="A1099" t="str">
            <v>DG54512RAW</v>
          </cell>
          <cell r="B1099">
            <v>9</v>
          </cell>
          <cell r="C1099" t="str">
            <v>RI</v>
          </cell>
          <cell r="D1099" t="str">
            <v xml:space="preserve">LV  </v>
          </cell>
          <cell r="E1099" t="str">
            <v>C</v>
          </cell>
          <cell r="F1099" t="str">
            <v>P</v>
          </cell>
          <cell r="G1099">
            <v>20</v>
          </cell>
        </row>
        <row r="1100">
          <cell r="A1100" t="str">
            <v>DG55312RAW</v>
          </cell>
          <cell r="B1100">
            <v>9</v>
          </cell>
          <cell r="C1100" t="str">
            <v>RI</v>
          </cell>
          <cell r="D1100" t="str">
            <v xml:space="preserve">LV  </v>
          </cell>
          <cell r="E1100" t="str">
            <v>C</v>
          </cell>
          <cell r="F1100" t="str">
            <v>P</v>
          </cell>
          <cell r="G1100">
            <v>20</v>
          </cell>
        </row>
        <row r="1101">
          <cell r="A1101" t="str">
            <v>DG55313RAW</v>
          </cell>
          <cell r="B1101">
            <v>9</v>
          </cell>
          <cell r="C1101" t="str">
            <v>RI</v>
          </cell>
          <cell r="D1101" t="str">
            <v xml:space="preserve">LV  </v>
          </cell>
          <cell r="E1101" t="str">
            <v>C</v>
          </cell>
          <cell r="F1101" t="str">
            <v>P</v>
          </cell>
          <cell r="G1101">
            <v>20</v>
          </cell>
        </row>
        <row r="1102">
          <cell r="A1102" t="str">
            <v>DG56011RAW</v>
          </cell>
          <cell r="B1102">
            <v>9</v>
          </cell>
          <cell r="C1102" t="str">
            <v>RI</v>
          </cell>
          <cell r="D1102" t="str">
            <v xml:space="preserve">LV  </v>
          </cell>
          <cell r="E1102" t="str">
            <v>C</v>
          </cell>
          <cell r="F1102" t="str">
            <v>P</v>
          </cell>
          <cell r="G1102">
            <v>20</v>
          </cell>
        </row>
        <row r="1103">
          <cell r="A1103" t="str">
            <v>DG56211RAW</v>
          </cell>
          <cell r="B1103">
            <v>9</v>
          </cell>
          <cell r="C1103" t="str">
            <v>RI</v>
          </cell>
          <cell r="D1103" t="str">
            <v xml:space="preserve">LV  </v>
          </cell>
          <cell r="E1103" t="str">
            <v>C</v>
          </cell>
          <cell r="F1103" t="str">
            <v>P</v>
          </cell>
          <cell r="G1103">
            <v>20</v>
          </cell>
        </row>
        <row r="1104">
          <cell r="A1104" t="str">
            <v>DG56312RAW</v>
          </cell>
          <cell r="B1104">
            <v>9</v>
          </cell>
          <cell r="C1104" t="str">
            <v>RI</v>
          </cell>
          <cell r="D1104" t="str">
            <v xml:space="preserve">LV  </v>
          </cell>
          <cell r="E1104" t="str">
            <v>C</v>
          </cell>
          <cell r="F1104" t="str">
            <v>P</v>
          </cell>
          <cell r="G1104">
            <v>20</v>
          </cell>
        </row>
        <row r="1105">
          <cell r="A1105" t="str">
            <v>DG57011RAW</v>
          </cell>
          <cell r="B1105">
            <v>9</v>
          </cell>
          <cell r="C1105" t="str">
            <v>RI</v>
          </cell>
          <cell r="D1105" t="str">
            <v xml:space="preserve">LV  </v>
          </cell>
          <cell r="E1105" t="str">
            <v>C</v>
          </cell>
          <cell r="F1105" t="str">
            <v>P</v>
          </cell>
          <cell r="G1105">
            <v>20</v>
          </cell>
        </row>
        <row r="1106">
          <cell r="A1106" t="str">
            <v>DG57211RAW</v>
          </cell>
          <cell r="B1106">
            <v>9</v>
          </cell>
          <cell r="C1106" t="str">
            <v>RI</v>
          </cell>
          <cell r="D1106" t="str">
            <v xml:space="preserve">LV  </v>
          </cell>
          <cell r="E1106" t="str">
            <v>C</v>
          </cell>
          <cell r="F1106" t="str">
            <v>P</v>
          </cell>
          <cell r="G1106">
            <v>20</v>
          </cell>
        </row>
        <row r="1107">
          <cell r="A1107" t="str">
            <v>DG57311RAW</v>
          </cell>
          <cell r="B1107">
            <v>9</v>
          </cell>
          <cell r="C1107" t="str">
            <v>RI</v>
          </cell>
          <cell r="D1107" t="str">
            <v xml:space="preserve">LV  </v>
          </cell>
          <cell r="E1107" t="str">
            <v>C</v>
          </cell>
          <cell r="F1107" t="str">
            <v>P</v>
          </cell>
          <cell r="G1107">
            <v>20</v>
          </cell>
        </row>
        <row r="1108">
          <cell r="A1108" t="str">
            <v>DG57312RAW</v>
          </cell>
          <cell r="B1108">
            <v>9</v>
          </cell>
          <cell r="C1108" t="str">
            <v>RI</v>
          </cell>
          <cell r="D1108" t="str">
            <v xml:space="preserve">LV  </v>
          </cell>
          <cell r="E1108" t="str">
            <v>C</v>
          </cell>
          <cell r="F1108" t="str">
            <v>P</v>
          </cell>
          <cell r="G1108">
            <v>20</v>
          </cell>
        </row>
        <row r="1109">
          <cell r="A1109" t="str">
            <v>DG57411RAW</v>
          </cell>
          <cell r="B1109">
            <v>9</v>
          </cell>
          <cell r="C1109" t="str">
            <v>RI</v>
          </cell>
          <cell r="D1109" t="str">
            <v xml:space="preserve">LV  </v>
          </cell>
          <cell r="E1109" t="str">
            <v>C</v>
          </cell>
          <cell r="F1109" t="str">
            <v>P</v>
          </cell>
          <cell r="G1109">
            <v>20</v>
          </cell>
        </row>
        <row r="1110">
          <cell r="A1110" t="str">
            <v>DG57511RAW</v>
          </cell>
          <cell r="B1110">
            <v>9</v>
          </cell>
          <cell r="C1110" t="str">
            <v>RI</v>
          </cell>
          <cell r="D1110" t="str">
            <v xml:space="preserve">LV  </v>
          </cell>
          <cell r="E1110" t="str">
            <v>C</v>
          </cell>
          <cell r="F1110" t="str">
            <v>P</v>
          </cell>
          <cell r="G1110">
            <v>20</v>
          </cell>
        </row>
        <row r="1111">
          <cell r="A1111" t="str">
            <v>DG58011RAW</v>
          </cell>
          <cell r="B1111">
            <v>9</v>
          </cell>
          <cell r="C1111" t="str">
            <v>RI</v>
          </cell>
          <cell r="D1111" t="str">
            <v xml:space="preserve">LV  </v>
          </cell>
          <cell r="E1111" t="str">
            <v>C</v>
          </cell>
          <cell r="F1111" t="str">
            <v>P</v>
          </cell>
          <cell r="G1111">
            <v>20</v>
          </cell>
        </row>
        <row r="1112">
          <cell r="A1112" t="str">
            <v>DG58211RAW</v>
          </cell>
          <cell r="B1112">
            <v>9</v>
          </cell>
          <cell r="C1112" t="str">
            <v>RI</v>
          </cell>
          <cell r="D1112" t="str">
            <v xml:space="preserve">LV  </v>
          </cell>
          <cell r="E1112" t="str">
            <v>C</v>
          </cell>
          <cell r="F1112" t="str">
            <v>P</v>
          </cell>
          <cell r="G1112">
            <v>20</v>
          </cell>
        </row>
        <row r="1113">
          <cell r="A1113" t="str">
            <v>DG58311RAW</v>
          </cell>
          <cell r="B1113">
            <v>9</v>
          </cell>
          <cell r="C1113" t="str">
            <v>RI</v>
          </cell>
          <cell r="D1113" t="str">
            <v xml:space="preserve">LV  </v>
          </cell>
          <cell r="E1113" t="str">
            <v>C</v>
          </cell>
          <cell r="F1113" t="str">
            <v>P</v>
          </cell>
          <cell r="G1113">
            <v>20</v>
          </cell>
        </row>
        <row r="1114">
          <cell r="A1114" t="str">
            <v>DG58312RAW</v>
          </cell>
          <cell r="B1114">
            <v>9</v>
          </cell>
          <cell r="C1114" t="str">
            <v>RI</v>
          </cell>
          <cell r="D1114" t="str">
            <v xml:space="preserve">LV  </v>
          </cell>
          <cell r="E1114" t="str">
            <v>C</v>
          </cell>
          <cell r="F1114" t="str">
            <v>P</v>
          </cell>
          <cell r="G1114">
            <v>20</v>
          </cell>
        </row>
        <row r="1115">
          <cell r="A1115" t="str">
            <v>DG58314FIN</v>
          </cell>
          <cell r="B1115">
            <v>9</v>
          </cell>
          <cell r="C1115" t="str">
            <v>M2</v>
          </cell>
          <cell r="D1115" t="str">
            <v xml:space="preserve">LV  </v>
          </cell>
          <cell r="E1115" t="str">
            <v>C</v>
          </cell>
          <cell r="F1115" t="str">
            <v>M</v>
          </cell>
          <cell r="G1115">
            <v>20</v>
          </cell>
        </row>
        <row r="1116">
          <cell r="A1116" t="str">
            <v>DG58314RAW</v>
          </cell>
          <cell r="B1116">
            <v>9</v>
          </cell>
          <cell r="C1116" t="str">
            <v>RI</v>
          </cell>
          <cell r="D1116" t="str">
            <v xml:space="preserve">LV  </v>
          </cell>
          <cell r="E1116" t="str">
            <v>C</v>
          </cell>
          <cell r="F1116" t="str">
            <v>P</v>
          </cell>
          <cell r="G1116">
            <v>20</v>
          </cell>
        </row>
        <row r="1117">
          <cell r="A1117" t="str">
            <v>DG583RAW</v>
          </cell>
          <cell r="B1117">
            <v>9</v>
          </cell>
          <cell r="C1117" t="str">
            <v>RI</v>
          </cell>
          <cell r="D1117" t="str">
            <v xml:space="preserve">LV  </v>
          </cell>
          <cell r="E1117" t="str">
            <v>C</v>
          </cell>
          <cell r="F1117" t="str">
            <v>P</v>
          </cell>
          <cell r="G1117">
            <v>0</v>
          </cell>
        </row>
        <row r="1118">
          <cell r="A1118" t="str">
            <v>DG58412FIN</v>
          </cell>
          <cell r="B1118">
            <v>9</v>
          </cell>
          <cell r="C1118" t="str">
            <v>M2</v>
          </cell>
          <cell r="D1118" t="str">
            <v xml:space="preserve">LV  </v>
          </cell>
          <cell r="E1118" t="str">
            <v>C</v>
          </cell>
          <cell r="F1118" t="str">
            <v>M</v>
          </cell>
          <cell r="G1118">
            <v>20</v>
          </cell>
        </row>
        <row r="1119">
          <cell r="A1119" t="str">
            <v>DG58412RAW</v>
          </cell>
          <cell r="B1119">
            <v>9</v>
          </cell>
          <cell r="C1119" t="str">
            <v>RI</v>
          </cell>
          <cell r="D1119" t="str">
            <v xml:space="preserve">LV  </v>
          </cell>
          <cell r="E1119" t="str">
            <v>C</v>
          </cell>
          <cell r="F1119" t="str">
            <v>P</v>
          </cell>
          <cell r="G1119">
            <v>20</v>
          </cell>
        </row>
        <row r="1120">
          <cell r="A1120" t="str">
            <v>DG58511RAW</v>
          </cell>
          <cell r="B1120">
            <v>9</v>
          </cell>
          <cell r="C1120" t="str">
            <v>RI</v>
          </cell>
          <cell r="D1120" t="str">
            <v xml:space="preserve">LV  </v>
          </cell>
          <cell r="E1120" t="str">
            <v>C</v>
          </cell>
          <cell r="F1120" t="str">
            <v>P</v>
          </cell>
          <cell r="G1120">
            <v>20</v>
          </cell>
        </row>
        <row r="1121">
          <cell r="A1121" t="str">
            <v>DG59011RAW</v>
          </cell>
          <cell r="B1121">
            <v>9</v>
          </cell>
          <cell r="C1121" t="str">
            <v>RI</v>
          </cell>
          <cell r="D1121" t="str">
            <v xml:space="preserve">LV  </v>
          </cell>
          <cell r="E1121" t="str">
            <v>C</v>
          </cell>
          <cell r="F1121" t="str">
            <v>P</v>
          </cell>
          <cell r="G1121">
            <v>20</v>
          </cell>
        </row>
        <row r="1122">
          <cell r="A1122" t="str">
            <v>DG59311RAW</v>
          </cell>
          <cell r="B1122">
            <v>9</v>
          </cell>
          <cell r="C1122" t="str">
            <v>RI</v>
          </cell>
          <cell r="D1122" t="str">
            <v xml:space="preserve">LV  </v>
          </cell>
          <cell r="E1122" t="str">
            <v>C</v>
          </cell>
          <cell r="F1122" t="str">
            <v>P</v>
          </cell>
          <cell r="G1122">
            <v>20</v>
          </cell>
        </row>
        <row r="1123">
          <cell r="A1123" t="str">
            <v>DG59312RAW</v>
          </cell>
          <cell r="B1123">
            <v>9</v>
          </cell>
          <cell r="C1123" t="str">
            <v>RI</v>
          </cell>
          <cell r="D1123" t="str">
            <v xml:space="preserve">LV  </v>
          </cell>
          <cell r="E1123" t="str">
            <v>C</v>
          </cell>
          <cell r="F1123" t="str">
            <v>P</v>
          </cell>
          <cell r="G1123">
            <v>20</v>
          </cell>
        </row>
        <row r="1124">
          <cell r="A1124" t="str">
            <v>DG59313RAW</v>
          </cell>
          <cell r="B1124">
            <v>9</v>
          </cell>
          <cell r="C1124" t="str">
            <v>RI</v>
          </cell>
          <cell r="D1124" t="str">
            <v xml:space="preserve">LV  </v>
          </cell>
          <cell r="E1124" t="str">
            <v>C</v>
          </cell>
          <cell r="F1124" t="str">
            <v>P</v>
          </cell>
          <cell r="G1124">
            <v>20</v>
          </cell>
        </row>
        <row r="1125">
          <cell r="A1125" t="str">
            <v>DG59413RAW</v>
          </cell>
          <cell r="B1125">
            <v>9</v>
          </cell>
          <cell r="C1125" t="str">
            <v>RI</v>
          </cell>
          <cell r="D1125" t="str">
            <v xml:space="preserve">LV  </v>
          </cell>
          <cell r="E1125" t="str">
            <v>C</v>
          </cell>
          <cell r="F1125" t="str">
            <v>P</v>
          </cell>
          <cell r="G1125">
            <v>20</v>
          </cell>
        </row>
        <row r="1126">
          <cell r="A1126" t="str">
            <v>DG59511RAW</v>
          </cell>
          <cell r="B1126">
            <v>9</v>
          </cell>
          <cell r="C1126" t="str">
            <v>RI</v>
          </cell>
          <cell r="D1126" t="str">
            <v xml:space="preserve">LV  </v>
          </cell>
          <cell r="E1126" t="str">
            <v>C</v>
          </cell>
          <cell r="F1126" t="str">
            <v>P</v>
          </cell>
          <cell r="G1126">
            <v>20</v>
          </cell>
        </row>
        <row r="1127">
          <cell r="A1127" t="str">
            <v>DG61311RAW</v>
          </cell>
          <cell r="B1127">
            <v>9</v>
          </cell>
          <cell r="C1127" t="str">
            <v>RI</v>
          </cell>
          <cell r="D1127" t="str">
            <v xml:space="preserve">LV  </v>
          </cell>
          <cell r="E1127" t="str">
            <v>C</v>
          </cell>
          <cell r="F1127" t="str">
            <v>P</v>
          </cell>
          <cell r="G1127">
            <v>20</v>
          </cell>
        </row>
        <row r="1128">
          <cell r="A1128" t="str">
            <v>DG61312RAW</v>
          </cell>
          <cell r="B1128">
            <v>9</v>
          </cell>
          <cell r="C1128" t="str">
            <v>RI</v>
          </cell>
          <cell r="D1128" t="str">
            <v xml:space="preserve">LV  </v>
          </cell>
          <cell r="E1128" t="str">
            <v>C</v>
          </cell>
          <cell r="F1128" t="str">
            <v>P</v>
          </cell>
          <cell r="G1128">
            <v>20</v>
          </cell>
        </row>
        <row r="1129">
          <cell r="A1129" t="str">
            <v>DG66312RAW</v>
          </cell>
          <cell r="B1129">
            <v>9</v>
          </cell>
          <cell r="C1129" t="str">
            <v>RI</v>
          </cell>
          <cell r="D1129" t="str">
            <v xml:space="preserve">LV  </v>
          </cell>
          <cell r="E1129" t="str">
            <v>C</v>
          </cell>
          <cell r="F1129" t="str">
            <v>P</v>
          </cell>
          <cell r="G1129">
            <v>20</v>
          </cell>
        </row>
        <row r="1130">
          <cell r="A1130" t="str">
            <v>DG66315RAW</v>
          </cell>
          <cell r="B1130">
            <v>9</v>
          </cell>
          <cell r="C1130" t="str">
            <v>RI</v>
          </cell>
          <cell r="D1130" t="str">
            <v xml:space="preserve">LV  </v>
          </cell>
          <cell r="E1130" t="str">
            <v>C</v>
          </cell>
          <cell r="F1130" t="str">
            <v>P</v>
          </cell>
          <cell r="G1130">
            <v>20</v>
          </cell>
        </row>
        <row r="1131">
          <cell r="A1131" t="str">
            <v>DG66511RAW</v>
          </cell>
          <cell r="B1131">
            <v>9</v>
          </cell>
          <cell r="C1131" t="str">
            <v>RI</v>
          </cell>
          <cell r="D1131" t="str">
            <v xml:space="preserve">LV  </v>
          </cell>
          <cell r="E1131" t="str">
            <v>C</v>
          </cell>
          <cell r="F1131" t="str">
            <v>P</v>
          </cell>
          <cell r="G1131">
            <v>20</v>
          </cell>
        </row>
        <row r="1132">
          <cell r="A1132" t="str">
            <v>DGRAW</v>
          </cell>
          <cell r="B1132">
            <v>9</v>
          </cell>
          <cell r="C1132" t="str">
            <v>RI</v>
          </cell>
          <cell r="D1132" t="str">
            <v xml:space="preserve">LV  </v>
          </cell>
          <cell r="E1132" t="str">
            <v>C</v>
          </cell>
          <cell r="F1132" t="str">
            <v>P</v>
          </cell>
          <cell r="G1132">
            <v>15</v>
          </cell>
        </row>
        <row r="1133">
          <cell r="A1133" t="str">
            <v>DK55836</v>
          </cell>
          <cell r="B1133">
            <v>28</v>
          </cell>
          <cell r="C1133">
            <v>65</v>
          </cell>
          <cell r="D1133" t="str">
            <v xml:space="preserve">BR  </v>
          </cell>
          <cell r="E1133" t="str">
            <v>C</v>
          </cell>
          <cell r="F1133" t="str">
            <v>P</v>
          </cell>
          <cell r="G1133">
            <v>20</v>
          </cell>
        </row>
        <row r="1134">
          <cell r="A1134" t="str">
            <v>DK59047</v>
          </cell>
          <cell r="B1134">
            <v>28</v>
          </cell>
          <cell r="C1134" t="str">
            <v>P6</v>
          </cell>
          <cell r="D1134" t="str">
            <v xml:space="preserve">BR  </v>
          </cell>
          <cell r="E1134" t="str">
            <v>C</v>
          </cell>
          <cell r="F1134" t="str">
            <v>P</v>
          </cell>
          <cell r="G1134">
            <v>0</v>
          </cell>
        </row>
        <row r="1135">
          <cell r="A1135" t="str">
            <v>F51113.2</v>
          </cell>
          <cell r="B1135">
            <v>28</v>
          </cell>
          <cell r="C1135">
            <v>65</v>
          </cell>
          <cell r="D1135" t="str">
            <v xml:space="preserve">BR  </v>
          </cell>
          <cell r="E1135" t="str">
            <v>C</v>
          </cell>
          <cell r="F1135" t="str">
            <v>P</v>
          </cell>
          <cell r="G1135">
            <v>60</v>
          </cell>
        </row>
        <row r="1136">
          <cell r="A1136" t="str">
            <v>F51113.5</v>
          </cell>
          <cell r="B1136">
            <v>28</v>
          </cell>
          <cell r="C1136">
            <v>65</v>
          </cell>
          <cell r="D1136" t="str">
            <v xml:space="preserve">BR  </v>
          </cell>
          <cell r="E1136" t="str">
            <v>C</v>
          </cell>
          <cell r="F1136" t="str">
            <v>P</v>
          </cell>
          <cell r="G1136">
            <v>35</v>
          </cell>
        </row>
        <row r="1137">
          <cell r="A1137" t="str">
            <v>F51114.2</v>
          </cell>
          <cell r="B1137">
            <v>28</v>
          </cell>
          <cell r="C1137">
            <v>65</v>
          </cell>
          <cell r="D1137" t="str">
            <v xml:space="preserve">BR  </v>
          </cell>
          <cell r="E1137" t="str">
            <v>C</v>
          </cell>
          <cell r="F1137" t="str">
            <v>P</v>
          </cell>
          <cell r="G1137">
            <v>80</v>
          </cell>
        </row>
        <row r="1138">
          <cell r="A1138" t="str">
            <v>F53542</v>
          </cell>
          <cell r="B1138">
            <v>35</v>
          </cell>
          <cell r="C1138" t="str">
            <v>P6</v>
          </cell>
          <cell r="D1138" t="str">
            <v xml:space="preserve">BR  </v>
          </cell>
          <cell r="E1138" t="str">
            <v>C</v>
          </cell>
          <cell r="F1138" t="str">
            <v>P</v>
          </cell>
          <cell r="G1138">
            <v>20</v>
          </cell>
        </row>
        <row r="1139">
          <cell r="A1139" t="str">
            <v>FAIRFIELDGEAR</v>
          </cell>
          <cell r="B1139">
            <v>19</v>
          </cell>
          <cell r="C1139" t="str">
            <v>P7</v>
          </cell>
          <cell r="D1139" t="str">
            <v xml:space="preserve">SP  </v>
          </cell>
          <cell r="E1139" t="str">
            <v>C</v>
          </cell>
          <cell r="F1139" t="str">
            <v>P</v>
          </cell>
          <cell r="G1139">
            <v>0</v>
          </cell>
        </row>
        <row r="1140">
          <cell r="A1140" t="str">
            <v>FC65454</v>
          </cell>
          <cell r="B1140">
            <v>28</v>
          </cell>
          <cell r="C1140" t="str">
            <v>P6</v>
          </cell>
          <cell r="D1140" t="str">
            <v xml:space="preserve">BR  </v>
          </cell>
          <cell r="E1140" t="str">
            <v>C</v>
          </cell>
          <cell r="F1140" t="str">
            <v>P</v>
          </cell>
          <cell r="G1140">
            <v>40</v>
          </cell>
        </row>
        <row r="1141">
          <cell r="A1141" t="str">
            <v>FC66744</v>
          </cell>
          <cell r="B1141">
            <v>28</v>
          </cell>
          <cell r="C1141">
            <v>65</v>
          </cell>
          <cell r="D1141" t="str">
            <v xml:space="preserve">BR  </v>
          </cell>
          <cell r="E1141" t="str">
            <v>C</v>
          </cell>
          <cell r="F1141" t="str">
            <v>P</v>
          </cell>
          <cell r="G1141">
            <v>35</v>
          </cell>
        </row>
        <row r="1142">
          <cell r="A1142" t="str">
            <v>FC68020</v>
          </cell>
          <cell r="B1142">
            <v>28</v>
          </cell>
          <cell r="C1142">
            <v>65</v>
          </cell>
          <cell r="D1142" t="str">
            <v xml:space="preserve">BR  </v>
          </cell>
          <cell r="E1142" t="str">
            <v>C</v>
          </cell>
          <cell r="F1142" t="str">
            <v>P</v>
          </cell>
          <cell r="G1142">
            <v>55</v>
          </cell>
        </row>
        <row r="1143">
          <cell r="A1143" t="str">
            <v>FC68021</v>
          </cell>
          <cell r="B1143">
            <v>28</v>
          </cell>
          <cell r="C1143">
            <v>65</v>
          </cell>
          <cell r="D1143" t="str">
            <v xml:space="preserve">BR  </v>
          </cell>
          <cell r="E1143" t="str">
            <v>C</v>
          </cell>
          <cell r="F1143" t="str">
            <v>P</v>
          </cell>
          <cell r="G1143">
            <v>80</v>
          </cell>
        </row>
        <row r="1144">
          <cell r="A1144" t="str">
            <v>FC68024</v>
          </cell>
          <cell r="B1144">
            <v>28</v>
          </cell>
          <cell r="C1144">
            <v>65</v>
          </cell>
          <cell r="D1144" t="str">
            <v xml:space="preserve">BR  </v>
          </cell>
          <cell r="E1144" t="str">
            <v>C</v>
          </cell>
          <cell r="F1144" t="str">
            <v>P</v>
          </cell>
          <cell r="G1144">
            <v>80</v>
          </cell>
        </row>
        <row r="1145">
          <cell r="A1145" t="str">
            <v>FC68040</v>
          </cell>
          <cell r="B1145">
            <v>28</v>
          </cell>
          <cell r="C1145">
            <v>65</v>
          </cell>
          <cell r="D1145" t="str">
            <v xml:space="preserve">BR  </v>
          </cell>
          <cell r="E1145" t="str">
            <v>C</v>
          </cell>
          <cell r="F1145" t="str">
            <v>P</v>
          </cell>
          <cell r="G1145">
            <v>80</v>
          </cell>
        </row>
        <row r="1146">
          <cell r="A1146" t="str">
            <v>FILT21515NAPA</v>
          </cell>
          <cell r="B1146" t="str">
            <v xml:space="preserve">  </v>
          </cell>
          <cell r="C1146" t="str">
            <v>PC</v>
          </cell>
          <cell r="D1146" t="str">
            <v xml:space="preserve">    </v>
          </cell>
          <cell r="E1146" t="str">
            <v xml:space="preserve"> </v>
          </cell>
          <cell r="F1146" t="str">
            <v>P</v>
          </cell>
          <cell r="G1146">
            <v>0</v>
          </cell>
        </row>
        <row r="1147">
          <cell r="A1147" t="str">
            <v>FO1561T0</v>
          </cell>
          <cell r="B1147">
            <v>0</v>
          </cell>
          <cell r="C1147" t="str">
            <v>M1</v>
          </cell>
          <cell r="D1147" t="str">
            <v xml:space="preserve">SP  </v>
          </cell>
          <cell r="E1147" t="str">
            <v>B</v>
          </cell>
          <cell r="F1147" t="str">
            <v>M</v>
          </cell>
          <cell r="G1147">
            <v>15</v>
          </cell>
        </row>
        <row r="1148">
          <cell r="A1148" t="str">
            <v>FO1561TBW773</v>
          </cell>
          <cell r="B1148">
            <v>24</v>
          </cell>
          <cell r="C1148">
            <v>45</v>
          </cell>
          <cell r="D1148" t="str">
            <v xml:space="preserve">LV  </v>
          </cell>
          <cell r="E1148" t="str">
            <v>B</v>
          </cell>
          <cell r="F1148" t="str">
            <v>M</v>
          </cell>
          <cell r="G1148">
            <v>5</v>
          </cell>
        </row>
        <row r="1149">
          <cell r="A1149" t="str">
            <v>FO1561TBW773A</v>
          </cell>
          <cell r="B1149">
            <v>24</v>
          </cell>
          <cell r="C1149">
            <v>45</v>
          </cell>
          <cell r="D1149" t="str">
            <v xml:space="preserve">LV  </v>
          </cell>
          <cell r="E1149" t="str">
            <v>C</v>
          </cell>
          <cell r="F1149" t="str">
            <v>M</v>
          </cell>
          <cell r="G1149">
            <v>5</v>
          </cell>
        </row>
        <row r="1150">
          <cell r="A1150" t="str">
            <v>FO1561TW6A</v>
          </cell>
          <cell r="B1150">
            <v>0</v>
          </cell>
          <cell r="C1150" t="str">
            <v>M1</v>
          </cell>
          <cell r="D1150" t="str">
            <v xml:space="preserve">SP  </v>
          </cell>
          <cell r="E1150" t="str">
            <v>C</v>
          </cell>
          <cell r="F1150" t="str">
            <v>M</v>
          </cell>
          <cell r="G1150">
            <v>0</v>
          </cell>
        </row>
        <row r="1151">
          <cell r="A1151" t="str">
            <v>GM1561T0</v>
          </cell>
          <cell r="B1151">
            <v>0</v>
          </cell>
          <cell r="C1151" t="str">
            <v>M1</v>
          </cell>
          <cell r="D1151" t="str">
            <v xml:space="preserve">SP  </v>
          </cell>
          <cell r="E1151" t="str">
            <v>B</v>
          </cell>
          <cell r="F1151" t="str">
            <v>M</v>
          </cell>
          <cell r="G1151">
            <v>15</v>
          </cell>
        </row>
        <row r="1152">
          <cell r="A1152" t="str">
            <v>GM1561TBW773</v>
          </cell>
          <cell r="B1152">
            <v>24</v>
          </cell>
          <cell r="C1152">
            <v>45</v>
          </cell>
          <cell r="D1152" t="str">
            <v xml:space="preserve">LV  </v>
          </cell>
          <cell r="E1152" t="str">
            <v>B</v>
          </cell>
          <cell r="F1152" t="str">
            <v>M</v>
          </cell>
          <cell r="G1152">
            <v>5</v>
          </cell>
        </row>
        <row r="1153">
          <cell r="A1153" t="str">
            <v>GM1561TBW773A</v>
          </cell>
          <cell r="B1153">
            <v>24</v>
          </cell>
          <cell r="C1153">
            <v>45</v>
          </cell>
          <cell r="D1153" t="str">
            <v xml:space="preserve">LV  </v>
          </cell>
          <cell r="E1153" t="str">
            <v>C</v>
          </cell>
          <cell r="F1153" t="str">
            <v>M</v>
          </cell>
          <cell r="G1153">
            <v>5</v>
          </cell>
        </row>
        <row r="1154">
          <cell r="A1154" t="str">
            <v>GM1561TW6A</v>
          </cell>
          <cell r="B1154">
            <v>0</v>
          </cell>
          <cell r="C1154" t="str">
            <v>M1</v>
          </cell>
          <cell r="D1154" t="str">
            <v xml:space="preserve">SP  </v>
          </cell>
          <cell r="E1154" t="str">
            <v>C</v>
          </cell>
          <cell r="F1154" t="str">
            <v>M</v>
          </cell>
          <cell r="G1154">
            <v>0</v>
          </cell>
        </row>
        <row r="1155">
          <cell r="A1155" t="str">
            <v>GRARTICLE1069LV</v>
          </cell>
          <cell r="B1155" t="str">
            <v xml:space="preserve">  </v>
          </cell>
          <cell r="C1155" t="str">
            <v>PC</v>
          </cell>
          <cell r="D1155" t="str">
            <v xml:space="preserve">    </v>
          </cell>
          <cell r="E1155" t="str">
            <v xml:space="preserve"> </v>
          </cell>
          <cell r="F1155" t="str">
            <v>P</v>
          </cell>
          <cell r="G1155">
            <v>0</v>
          </cell>
        </row>
        <row r="1156">
          <cell r="A1156" t="str">
            <v>GRARTICLE1182LV</v>
          </cell>
          <cell r="B1156" t="str">
            <v xml:space="preserve">  </v>
          </cell>
          <cell r="C1156" t="str">
            <v>PC</v>
          </cell>
          <cell r="D1156" t="str">
            <v xml:space="preserve">    </v>
          </cell>
          <cell r="E1156" t="str">
            <v xml:space="preserve"> </v>
          </cell>
          <cell r="F1156" t="str">
            <v>P</v>
          </cell>
          <cell r="G1156">
            <v>0</v>
          </cell>
        </row>
        <row r="1157">
          <cell r="A1157" t="str">
            <v>GRARTICLE1183LV</v>
          </cell>
          <cell r="B1157" t="str">
            <v xml:space="preserve">  </v>
          </cell>
          <cell r="C1157" t="str">
            <v>PC</v>
          </cell>
          <cell r="D1157" t="str">
            <v xml:space="preserve">    </v>
          </cell>
          <cell r="E1157" t="str">
            <v xml:space="preserve"> </v>
          </cell>
          <cell r="F1157" t="str">
            <v>P</v>
          </cell>
          <cell r="G1157">
            <v>0</v>
          </cell>
        </row>
        <row r="1158">
          <cell r="A1158" t="str">
            <v>GRARTICLE2536LV</v>
          </cell>
          <cell r="B1158" t="str">
            <v xml:space="preserve">  </v>
          </cell>
          <cell r="C1158" t="str">
            <v>PC</v>
          </cell>
          <cell r="D1158" t="str">
            <v xml:space="preserve">    </v>
          </cell>
          <cell r="E1158" t="str">
            <v xml:space="preserve"> </v>
          </cell>
          <cell r="F1158" t="str">
            <v>P</v>
          </cell>
          <cell r="G1158">
            <v>0</v>
          </cell>
        </row>
        <row r="1159">
          <cell r="A1159" t="str">
            <v>GRARTICLE2539LV</v>
          </cell>
          <cell r="B1159" t="str">
            <v xml:space="preserve">  </v>
          </cell>
          <cell r="C1159" t="str">
            <v>PC</v>
          </cell>
          <cell r="D1159" t="str">
            <v xml:space="preserve">    </v>
          </cell>
          <cell r="E1159" t="str">
            <v xml:space="preserve"> </v>
          </cell>
          <cell r="F1159" t="str">
            <v>P</v>
          </cell>
          <cell r="G1159">
            <v>0</v>
          </cell>
        </row>
        <row r="1160">
          <cell r="A1160" t="str">
            <v>GRARTICLE2543LV</v>
          </cell>
          <cell r="B1160" t="str">
            <v xml:space="preserve">  </v>
          </cell>
          <cell r="C1160" t="str">
            <v>PC</v>
          </cell>
          <cell r="D1160" t="str">
            <v xml:space="preserve">    </v>
          </cell>
          <cell r="E1160" t="str">
            <v xml:space="preserve"> </v>
          </cell>
          <cell r="F1160" t="str">
            <v>P</v>
          </cell>
          <cell r="G1160">
            <v>0</v>
          </cell>
        </row>
        <row r="1161">
          <cell r="A1161" t="str">
            <v>GRARTICLE2601LV</v>
          </cell>
          <cell r="B1161" t="str">
            <v xml:space="preserve">  </v>
          </cell>
          <cell r="C1161" t="str">
            <v>PC</v>
          </cell>
          <cell r="D1161" t="str">
            <v xml:space="preserve">    </v>
          </cell>
          <cell r="E1161" t="str">
            <v xml:space="preserve"> </v>
          </cell>
          <cell r="F1161" t="str">
            <v>P</v>
          </cell>
          <cell r="G1161">
            <v>0</v>
          </cell>
        </row>
        <row r="1162">
          <cell r="A1162" t="str">
            <v>GRARTICLE2602LV</v>
          </cell>
          <cell r="B1162" t="str">
            <v xml:space="preserve">  </v>
          </cell>
          <cell r="C1162" t="str">
            <v>PC</v>
          </cell>
          <cell r="D1162" t="str">
            <v xml:space="preserve">    </v>
          </cell>
          <cell r="E1162" t="str">
            <v xml:space="preserve"> </v>
          </cell>
          <cell r="F1162" t="str">
            <v>P</v>
          </cell>
          <cell r="G1162">
            <v>0</v>
          </cell>
        </row>
        <row r="1163">
          <cell r="A1163" t="str">
            <v>GRARTICLE2611LV</v>
          </cell>
          <cell r="B1163" t="str">
            <v xml:space="preserve">  </v>
          </cell>
          <cell r="C1163" t="str">
            <v>PC</v>
          </cell>
          <cell r="D1163" t="str">
            <v xml:space="preserve">    </v>
          </cell>
          <cell r="E1163" t="str">
            <v xml:space="preserve"> </v>
          </cell>
          <cell r="F1163" t="str">
            <v>P</v>
          </cell>
          <cell r="G1163">
            <v>0</v>
          </cell>
        </row>
        <row r="1164">
          <cell r="A1164" t="str">
            <v>GRARTICLE2644LV</v>
          </cell>
          <cell r="B1164" t="str">
            <v xml:space="preserve">  </v>
          </cell>
          <cell r="C1164" t="str">
            <v>PC</v>
          </cell>
          <cell r="D1164" t="str">
            <v xml:space="preserve">    </v>
          </cell>
          <cell r="E1164" t="str">
            <v xml:space="preserve"> </v>
          </cell>
          <cell r="F1164" t="str">
            <v>P</v>
          </cell>
          <cell r="G1164">
            <v>0</v>
          </cell>
        </row>
        <row r="1165">
          <cell r="A1165" t="str">
            <v>GRARTICLE2657LV</v>
          </cell>
          <cell r="B1165" t="str">
            <v xml:space="preserve">  </v>
          </cell>
          <cell r="C1165" t="str">
            <v>PC</v>
          </cell>
          <cell r="D1165" t="str">
            <v xml:space="preserve">    </v>
          </cell>
          <cell r="E1165" t="str">
            <v xml:space="preserve"> </v>
          </cell>
          <cell r="F1165" t="str">
            <v>P</v>
          </cell>
          <cell r="G1165">
            <v>0</v>
          </cell>
        </row>
        <row r="1166">
          <cell r="A1166" t="str">
            <v>GRARTICLE2659LV</v>
          </cell>
          <cell r="B1166" t="str">
            <v xml:space="preserve">  </v>
          </cell>
          <cell r="C1166" t="str">
            <v>PC</v>
          </cell>
          <cell r="D1166" t="str">
            <v xml:space="preserve">    </v>
          </cell>
          <cell r="E1166" t="str">
            <v xml:space="preserve"> </v>
          </cell>
          <cell r="F1166" t="str">
            <v>P</v>
          </cell>
          <cell r="G1166">
            <v>0</v>
          </cell>
        </row>
        <row r="1167">
          <cell r="A1167" t="str">
            <v>GRARTICLE2695LV</v>
          </cell>
          <cell r="B1167" t="str">
            <v xml:space="preserve">  </v>
          </cell>
          <cell r="C1167" t="str">
            <v>PC</v>
          </cell>
          <cell r="D1167" t="str">
            <v xml:space="preserve">    </v>
          </cell>
          <cell r="E1167" t="str">
            <v xml:space="preserve"> </v>
          </cell>
          <cell r="F1167" t="str">
            <v>P</v>
          </cell>
          <cell r="G1167">
            <v>0</v>
          </cell>
        </row>
        <row r="1168">
          <cell r="A1168" t="str">
            <v>GRARTICLE2766LV</v>
          </cell>
          <cell r="B1168" t="str">
            <v xml:space="preserve">  </v>
          </cell>
          <cell r="C1168" t="str">
            <v>PC</v>
          </cell>
          <cell r="D1168" t="str">
            <v xml:space="preserve">    </v>
          </cell>
          <cell r="E1168" t="str">
            <v xml:space="preserve"> </v>
          </cell>
          <cell r="F1168" t="str">
            <v>P</v>
          </cell>
          <cell r="G1168">
            <v>0</v>
          </cell>
        </row>
        <row r="1169">
          <cell r="A1169" t="str">
            <v>M100821L</v>
          </cell>
          <cell r="B1169">
            <v>21</v>
          </cell>
          <cell r="C1169" t="str">
            <v>PJ</v>
          </cell>
          <cell r="D1169" t="str">
            <v xml:space="preserve">LV  </v>
          </cell>
          <cell r="E1169" t="str">
            <v>D</v>
          </cell>
          <cell r="F1169" t="str">
            <v>P</v>
          </cell>
          <cell r="G1169">
            <v>65</v>
          </cell>
        </row>
        <row r="1170">
          <cell r="A1170" t="str">
            <v>M100821LM</v>
          </cell>
          <cell r="B1170">
            <v>21</v>
          </cell>
          <cell r="C1170" t="str">
            <v>M1</v>
          </cell>
          <cell r="D1170" t="str">
            <v xml:space="preserve">LV  </v>
          </cell>
          <cell r="E1170" t="str">
            <v>A</v>
          </cell>
          <cell r="F1170" t="str">
            <v>M</v>
          </cell>
          <cell r="G1170">
            <v>5</v>
          </cell>
        </row>
        <row r="1171">
          <cell r="A1171" t="str">
            <v>M100822LP</v>
          </cell>
          <cell r="B1171">
            <v>22</v>
          </cell>
          <cell r="C1171" t="str">
            <v>P1</v>
          </cell>
          <cell r="D1171" t="str">
            <v xml:space="preserve">LV  </v>
          </cell>
          <cell r="E1171" t="str">
            <v>A</v>
          </cell>
          <cell r="F1171" t="str">
            <v>P</v>
          </cell>
          <cell r="G1171">
            <v>50</v>
          </cell>
        </row>
        <row r="1172">
          <cell r="A1172" t="str">
            <v>M100822W</v>
          </cell>
          <cell r="B1172">
            <v>46</v>
          </cell>
          <cell r="C1172" t="str">
            <v>R8</v>
          </cell>
          <cell r="D1172" t="str">
            <v xml:space="preserve">LV  </v>
          </cell>
          <cell r="E1172" t="str">
            <v>D</v>
          </cell>
          <cell r="F1172" t="str">
            <v>P</v>
          </cell>
          <cell r="G1172">
            <v>50</v>
          </cell>
        </row>
        <row r="1173">
          <cell r="A1173" t="str">
            <v>M100822X</v>
          </cell>
          <cell r="B1173">
            <v>27</v>
          </cell>
          <cell r="C1173">
            <v>45</v>
          </cell>
          <cell r="D1173" t="str">
            <v xml:space="preserve">LV  </v>
          </cell>
          <cell r="E1173" t="str">
            <v>B</v>
          </cell>
          <cell r="F1173" t="str">
            <v>M</v>
          </cell>
          <cell r="G1173">
            <v>3</v>
          </cell>
        </row>
        <row r="1174">
          <cell r="A1174" t="str">
            <v>M1010</v>
          </cell>
          <cell r="B1174">
            <v>1</v>
          </cell>
          <cell r="C1174" t="str">
            <v>M1</v>
          </cell>
          <cell r="D1174" t="str">
            <v xml:space="preserve">LV  </v>
          </cell>
          <cell r="E1174" t="str">
            <v>C</v>
          </cell>
          <cell r="F1174" t="str">
            <v>M</v>
          </cell>
          <cell r="G1174">
            <v>15</v>
          </cell>
        </row>
        <row r="1175">
          <cell r="A1175" t="str">
            <v>M10101P</v>
          </cell>
          <cell r="B1175">
            <v>1</v>
          </cell>
          <cell r="C1175" t="str">
            <v>P6</v>
          </cell>
          <cell r="D1175" t="str">
            <v xml:space="preserve">LV  </v>
          </cell>
          <cell r="E1175" t="str">
            <v>C</v>
          </cell>
          <cell r="F1175" t="str">
            <v>P</v>
          </cell>
          <cell r="G1175">
            <v>0</v>
          </cell>
        </row>
        <row r="1176">
          <cell r="A1176" t="str">
            <v>M1010EAHX</v>
          </cell>
          <cell r="B1176">
            <v>28</v>
          </cell>
          <cell r="C1176" t="str">
            <v>P6</v>
          </cell>
          <cell r="D1176" t="str">
            <v xml:space="preserve">BR  </v>
          </cell>
          <cell r="E1176" t="str">
            <v>C</v>
          </cell>
          <cell r="F1176" t="str">
            <v>P</v>
          </cell>
          <cell r="G1176">
            <v>35</v>
          </cell>
        </row>
        <row r="1177">
          <cell r="A1177" t="str">
            <v>M1010W603V2</v>
          </cell>
          <cell r="B1177">
            <v>2</v>
          </cell>
          <cell r="C1177" t="str">
            <v>P5</v>
          </cell>
          <cell r="D1177" t="str">
            <v xml:space="preserve">LV  </v>
          </cell>
          <cell r="E1177" t="str">
            <v>C</v>
          </cell>
          <cell r="F1177" t="str">
            <v>P</v>
          </cell>
          <cell r="G1177">
            <v>60</v>
          </cell>
        </row>
        <row r="1178">
          <cell r="A1178" t="str">
            <v>M101121L</v>
          </cell>
          <cell r="B1178">
            <v>21</v>
          </cell>
          <cell r="C1178" t="str">
            <v>P4</v>
          </cell>
          <cell r="D1178" t="str">
            <v xml:space="preserve">LV  </v>
          </cell>
          <cell r="E1178" t="str">
            <v>C</v>
          </cell>
          <cell r="F1178" t="str">
            <v>P</v>
          </cell>
          <cell r="G1178">
            <v>40</v>
          </cell>
        </row>
        <row r="1179">
          <cell r="A1179" t="str">
            <v>M101121LM</v>
          </cell>
          <cell r="B1179">
            <v>21</v>
          </cell>
          <cell r="C1179" t="str">
            <v>M1</v>
          </cell>
          <cell r="D1179" t="str">
            <v xml:space="preserve">LV  </v>
          </cell>
          <cell r="E1179" t="str">
            <v>C</v>
          </cell>
          <cell r="F1179" t="str">
            <v>M</v>
          </cell>
          <cell r="G1179">
            <v>5</v>
          </cell>
        </row>
        <row r="1180">
          <cell r="A1180" t="str">
            <v>M101122LP</v>
          </cell>
          <cell r="B1180">
            <v>22</v>
          </cell>
          <cell r="C1180" t="str">
            <v>P1</v>
          </cell>
          <cell r="D1180" t="str">
            <v xml:space="preserve">LV  </v>
          </cell>
          <cell r="E1180" t="str">
            <v>C</v>
          </cell>
          <cell r="F1180" t="str">
            <v>P</v>
          </cell>
          <cell r="G1180">
            <v>50</v>
          </cell>
        </row>
        <row r="1181">
          <cell r="A1181" t="str">
            <v>M101122W</v>
          </cell>
          <cell r="B1181">
            <v>46</v>
          </cell>
          <cell r="C1181" t="str">
            <v>R8</v>
          </cell>
          <cell r="D1181" t="str">
            <v xml:space="preserve">LV  </v>
          </cell>
          <cell r="E1181" t="str">
            <v>D</v>
          </cell>
          <cell r="F1181" t="str">
            <v>P</v>
          </cell>
          <cell r="G1181">
            <v>50</v>
          </cell>
        </row>
        <row r="1182">
          <cell r="A1182" t="str">
            <v>M101122X</v>
          </cell>
          <cell r="B1182">
            <v>27</v>
          </cell>
          <cell r="C1182">
            <v>45</v>
          </cell>
          <cell r="D1182" t="str">
            <v xml:space="preserve">LV  </v>
          </cell>
          <cell r="E1182" t="str">
            <v>C</v>
          </cell>
          <cell r="F1182" t="str">
            <v>M</v>
          </cell>
          <cell r="G1182">
            <v>3</v>
          </cell>
        </row>
        <row r="1183">
          <cell r="A1183" t="str">
            <v>M1011CA</v>
          </cell>
          <cell r="B1183">
            <v>0</v>
          </cell>
          <cell r="C1183" t="str">
            <v>M1</v>
          </cell>
          <cell r="D1183" t="str">
            <v xml:space="preserve">LV  </v>
          </cell>
          <cell r="E1183" t="str">
            <v>C</v>
          </cell>
          <cell r="F1183" t="str">
            <v>M</v>
          </cell>
          <cell r="G1183">
            <v>10</v>
          </cell>
        </row>
        <row r="1184">
          <cell r="A1184" t="str">
            <v>M1011D</v>
          </cell>
          <cell r="B1184">
            <v>0</v>
          </cell>
          <cell r="C1184" t="str">
            <v>M1</v>
          </cell>
          <cell r="D1184" t="str">
            <v xml:space="preserve">LV  </v>
          </cell>
          <cell r="E1184" t="str">
            <v>C</v>
          </cell>
          <cell r="F1184" t="str">
            <v>M</v>
          </cell>
          <cell r="G1184">
            <v>8</v>
          </cell>
        </row>
        <row r="1185">
          <cell r="A1185" t="str">
            <v>M101221L</v>
          </cell>
          <cell r="B1185">
            <v>21</v>
          </cell>
          <cell r="C1185" t="str">
            <v>PJ</v>
          </cell>
          <cell r="D1185" t="str">
            <v xml:space="preserve">LV  </v>
          </cell>
          <cell r="E1185" t="str">
            <v>A</v>
          </cell>
          <cell r="F1185" t="str">
            <v>P</v>
          </cell>
          <cell r="G1185">
            <v>65</v>
          </cell>
        </row>
        <row r="1186">
          <cell r="A1186" t="str">
            <v>M101221LP</v>
          </cell>
          <cell r="B1186">
            <v>21</v>
          </cell>
          <cell r="C1186" t="str">
            <v>P4</v>
          </cell>
          <cell r="D1186" t="str">
            <v xml:space="preserve">LV  </v>
          </cell>
          <cell r="E1186" t="str">
            <v>B</v>
          </cell>
          <cell r="F1186" t="str">
            <v>P</v>
          </cell>
          <cell r="G1186">
            <v>40</v>
          </cell>
        </row>
        <row r="1187">
          <cell r="A1187" t="str">
            <v>M101222LP</v>
          </cell>
          <cell r="B1187">
            <v>22</v>
          </cell>
          <cell r="C1187" t="str">
            <v>P1</v>
          </cell>
          <cell r="D1187" t="str">
            <v xml:space="preserve">LV  </v>
          </cell>
          <cell r="E1187" t="str">
            <v>A</v>
          </cell>
          <cell r="F1187" t="str">
            <v>P</v>
          </cell>
          <cell r="G1187">
            <v>50</v>
          </cell>
        </row>
        <row r="1188">
          <cell r="A1188" t="str">
            <v>M101222W</v>
          </cell>
          <cell r="B1188">
            <v>46</v>
          </cell>
          <cell r="C1188" t="str">
            <v>R8</v>
          </cell>
          <cell r="D1188" t="str">
            <v xml:space="preserve">LV  </v>
          </cell>
          <cell r="E1188" t="str">
            <v>B</v>
          </cell>
          <cell r="F1188" t="str">
            <v>P</v>
          </cell>
          <cell r="G1188">
            <v>50</v>
          </cell>
        </row>
        <row r="1189">
          <cell r="A1189" t="str">
            <v>M101222X</v>
          </cell>
          <cell r="B1189">
            <v>27</v>
          </cell>
          <cell r="C1189">
            <v>45</v>
          </cell>
          <cell r="D1189" t="str">
            <v xml:space="preserve">LV  </v>
          </cell>
          <cell r="E1189" t="str">
            <v>A</v>
          </cell>
          <cell r="F1189" t="str">
            <v>M</v>
          </cell>
          <cell r="G1189">
            <v>3</v>
          </cell>
        </row>
        <row r="1190">
          <cell r="A1190" t="str">
            <v>M1012D</v>
          </cell>
          <cell r="B1190">
            <v>0</v>
          </cell>
          <cell r="C1190" t="str">
            <v>M1</v>
          </cell>
          <cell r="D1190" t="str">
            <v xml:space="preserve">LV  </v>
          </cell>
          <cell r="E1190" t="str">
            <v>C</v>
          </cell>
          <cell r="F1190" t="str">
            <v>M</v>
          </cell>
          <cell r="G1190">
            <v>10</v>
          </cell>
        </row>
        <row r="1191">
          <cell r="A1191" t="str">
            <v>M1012DA</v>
          </cell>
          <cell r="B1191">
            <v>0</v>
          </cell>
          <cell r="C1191" t="str">
            <v>M1</v>
          </cell>
          <cell r="D1191" t="str">
            <v xml:space="preserve">LV  </v>
          </cell>
          <cell r="E1191" t="str">
            <v>C</v>
          </cell>
          <cell r="F1191" t="str">
            <v>M</v>
          </cell>
          <cell r="G1191">
            <v>15</v>
          </cell>
        </row>
        <row r="1192">
          <cell r="A1192" t="str">
            <v>M1012DAH</v>
          </cell>
          <cell r="B1192">
            <v>0</v>
          </cell>
          <cell r="C1192" t="str">
            <v>M1</v>
          </cell>
          <cell r="D1192" t="str">
            <v xml:space="preserve">LV  </v>
          </cell>
          <cell r="E1192" t="str">
            <v>C</v>
          </cell>
          <cell r="F1192" t="str">
            <v>M</v>
          </cell>
          <cell r="G1192">
            <v>15</v>
          </cell>
        </row>
        <row r="1193">
          <cell r="A1193" t="str">
            <v>M1012DC5669</v>
          </cell>
          <cell r="B1193">
            <v>0</v>
          </cell>
          <cell r="C1193" t="str">
            <v>M1</v>
          </cell>
          <cell r="D1193" t="str">
            <v xml:space="preserve">LV  </v>
          </cell>
          <cell r="E1193" t="str">
            <v>C</v>
          </cell>
          <cell r="F1193" t="str">
            <v>M</v>
          </cell>
          <cell r="G1193">
            <v>0</v>
          </cell>
        </row>
        <row r="1194">
          <cell r="A1194" t="str">
            <v>M1012DC6376</v>
          </cell>
          <cell r="B1194">
            <v>0</v>
          </cell>
          <cell r="C1194" t="str">
            <v>M1</v>
          </cell>
          <cell r="D1194" t="str">
            <v xml:space="preserve">LV  </v>
          </cell>
          <cell r="E1194" t="str">
            <v>C</v>
          </cell>
          <cell r="F1194" t="str">
            <v>M</v>
          </cell>
          <cell r="G1194">
            <v>0</v>
          </cell>
        </row>
        <row r="1195">
          <cell r="A1195" t="str">
            <v>M1012E</v>
          </cell>
          <cell r="B1195">
            <v>0</v>
          </cell>
          <cell r="C1195" t="str">
            <v>M1</v>
          </cell>
          <cell r="D1195" t="str">
            <v xml:space="preserve">LV  </v>
          </cell>
          <cell r="E1195" t="str">
            <v>C</v>
          </cell>
          <cell r="F1195" t="str">
            <v>M</v>
          </cell>
          <cell r="G1195">
            <v>15</v>
          </cell>
        </row>
        <row r="1196">
          <cell r="A1196" t="str">
            <v>M1012EAHL</v>
          </cell>
          <cell r="B1196">
            <v>28</v>
          </cell>
          <cell r="C1196">
            <v>65</v>
          </cell>
          <cell r="D1196" t="str">
            <v xml:space="preserve">BR  </v>
          </cell>
          <cell r="E1196" t="str">
            <v>C</v>
          </cell>
          <cell r="F1196" t="str">
            <v>P</v>
          </cell>
          <cell r="G1196">
            <v>35</v>
          </cell>
        </row>
        <row r="1197">
          <cell r="A1197" t="str">
            <v>M1012EAHX</v>
          </cell>
          <cell r="B1197">
            <v>28</v>
          </cell>
          <cell r="C1197" t="str">
            <v>P6</v>
          </cell>
          <cell r="D1197" t="str">
            <v xml:space="preserve">BR  </v>
          </cell>
          <cell r="E1197" t="str">
            <v>C</v>
          </cell>
          <cell r="F1197" t="str">
            <v>P</v>
          </cell>
          <cell r="G1197">
            <v>35</v>
          </cell>
        </row>
        <row r="1198">
          <cell r="A1198" t="str">
            <v>M101321LM</v>
          </cell>
          <cell r="B1198">
            <v>21</v>
          </cell>
          <cell r="C1198" t="str">
            <v>M1</v>
          </cell>
          <cell r="D1198" t="str">
            <v xml:space="preserve">LV  </v>
          </cell>
          <cell r="E1198" t="str">
            <v>C</v>
          </cell>
          <cell r="F1198" t="str">
            <v>M</v>
          </cell>
          <cell r="G1198">
            <v>0</v>
          </cell>
        </row>
        <row r="1199">
          <cell r="A1199" t="str">
            <v>M101321LP</v>
          </cell>
          <cell r="B1199">
            <v>21</v>
          </cell>
          <cell r="C1199" t="str">
            <v>P4</v>
          </cell>
          <cell r="D1199" t="str">
            <v xml:space="preserve">LV  </v>
          </cell>
          <cell r="E1199" t="str">
            <v>C</v>
          </cell>
          <cell r="F1199" t="str">
            <v>P</v>
          </cell>
          <cell r="G1199">
            <v>40</v>
          </cell>
        </row>
        <row r="1200">
          <cell r="A1200" t="str">
            <v>M101322LP</v>
          </cell>
          <cell r="B1200">
            <v>22</v>
          </cell>
          <cell r="C1200" t="str">
            <v>P1</v>
          </cell>
          <cell r="D1200" t="str">
            <v xml:space="preserve">LV  </v>
          </cell>
          <cell r="E1200" t="str">
            <v>C</v>
          </cell>
          <cell r="F1200" t="str">
            <v>P</v>
          </cell>
          <cell r="G1200">
            <v>50</v>
          </cell>
        </row>
        <row r="1201">
          <cell r="A1201" t="str">
            <v>M101322X</v>
          </cell>
          <cell r="B1201">
            <v>27</v>
          </cell>
          <cell r="C1201">
            <v>45</v>
          </cell>
          <cell r="D1201" t="str">
            <v xml:space="preserve">LV  </v>
          </cell>
          <cell r="E1201" t="str">
            <v>C</v>
          </cell>
          <cell r="F1201" t="str">
            <v>M</v>
          </cell>
          <cell r="G1201">
            <v>3</v>
          </cell>
        </row>
        <row r="1202">
          <cell r="A1202" t="str">
            <v>M101322XW612</v>
          </cell>
          <cell r="B1202">
            <v>27</v>
          </cell>
          <cell r="C1202">
            <v>45</v>
          </cell>
          <cell r="D1202" t="str">
            <v xml:space="preserve">LV  </v>
          </cell>
          <cell r="E1202" t="str">
            <v>C</v>
          </cell>
          <cell r="F1202" t="str">
            <v>M</v>
          </cell>
          <cell r="G1202">
            <v>0</v>
          </cell>
        </row>
        <row r="1203">
          <cell r="A1203" t="str">
            <v>M1013DAW993</v>
          </cell>
          <cell r="B1203">
            <v>0</v>
          </cell>
          <cell r="C1203" t="str">
            <v>M1</v>
          </cell>
          <cell r="D1203" t="str">
            <v xml:space="preserve">LV  </v>
          </cell>
          <cell r="E1203" t="str">
            <v>C</v>
          </cell>
          <cell r="F1203" t="str">
            <v>M</v>
          </cell>
          <cell r="G1203">
            <v>8</v>
          </cell>
        </row>
        <row r="1204">
          <cell r="A1204" t="str">
            <v>M1013NW882</v>
          </cell>
          <cell r="B1204">
            <v>48</v>
          </cell>
          <cell r="C1204" t="str">
            <v>P6</v>
          </cell>
          <cell r="D1204" t="str">
            <v xml:space="preserve">LV  </v>
          </cell>
          <cell r="E1204" t="str">
            <v>C</v>
          </cell>
          <cell r="F1204" t="str">
            <v>P</v>
          </cell>
          <cell r="G1204">
            <v>50</v>
          </cell>
        </row>
        <row r="1205">
          <cell r="A1205" t="str">
            <v>M1013S</v>
          </cell>
          <cell r="B1205">
            <v>28</v>
          </cell>
          <cell r="C1205" t="str">
            <v>P6</v>
          </cell>
          <cell r="D1205" t="str">
            <v xml:space="preserve">BR  </v>
          </cell>
          <cell r="E1205" t="str">
            <v>C</v>
          </cell>
          <cell r="F1205" t="str">
            <v>P</v>
          </cell>
          <cell r="G1205">
            <v>70</v>
          </cell>
        </row>
        <row r="1206">
          <cell r="A1206" t="str">
            <v>M10142VM</v>
          </cell>
          <cell r="B1206">
            <v>2</v>
          </cell>
          <cell r="C1206" t="str">
            <v>M1</v>
          </cell>
          <cell r="D1206" t="str">
            <v xml:space="preserve">LV  </v>
          </cell>
          <cell r="E1206" t="str">
            <v>C</v>
          </cell>
          <cell r="F1206" t="str">
            <v>M</v>
          </cell>
          <cell r="G1206">
            <v>5</v>
          </cell>
        </row>
        <row r="1207">
          <cell r="A1207" t="str">
            <v>M10144V</v>
          </cell>
          <cell r="B1207">
            <v>18</v>
          </cell>
          <cell r="C1207" t="str">
            <v>P2</v>
          </cell>
          <cell r="D1207" t="str">
            <v xml:space="preserve">LV  </v>
          </cell>
          <cell r="E1207" t="str">
            <v>C</v>
          </cell>
          <cell r="F1207" t="str">
            <v>P</v>
          </cell>
          <cell r="G1207">
            <v>60</v>
          </cell>
        </row>
        <row r="1208">
          <cell r="A1208" t="str">
            <v>M1014EAHX</v>
          </cell>
          <cell r="B1208">
            <v>28</v>
          </cell>
          <cell r="C1208" t="str">
            <v>P6</v>
          </cell>
          <cell r="D1208" t="str">
            <v xml:space="preserve">BR  </v>
          </cell>
          <cell r="E1208" t="str">
            <v>C</v>
          </cell>
          <cell r="F1208" t="str">
            <v>P</v>
          </cell>
          <cell r="G1208">
            <v>35</v>
          </cell>
        </row>
        <row r="1209">
          <cell r="A1209" t="str">
            <v>M1014SAHW853</v>
          </cell>
          <cell r="B1209">
            <v>0</v>
          </cell>
          <cell r="C1209" t="str">
            <v>M1</v>
          </cell>
          <cell r="D1209" t="str">
            <v xml:space="preserve">LV  </v>
          </cell>
          <cell r="E1209" t="str">
            <v>C</v>
          </cell>
          <cell r="F1209" t="str">
            <v>M</v>
          </cell>
          <cell r="G1209">
            <v>10</v>
          </cell>
        </row>
        <row r="1210">
          <cell r="A1210" t="str">
            <v>M1014U</v>
          </cell>
          <cell r="B1210">
            <v>0</v>
          </cell>
          <cell r="C1210" t="str">
            <v>M1</v>
          </cell>
          <cell r="D1210" t="str">
            <v xml:space="preserve">LV  </v>
          </cell>
          <cell r="E1210" t="str">
            <v>C</v>
          </cell>
          <cell r="F1210" t="str">
            <v>M</v>
          </cell>
          <cell r="G1210">
            <v>10</v>
          </cell>
        </row>
        <row r="1211">
          <cell r="A1211" t="str">
            <v>M101521L</v>
          </cell>
          <cell r="B1211">
            <v>21</v>
          </cell>
          <cell r="C1211" t="str">
            <v>PJ</v>
          </cell>
          <cell r="D1211" t="str">
            <v xml:space="preserve">LV  </v>
          </cell>
          <cell r="E1211" t="str">
            <v>D</v>
          </cell>
          <cell r="F1211" t="str">
            <v>P</v>
          </cell>
          <cell r="G1211">
            <v>65</v>
          </cell>
        </row>
        <row r="1212">
          <cell r="A1212" t="str">
            <v>M101521LM</v>
          </cell>
          <cell r="B1212">
            <v>21</v>
          </cell>
          <cell r="C1212" t="str">
            <v>M1</v>
          </cell>
          <cell r="D1212" t="str">
            <v xml:space="preserve">LOD </v>
          </cell>
          <cell r="E1212" t="str">
            <v>C</v>
          </cell>
          <cell r="F1212" t="str">
            <v>M</v>
          </cell>
          <cell r="G1212">
            <v>5</v>
          </cell>
        </row>
        <row r="1213">
          <cell r="A1213" t="str">
            <v>M101522LP</v>
          </cell>
          <cell r="B1213">
            <v>22</v>
          </cell>
          <cell r="C1213" t="str">
            <v>P1</v>
          </cell>
          <cell r="D1213" t="str">
            <v xml:space="preserve">LV  </v>
          </cell>
          <cell r="E1213" t="str">
            <v>C</v>
          </cell>
          <cell r="F1213" t="str">
            <v>P</v>
          </cell>
          <cell r="G1213">
            <v>50</v>
          </cell>
        </row>
        <row r="1214">
          <cell r="A1214" t="str">
            <v>M101522W</v>
          </cell>
          <cell r="B1214">
            <v>46</v>
          </cell>
          <cell r="C1214" t="str">
            <v>R8</v>
          </cell>
          <cell r="D1214" t="str">
            <v xml:space="preserve">LV  </v>
          </cell>
          <cell r="E1214" t="str">
            <v>D</v>
          </cell>
          <cell r="F1214" t="str">
            <v>P</v>
          </cell>
          <cell r="G1214">
            <v>50</v>
          </cell>
        </row>
        <row r="1215">
          <cell r="A1215" t="str">
            <v>M101522X</v>
          </cell>
          <cell r="B1215">
            <v>27</v>
          </cell>
          <cell r="C1215">
            <v>45</v>
          </cell>
          <cell r="D1215" t="str">
            <v xml:space="preserve">LV  </v>
          </cell>
          <cell r="E1215" t="str">
            <v>C</v>
          </cell>
          <cell r="F1215" t="str">
            <v>M</v>
          </cell>
          <cell r="G1215">
            <v>3</v>
          </cell>
        </row>
        <row r="1216">
          <cell r="A1216" t="str">
            <v>M1015D</v>
          </cell>
          <cell r="B1216">
            <v>0</v>
          </cell>
          <cell r="C1216" t="str">
            <v>M1</v>
          </cell>
          <cell r="D1216" t="str">
            <v xml:space="preserve">LV  </v>
          </cell>
          <cell r="E1216" t="str">
            <v>C</v>
          </cell>
          <cell r="F1216" t="str">
            <v>M</v>
          </cell>
          <cell r="G1216">
            <v>15</v>
          </cell>
        </row>
        <row r="1217">
          <cell r="A1217" t="str">
            <v>M1015DAH</v>
          </cell>
          <cell r="B1217">
            <v>0</v>
          </cell>
          <cell r="C1217" t="str">
            <v>M1</v>
          </cell>
          <cell r="D1217" t="str">
            <v xml:space="preserve">MVC </v>
          </cell>
          <cell r="E1217" t="str">
            <v>B</v>
          </cell>
          <cell r="F1217" t="str">
            <v>M</v>
          </cell>
          <cell r="G1217">
            <v>20</v>
          </cell>
        </row>
        <row r="1218">
          <cell r="A1218" t="str">
            <v>M1015DW937</v>
          </cell>
          <cell r="B1218">
            <v>0</v>
          </cell>
          <cell r="C1218">
            <v>45</v>
          </cell>
          <cell r="D1218" t="str">
            <v xml:space="preserve">LV  </v>
          </cell>
          <cell r="E1218" t="str">
            <v>C</v>
          </cell>
          <cell r="F1218" t="str">
            <v>M</v>
          </cell>
          <cell r="G1218">
            <v>0</v>
          </cell>
        </row>
        <row r="1219">
          <cell r="A1219" t="str">
            <v>M1015EAH</v>
          </cell>
          <cell r="B1219">
            <v>0</v>
          </cell>
          <cell r="C1219" t="str">
            <v>M1</v>
          </cell>
          <cell r="D1219" t="str">
            <v xml:space="preserve">LV  </v>
          </cell>
          <cell r="E1219" t="str">
            <v>C</v>
          </cell>
          <cell r="F1219" t="str">
            <v>M</v>
          </cell>
          <cell r="G1219">
            <v>10</v>
          </cell>
        </row>
        <row r="1220">
          <cell r="A1220" t="str">
            <v>M1015EAHX</v>
          </cell>
          <cell r="B1220">
            <v>24</v>
          </cell>
          <cell r="C1220">
            <v>45</v>
          </cell>
          <cell r="D1220" t="str">
            <v xml:space="preserve">LV  </v>
          </cell>
          <cell r="E1220" t="str">
            <v>C</v>
          </cell>
          <cell r="F1220" t="str">
            <v>M</v>
          </cell>
          <cell r="G1220">
            <v>5</v>
          </cell>
        </row>
        <row r="1221">
          <cell r="A1221" t="str">
            <v>M101621LM</v>
          </cell>
          <cell r="B1221">
            <v>21</v>
          </cell>
          <cell r="C1221" t="str">
            <v>M1</v>
          </cell>
          <cell r="D1221" t="str">
            <v xml:space="preserve">LOD </v>
          </cell>
          <cell r="E1221" t="str">
            <v>C</v>
          </cell>
          <cell r="F1221" t="str">
            <v>M</v>
          </cell>
          <cell r="G1221">
            <v>5</v>
          </cell>
        </row>
        <row r="1222">
          <cell r="A1222" t="str">
            <v>M101622LP</v>
          </cell>
          <cell r="B1222">
            <v>22</v>
          </cell>
          <cell r="C1222" t="str">
            <v>P1</v>
          </cell>
          <cell r="D1222" t="str">
            <v xml:space="preserve">LV  </v>
          </cell>
          <cell r="E1222" t="str">
            <v>C</v>
          </cell>
          <cell r="F1222" t="str">
            <v>P</v>
          </cell>
          <cell r="G1222">
            <v>0</v>
          </cell>
        </row>
        <row r="1223">
          <cell r="A1223" t="str">
            <v>M101622X</v>
          </cell>
          <cell r="B1223">
            <v>27</v>
          </cell>
          <cell r="C1223">
            <v>45</v>
          </cell>
          <cell r="D1223" t="str">
            <v xml:space="preserve">LOD </v>
          </cell>
          <cell r="E1223" t="str">
            <v>C</v>
          </cell>
          <cell r="F1223" t="str">
            <v>M</v>
          </cell>
          <cell r="G1223">
            <v>5</v>
          </cell>
        </row>
        <row r="1224">
          <cell r="A1224" t="str">
            <v>M1016DW586</v>
          </cell>
          <cell r="B1224">
            <v>0</v>
          </cell>
          <cell r="C1224" t="str">
            <v>M1</v>
          </cell>
          <cell r="D1224" t="str">
            <v xml:space="preserve">LOD </v>
          </cell>
          <cell r="E1224" t="str">
            <v>C</v>
          </cell>
          <cell r="F1224" t="str">
            <v>M</v>
          </cell>
          <cell r="G1224">
            <v>16</v>
          </cell>
        </row>
        <row r="1225">
          <cell r="A1225" t="str">
            <v>M1016W58621LM</v>
          </cell>
          <cell r="B1225">
            <v>21</v>
          </cell>
          <cell r="C1225" t="str">
            <v>M1</v>
          </cell>
          <cell r="D1225" t="str">
            <v xml:space="preserve">LOD </v>
          </cell>
          <cell r="E1225" t="str">
            <v>C</v>
          </cell>
          <cell r="F1225" t="str">
            <v>M</v>
          </cell>
          <cell r="G1225">
            <v>8</v>
          </cell>
        </row>
        <row r="1226">
          <cell r="A1226" t="str">
            <v>M1016W58622LP</v>
          </cell>
          <cell r="B1226">
            <v>22</v>
          </cell>
          <cell r="C1226" t="str">
            <v>P1</v>
          </cell>
          <cell r="D1226" t="str">
            <v xml:space="preserve">LOD </v>
          </cell>
          <cell r="E1226" t="str">
            <v>C</v>
          </cell>
          <cell r="F1226" t="str">
            <v>P</v>
          </cell>
          <cell r="G1226">
            <v>50</v>
          </cell>
        </row>
        <row r="1227">
          <cell r="A1227" t="str">
            <v>M1016W58622X</v>
          </cell>
          <cell r="B1227">
            <v>27</v>
          </cell>
          <cell r="C1227">
            <v>45</v>
          </cell>
          <cell r="D1227" t="str">
            <v xml:space="preserve">LOD </v>
          </cell>
          <cell r="E1227" t="str">
            <v>C</v>
          </cell>
          <cell r="F1227" t="str">
            <v>M</v>
          </cell>
          <cell r="G1227">
            <v>3</v>
          </cell>
        </row>
        <row r="1228">
          <cell r="A1228" t="str">
            <v>M1017</v>
          </cell>
          <cell r="B1228">
            <v>1</v>
          </cell>
          <cell r="C1228" t="str">
            <v>M1</v>
          </cell>
          <cell r="D1228" t="str">
            <v xml:space="preserve">LOD </v>
          </cell>
          <cell r="E1228" t="str">
            <v>C</v>
          </cell>
          <cell r="F1228" t="str">
            <v>M</v>
          </cell>
          <cell r="G1228">
            <v>20</v>
          </cell>
        </row>
        <row r="1229">
          <cell r="A1229" t="str">
            <v>M101721LM</v>
          </cell>
          <cell r="B1229">
            <v>21</v>
          </cell>
          <cell r="C1229" t="str">
            <v>M1</v>
          </cell>
          <cell r="D1229" t="str">
            <v xml:space="preserve">LOD </v>
          </cell>
          <cell r="E1229" t="str">
            <v>C</v>
          </cell>
          <cell r="F1229" t="str">
            <v>M</v>
          </cell>
          <cell r="G1229">
            <v>5</v>
          </cell>
        </row>
        <row r="1230">
          <cell r="A1230" t="str">
            <v>M101721LP</v>
          </cell>
          <cell r="B1230">
            <v>21</v>
          </cell>
          <cell r="C1230" t="str">
            <v>P4</v>
          </cell>
          <cell r="D1230" t="str">
            <v xml:space="preserve">LOD </v>
          </cell>
          <cell r="E1230" t="str">
            <v>C</v>
          </cell>
          <cell r="F1230" t="str">
            <v>P</v>
          </cell>
          <cell r="G1230">
            <v>40</v>
          </cell>
        </row>
        <row r="1231">
          <cell r="A1231" t="str">
            <v>M101722LP</v>
          </cell>
          <cell r="B1231">
            <v>22</v>
          </cell>
          <cell r="C1231" t="str">
            <v>P1</v>
          </cell>
          <cell r="D1231" t="str">
            <v xml:space="preserve">LOD </v>
          </cell>
          <cell r="E1231" t="str">
            <v>B</v>
          </cell>
          <cell r="F1231" t="str">
            <v>P</v>
          </cell>
          <cell r="G1231">
            <v>50</v>
          </cell>
        </row>
        <row r="1232">
          <cell r="A1232" t="str">
            <v>M101722W</v>
          </cell>
          <cell r="B1232">
            <v>46</v>
          </cell>
          <cell r="C1232" t="str">
            <v>R8</v>
          </cell>
          <cell r="D1232" t="str">
            <v xml:space="preserve">LOD </v>
          </cell>
          <cell r="E1232" t="str">
            <v>D</v>
          </cell>
          <cell r="F1232" t="str">
            <v>P</v>
          </cell>
          <cell r="G1232">
            <v>50</v>
          </cell>
        </row>
        <row r="1233">
          <cell r="A1233" t="str">
            <v>M101722X</v>
          </cell>
          <cell r="B1233">
            <v>27</v>
          </cell>
          <cell r="C1233">
            <v>45</v>
          </cell>
          <cell r="D1233" t="str">
            <v xml:space="preserve">LOD </v>
          </cell>
          <cell r="E1233" t="str">
            <v>B</v>
          </cell>
          <cell r="F1233" t="str">
            <v>M</v>
          </cell>
          <cell r="G1233">
            <v>3</v>
          </cell>
        </row>
        <row r="1234">
          <cell r="A1234" t="str">
            <v>M1017E</v>
          </cell>
          <cell r="B1234">
            <v>0</v>
          </cell>
          <cell r="C1234" t="str">
            <v>M1</v>
          </cell>
          <cell r="D1234" t="str">
            <v xml:space="preserve">LOD </v>
          </cell>
          <cell r="E1234" t="str">
            <v>C</v>
          </cell>
          <cell r="F1234" t="str">
            <v>M</v>
          </cell>
          <cell r="G1234">
            <v>15</v>
          </cell>
        </row>
        <row r="1235">
          <cell r="A1235" t="str">
            <v>M1017EAH</v>
          </cell>
          <cell r="B1235">
            <v>0</v>
          </cell>
          <cell r="C1235" t="str">
            <v>M1</v>
          </cell>
          <cell r="D1235" t="str">
            <v xml:space="preserve">LOD </v>
          </cell>
          <cell r="E1235" t="str">
            <v>C</v>
          </cell>
          <cell r="F1235" t="str">
            <v>M</v>
          </cell>
          <cell r="G1235">
            <v>10</v>
          </cell>
        </row>
        <row r="1236">
          <cell r="A1236" t="str">
            <v>M1017EAHX</v>
          </cell>
          <cell r="B1236">
            <v>24</v>
          </cell>
          <cell r="C1236">
            <v>45</v>
          </cell>
          <cell r="D1236" t="str">
            <v xml:space="preserve">LOD </v>
          </cell>
          <cell r="E1236" t="str">
            <v>C</v>
          </cell>
          <cell r="F1236" t="str">
            <v>M</v>
          </cell>
          <cell r="G1236">
            <v>5</v>
          </cell>
        </row>
        <row r="1237">
          <cell r="A1237" t="str">
            <v>M1017SW854</v>
          </cell>
          <cell r="B1237">
            <v>0</v>
          </cell>
          <cell r="C1237" t="str">
            <v>M1</v>
          </cell>
          <cell r="D1237" t="str">
            <v xml:space="preserve">LOD </v>
          </cell>
          <cell r="E1237" t="str">
            <v>C</v>
          </cell>
          <cell r="F1237" t="str">
            <v>M</v>
          </cell>
          <cell r="G1237">
            <v>10</v>
          </cell>
        </row>
        <row r="1238">
          <cell r="A1238" t="str">
            <v>M1017W993</v>
          </cell>
          <cell r="B1238">
            <v>1</v>
          </cell>
          <cell r="C1238" t="str">
            <v>M1</v>
          </cell>
          <cell r="D1238" t="str">
            <v xml:space="preserve">LV  </v>
          </cell>
          <cell r="E1238" t="str">
            <v>C</v>
          </cell>
          <cell r="F1238" t="str">
            <v>M</v>
          </cell>
          <cell r="G1238">
            <v>10</v>
          </cell>
        </row>
        <row r="1239">
          <cell r="A1239" t="str">
            <v>M1017W99322LP</v>
          </cell>
          <cell r="B1239">
            <v>22</v>
          </cell>
          <cell r="C1239" t="str">
            <v>P1</v>
          </cell>
          <cell r="D1239" t="str">
            <v xml:space="preserve">LOD </v>
          </cell>
          <cell r="E1239" t="str">
            <v>C</v>
          </cell>
          <cell r="F1239" t="str">
            <v>P</v>
          </cell>
          <cell r="G1239">
            <v>50</v>
          </cell>
        </row>
        <row r="1240">
          <cell r="A1240" t="str">
            <v>M1017W99322X</v>
          </cell>
          <cell r="B1240">
            <v>27</v>
          </cell>
          <cell r="C1240">
            <v>45</v>
          </cell>
          <cell r="D1240" t="str">
            <v xml:space="preserve">LOD </v>
          </cell>
          <cell r="E1240" t="str">
            <v>C</v>
          </cell>
          <cell r="F1240" t="str">
            <v>M</v>
          </cell>
          <cell r="G1240">
            <v>3</v>
          </cell>
        </row>
        <row r="1241">
          <cell r="A1241" t="str">
            <v>M101821LM</v>
          </cell>
          <cell r="B1241">
            <v>21</v>
          </cell>
          <cell r="C1241" t="str">
            <v>M1</v>
          </cell>
          <cell r="D1241" t="str">
            <v xml:space="preserve">LOD </v>
          </cell>
          <cell r="E1241" t="str">
            <v>C</v>
          </cell>
          <cell r="F1241" t="str">
            <v>M</v>
          </cell>
          <cell r="G1241">
            <v>0</v>
          </cell>
        </row>
        <row r="1242">
          <cell r="A1242" t="str">
            <v>M101822LP</v>
          </cell>
          <cell r="B1242">
            <v>22</v>
          </cell>
          <cell r="C1242" t="str">
            <v>P1</v>
          </cell>
          <cell r="D1242" t="str">
            <v xml:space="preserve">LOD </v>
          </cell>
          <cell r="E1242" t="str">
            <v>C</v>
          </cell>
          <cell r="F1242" t="str">
            <v>P</v>
          </cell>
          <cell r="G1242">
            <v>50</v>
          </cell>
        </row>
        <row r="1243">
          <cell r="A1243" t="str">
            <v>M101822X</v>
          </cell>
          <cell r="B1243">
            <v>27</v>
          </cell>
          <cell r="C1243">
            <v>45</v>
          </cell>
          <cell r="D1243" t="str">
            <v xml:space="preserve">LOD </v>
          </cell>
          <cell r="E1243" t="str">
            <v>C</v>
          </cell>
          <cell r="F1243" t="str">
            <v>M</v>
          </cell>
          <cell r="G1243">
            <v>5</v>
          </cell>
        </row>
        <row r="1244">
          <cell r="A1244" t="str">
            <v>M1018E</v>
          </cell>
          <cell r="B1244">
            <v>0</v>
          </cell>
          <cell r="C1244" t="str">
            <v>M1</v>
          </cell>
          <cell r="D1244" t="str">
            <v xml:space="preserve">LOD </v>
          </cell>
          <cell r="E1244" t="str">
            <v>C</v>
          </cell>
          <cell r="F1244" t="str">
            <v>M</v>
          </cell>
          <cell r="G1244">
            <v>15</v>
          </cell>
        </row>
        <row r="1245">
          <cell r="A1245" t="str">
            <v>M102021LM</v>
          </cell>
          <cell r="B1245">
            <v>21</v>
          </cell>
          <cell r="C1245" t="str">
            <v>M1</v>
          </cell>
          <cell r="D1245" t="str">
            <v xml:space="preserve">LOD </v>
          </cell>
          <cell r="E1245" t="str">
            <v>C</v>
          </cell>
          <cell r="F1245" t="str">
            <v>M</v>
          </cell>
          <cell r="G1245">
            <v>0</v>
          </cell>
        </row>
        <row r="1246">
          <cell r="A1246" t="str">
            <v>M102022LP</v>
          </cell>
          <cell r="B1246">
            <v>22</v>
          </cell>
          <cell r="C1246" t="str">
            <v>P1</v>
          </cell>
          <cell r="D1246" t="str">
            <v xml:space="preserve">LOD </v>
          </cell>
          <cell r="E1246" t="str">
            <v>C</v>
          </cell>
          <cell r="F1246" t="str">
            <v>P</v>
          </cell>
          <cell r="G1246">
            <v>50</v>
          </cell>
        </row>
        <row r="1247">
          <cell r="A1247" t="str">
            <v>M102022X</v>
          </cell>
          <cell r="B1247">
            <v>27</v>
          </cell>
          <cell r="C1247">
            <v>45</v>
          </cell>
          <cell r="D1247" t="str">
            <v xml:space="preserve">LOD </v>
          </cell>
          <cell r="E1247" t="str">
            <v>C</v>
          </cell>
          <cell r="F1247" t="str">
            <v>M</v>
          </cell>
          <cell r="G1247">
            <v>5</v>
          </cell>
        </row>
        <row r="1248">
          <cell r="A1248" t="str">
            <v>M1020DAW983</v>
          </cell>
          <cell r="B1248">
            <v>0</v>
          </cell>
          <cell r="C1248" t="str">
            <v>M1</v>
          </cell>
          <cell r="D1248" t="str">
            <v xml:space="preserve">LOD </v>
          </cell>
          <cell r="E1248" t="str">
            <v>C</v>
          </cell>
          <cell r="F1248" t="str">
            <v>M</v>
          </cell>
          <cell r="G1248">
            <v>15</v>
          </cell>
        </row>
        <row r="1249">
          <cell r="A1249" t="str">
            <v>M1020DC5270</v>
          </cell>
          <cell r="B1249">
            <v>0</v>
          </cell>
          <cell r="C1249" t="str">
            <v>M1</v>
          </cell>
          <cell r="D1249" t="str">
            <v xml:space="preserve">LOD </v>
          </cell>
          <cell r="E1249" t="str">
            <v>C</v>
          </cell>
          <cell r="F1249" t="str">
            <v>M</v>
          </cell>
          <cell r="G1249">
            <v>20</v>
          </cell>
        </row>
        <row r="1250">
          <cell r="A1250" t="str">
            <v>M1021DA</v>
          </cell>
          <cell r="B1250">
            <v>0</v>
          </cell>
          <cell r="C1250" t="str">
            <v>M1</v>
          </cell>
          <cell r="D1250" t="str">
            <v xml:space="preserve">LOD </v>
          </cell>
          <cell r="E1250" t="str">
            <v>B</v>
          </cell>
          <cell r="F1250" t="str">
            <v>M</v>
          </cell>
          <cell r="G1250">
            <v>15</v>
          </cell>
        </row>
        <row r="1251">
          <cell r="A1251" t="str">
            <v>M1021DA0M</v>
          </cell>
          <cell r="B1251">
            <v>0</v>
          </cell>
          <cell r="C1251" t="str">
            <v>RI</v>
          </cell>
          <cell r="D1251" t="str">
            <v xml:space="preserve">LOD </v>
          </cell>
          <cell r="E1251" t="str">
            <v>C</v>
          </cell>
          <cell r="F1251" t="str">
            <v>P</v>
          </cell>
          <cell r="G1251">
            <v>65</v>
          </cell>
        </row>
        <row r="1252">
          <cell r="A1252" t="str">
            <v>M102221L</v>
          </cell>
          <cell r="B1252">
            <v>21</v>
          </cell>
          <cell r="C1252" t="str">
            <v>PJ</v>
          </cell>
          <cell r="D1252" t="str">
            <v xml:space="preserve">LOD </v>
          </cell>
          <cell r="E1252" t="str">
            <v>D</v>
          </cell>
          <cell r="F1252" t="str">
            <v>P</v>
          </cell>
          <cell r="G1252">
            <v>65</v>
          </cell>
        </row>
        <row r="1253">
          <cell r="A1253" t="str">
            <v>M102221LL</v>
          </cell>
          <cell r="B1253">
            <v>21</v>
          </cell>
          <cell r="C1253" t="str">
            <v>P4</v>
          </cell>
          <cell r="D1253" t="str">
            <v xml:space="preserve">LOD </v>
          </cell>
          <cell r="E1253" t="str">
            <v>C</v>
          </cell>
          <cell r="F1253" t="str">
            <v>P</v>
          </cell>
          <cell r="G1253">
            <v>40</v>
          </cell>
        </row>
        <row r="1254">
          <cell r="A1254" t="str">
            <v>M102221LM</v>
          </cell>
          <cell r="B1254">
            <v>21</v>
          </cell>
          <cell r="C1254" t="str">
            <v>M1</v>
          </cell>
          <cell r="D1254" t="str">
            <v xml:space="preserve">LOD </v>
          </cell>
          <cell r="E1254" t="str">
            <v>C</v>
          </cell>
          <cell r="F1254" t="str">
            <v>M</v>
          </cell>
          <cell r="G1254">
            <v>5</v>
          </cell>
        </row>
        <row r="1255">
          <cell r="A1255" t="str">
            <v>M102221T</v>
          </cell>
          <cell r="B1255">
            <v>19</v>
          </cell>
          <cell r="C1255" t="str">
            <v>P9</v>
          </cell>
          <cell r="D1255" t="str">
            <v xml:space="preserve">LOD </v>
          </cell>
          <cell r="E1255" t="str">
            <v>C</v>
          </cell>
          <cell r="F1255" t="str">
            <v>P</v>
          </cell>
          <cell r="G1255">
            <v>50</v>
          </cell>
        </row>
        <row r="1256">
          <cell r="A1256" t="str">
            <v>M102222LP</v>
          </cell>
          <cell r="B1256">
            <v>22</v>
          </cell>
          <cell r="C1256" t="str">
            <v>P1</v>
          </cell>
          <cell r="D1256" t="str">
            <v xml:space="preserve">LOD </v>
          </cell>
          <cell r="E1256" t="str">
            <v>C</v>
          </cell>
          <cell r="F1256" t="str">
            <v>P</v>
          </cell>
          <cell r="G1256">
            <v>50</v>
          </cell>
        </row>
        <row r="1257">
          <cell r="A1257" t="str">
            <v>M102222T</v>
          </cell>
          <cell r="B1257">
            <v>20</v>
          </cell>
          <cell r="C1257" t="str">
            <v>P9</v>
          </cell>
          <cell r="D1257" t="str">
            <v xml:space="preserve">LOD </v>
          </cell>
          <cell r="E1257" t="str">
            <v>C</v>
          </cell>
          <cell r="F1257" t="str">
            <v>P</v>
          </cell>
          <cell r="G1257">
            <v>50</v>
          </cell>
        </row>
        <row r="1258">
          <cell r="A1258" t="str">
            <v>M102222W</v>
          </cell>
          <cell r="B1258">
            <v>46</v>
          </cell>
          <cell r="C1258" t="str">
            <v>R8</v>
          </cell>
          <cell r="D1258" t="str">
            <v xml:space="preserve">LOD </v>
          </cell>
          <cell r="E1258" t="str">
            <v>D</v>
          </cell>
          <cell r="F1258" t="str">
            <v>P</v>
          </cell>
          <cell r="G1258">
            <v>50</v>
          </cell>
        </row>
        <row r="1259">
          <cell r="A1259" t="str">
            <v>M102222X</v>
          </cell>
          <cell r="B1259">
            <v>27</v>
          </cell>
          <cell r="C1259">
            <v>45</v>
          </cell>
          <cell r="D1259" t="str">
            <v xml:space="preserve">LOD </v>
          </cell>
          <cell r="E1259" t="str">
            <v>C</v>
          </cell>
          <cell r="F1259" t="str">
            <v>M</v>
          </cell>
          <cell r="G1259">
            <v>3</v>
          </cell>
        </row>
        <row r="1260">
          <cell r="A1260" t="str">
            <v>M1022DC6786</v>
          </cell>
          <cell r="B1260">
            <v>0</v>
          </cell>
          <cell r="C1260" t="str">
            <v>M1</v>
          </cell>
          <cell r="D1260" t="str">
            <v xml:space="preserve">LOD </v>
          </cell>
          <cell r="E1260" t="str">
            <v>C</v>
          </cell>
          <cell r="F1260" t="str">
            <v>M</v>
          </cell>
          <cell r="G1260">
            <v>15</v>
          </cell>
        </row>
        <row r="1261">
          <cell r="A1261" t="str">
            <v>M1022DC7897</v>
          </cell>
          <cell r="B1261">
            <v>0</v>
          </cell>
          <cell r="C1261" t="str">
            <v>M1</v>
          </cell>
          <cell r="D1261" t="str">
            <v xml:space="preserve">LOD </v>
          </cell>
          <cell r="E1261" t="str">
            <v>C</v>
          </cell>
          <cell r="F1261" t="str">
            <v>M</v>
          </cell>
          <cell r="G1261">
            <v>15</v>
          </cell>
        </row>
        <row r="1262">
          <cell r="A1262" t="str">
            <v>M1022E</v>
          </cell>
          <cell r="B1262">
            <v>0</v>
          </cell>
          <cell r="C1262" t="str">
            <v>M1</v>
          </cell>
          <cell r="D1262" t="str">
            <v xml:space="preserve">LOD </v>
          </cell>
          <cell r="E1262" t="str">
            <v>B</v>
          </cell>
          <cell r="F1262" t="str">
            <v>M</v>
          </cell>
          <cell r="G1262">
            <v>15</v>
          </cell>
        </row>
        <row r="1263">
          <cell r="A1263" t="str">
            <v>M1022EB</v>
          </cell>
          <cell r="B1263">
            <v>24</v>
          </cell>
          <cell r="C1263">
            <v>45</v>
          </cell>
          <cell r="D1263" t="str">
            <v xml:space="preserve">LOD </v>
          </cell>
          <cell r="E1263" t="str">
            <v>C</v>
          </cell>
          <cell r="F1263" t="str">
            <v>M</v>
          </cell>
          <cell r="G1263">
            <v>5</v>
          </cell>
        </row>
        <row r="1264">
          <cell r="A1264" t="str">
            <v>M102421LM</v>
          </cell>
          <cell r="B1264">
            <v>21</v>
          </cell>
          <cell r="C1264" t="str">
            <v>M1</v>
          </cell>
          <cell r="D1264" t="str">
            <v xml:space="preserve">LOD </v>
          </cell>
          <cell r="E1264" t="str">
            <v>C</v>
          </cell>
          <cell r="F1264" t="str">
            <v>M</v>
          </cell>
          <cell r="G1264">
            <v>0</v>
          </cell>
        </row>
        <row r="1265">
          <cell r="A1265" t="str">
            <v>M102422LP</v>
          </cell>
          <cell r="B1265">
            <v>22</v>
          </cell>
          <cell r="C1265" t="str">
            <v>P1</v>
          </cell>
          <cell r="D1265" t="str">
            <v xml:space="preserve">LOD </v>
          </cell>
          <cell r="E1265" t="str">
            <v>C</v>
          </cell>
          <cell r="F1265" t="str">
            <v>P</v>
          </cell>
          <cell r="G1265">
            <v>50</v>
          </cell>
        </row>
        <row r="1266">
          <cell r="A1266" t="str">
            <v>M102422W</v>
          </cell>
          <cell r="B1266">
            <v>46</v>
          </cell>
          <cell r="C1266" t="str">
            <v>R8</v>
          </cell>
          <cell r="D1266" t="str">
            <v xml:space="preserve">LOD </v>
          </cell>
          <cell r="E1266" t="str">
            <v>A</v>
          </cell>
          <cell r="F1266" t="str">
            <v>P</v>
          </cell>
          <cell r="G1266">
            <v>50</v>
          </cell>
        </row>
        <row r="1267">
          <cell r="A1267" t="str">
            <v>M102422X</v>
          </cell>
          <cell r="B1267">
            <v>27</v>
          </cell>
          <cell r="C1267">
            <v>45</v>
          </cell>
          <cell r="D1267" t="str">
            <v xml:space="preserve">LOD </v>
          </cell>
          <cell r="E1267" t="str">
            <v>C</v>
          </cell>
          <cell r="F1267" t="str">
            <v>M</v>
          </cell>
          <cell r="G1267">
            <v>0</v>
          </cell>
        </row>
        <row r="1268">
          <cell r="A1268" t="str">
            <v>M1024E</v>
          </cell>
          <cell r="B1268">
            <v>0</v>
          </cell>
          <cell r="C1268" t="str">
            <v>M1</v>
          </cell>
          <cell r="D1268" t="str">
            <v xml:space="preserve">LOD </v>
          </cell>
          <cell r="E1268" t="str">
            <v>C</v>
          </cell>
          <cell r="F1268" t="str">
            <v>M</v>
          </cell>
          <cell r="G1268">
            <v>0</v>
          </cell>
        </row>
        <row r="1269">
          <cell r="A1269" t="str">
            <v>M1026DHW181C5</v>
          </cell>
          <cell r="B1269">
            <v>0</v>
          </cell>
          <cell r="C1269" t="str">
            <v>M1</v>
          </cell>
          <cell r="D1269" t="str">
            <v xml:space="preserve">LOD </v>
          </cell>
          <cell r="E1269" t="str">
            <v>C</v>
          </cell>
          <cell r="F1269" t="str">
            <v>M</v>
          </cell>
          <cell r="G1269">
            <v>15</v>
          </cell>
        </row>
        <row r="1270">
          <cell r="A1270" t="str">
            <v>M103021LM</v>
          </cell>
          <cell r="B1270">
            <v>21</v>
          </cell>
          <cell r="C1270" t="str">
            <v>M1</v>
          </cell>
          <cell r="D1270" t="str">
            <v xml:space="preserve">LOD </v>
          </cell>
          <cell r="E1270" t="str">
            <v>C</v>
          </cell>
          <cell r="F1270" t="str">
            <v>M</v>
          </cell>
          <cell r="G1270">
            <v>5</v>
          </cell>
        </row>
        <row r="1271">
          <cell r="A1271" t="str">
            <v>M103022LP</v>
          </cell>
          <cell r="B1271">
            <v>22</v>
          </cell>
          <cell r="C1271" t="str">
            <v>P1</v>
          </cell>
          <cell r="D1271" t="str">
            <v xml:space="preserve">LOD </v>
          </cell>
          <cell r="E1271" t="str">
            <v>C</v>
          </cell>
          <cell r="F1271" t="str">
            <v>P</v>
          </cell>
          <cell r="G1271">
            <v>50</v>
          </cell>
        </row>
        <row r="1272">
          <cell r="A1272" t="str">
            <v>M103022W</v>
          </cell>
          <cell r="B1272">
            <v>46</v>
          </cell>
          <cell r="C1272" t="str">
            <v>R8</v>
          </cell>
          <cell r="D1272" t="str">
            <v xml:space="preserve">LOD </v>
          </cell>
          <cell r="E1272" t="str">
            <v>D</v>
          </cell>
          <cell r="F1272" t="str">
            <v>P</v>
          </cell>
          <cell r="G1272">
            <v>50</v>
          </cell>
        </row>
        <row r="1273">
          <cell r="A1273" t="str">
            <v>M103022X</v>
          </cell>
          <cell r="B1273">
            <v>27</v>
          </cell>
          <cell r="C1273">
            <v>45</v>
          </cell>
          <cell r="D1273" t="str">
            <v xml:space="preserve">LOD </v>
          </cell>
          <cell r="E1273" t="str">
            <v>C</v>
          </cell>
          <cell r="F1273" t="str">
            <v>M</v>
          </cell>
          <cell r="G1273">
            <v>3</v>
          </cell>
        </row>
        <row r="1274">
          <cell r="A1274" t="str">
            <v>M10302VM</v>
          </cell>
          <cell r="B1274">
            <v>2</v>
          </cell>
          <cell r="C1274" t="str">
            <v>M1</v>
          </cell>
          <cell r="D1274" t="str">
            <v xml:space="preserve">LOD </v>
          </cell>
          <cell r="E1274" t="str">
            <v>C</v>
          </cell>
          <cell r="F1274" t="str">
            <v>M</v>
          </cell>
          <cell r="G1274">
            <v>5</v>
          </cell>
        </row>
        <row r="1275">
          <cell r="A1275" t="str">
            <v>M1034</v>
          </cell>
          <cell r="B1275">
            <v>1</v>
          </cell>
          <cell r="C1275" t="str">
            <v>M1</v>
          </cell>
          <cell r="D1275" t="str">
            <v xml:space="preserve">LOD </v>
          </cell>
          <cell r="E1275" t="str">
            <v>C</v>
          </cell>
          <cell r="F1275" t="str">
            <v>M</v>
          </cell>
          <cell r="G1275">
            <v>20</v>
          </cell>
        </row>
        <row r="1276">
          <cell r="A1276" t="str">
            <v>M103421LM</v>
          </cell>
          <cell r="B1276">
            <v>21</v>
          </cell>
          <cell r="C1276" t="str">
            <v>M1</v>
          </cell>
          <cell r="D1276" t="str">
            <v xml:space="preserve">LOD </v>
          </cell>
          <cell r="E1276" t="str">
            <v>C</v>
          </cell>
          <cell r="F1276" t="str">
            <v>M</v>
          </cell>
          <cell r="G1276">
            <v>0</v>
          </cell>
        </row>
        <row r="1277">
          <cell r="A1277" t="str">
            <v>M1034225LP</v>
          </cell>
          <cell r="B1277" t="str">
            <v xml:space="preserve">  </v>
          </cell>
          <cell r="C1277" t="str">
            <v>PC</v>
          </cell>
          <cell r="D1277" t="str">
            <v xml:space="preserve">    </v>
          </cell>
          <cell r="E1277" t="str">
            <v xml:space="preserve"> </v>
          </cell>
          <cell r="F1277" t="str">
            <v>P</v>
          </cell>
          <cell r="G1277">
            <v>0</v>
          </cell>
        </row>
        <row r="1278">
          <cell r="A1278" t="str">
            <v>M103422LP</v>
          </cell>
          <cell r="B1278">
            <v>22</v>
          </cell>
          <cell r="C1278" t="str">
            <v>P1</v>
          </cell>
          <cell r="D1278" t="str">
            <v xml:space="preserve">LOD </v>
          </cell>
          <cell r="E1278" t="str">
            <v>C</v>
          </cell>
          <cell r="F1278" t="str">
            <v>P</v>
          </cell>
          <cell r="G1278">
            <v>60</v>
          </cell>
        </row>
        <row r="1279">
          <cell r="A1279" t="str">
            <v>M103422W</v>
          </cell>
          <cell r="B1279">
            <v>46</v>
          </cell>
          <cell r="C1279" t="str">
            <v>R8</v>
          </cell>
          <cell r="D1279" t="str">
            <v xml:space="preserve">LOD </v>
          </cell>
          <cell r="E1279" t="str">
            <v>D</v>
          </cell>
          <cell r="F1279" t="str">
            <v>P</v>
          </cell>
          <cell r="G1279">
            <v>50</v>
          </cell>
        </row>
        <row r="1280">
          <cell r="A1280" t="str">
            <v>M103422X</v>
          </cell>
          <cell r="B1280">
            <v>27</v>
          </cell>
          <cell r="C1280">
            <v>45</v>
          </cell>
          <cell r="D1280" t="str">
            <v xml:space="preserve">LOD </v>
          </cell>
          <cell r="E1280" t="str">
            <v>C</v>
          </cell>
          <cell r="F1280" t="str">
            <v>M</v>
          </cell>
          <cell r="G1280">
            <v>3</v>
          </cell>
        </row>
        <row r="1281">
          <cell r="A1281" t="str">
            <v>M1034DNS0FF</v>
          </cell>
          <cell r="B1281">
            <v>33</v>
          </cell>
          <cell r="C1281" t="str">
            <v>R1</v>
          </cell>
          <cell r="D1281" t="str">
            <v xml:space="preserve">LOD </v>
          </cell>
          <cell r="E1281" t="str">
            <v>C</v>
          </cell>
          <cell r="F1281" t="str">
            <v>P</v>
          </cell>
          <cell r="G1281">
            <v>40</v>
          </cell>
        </row>
        <row r="1282">
          <cell r="A1282" t="str">
            <v>M1034DW615</v>
          </cell>
          <cell r="B1282">
            <v>0</v>
          </cell>
          <cell r="C1282" t="str">
            <v>M1</v>
          </cell>
          <cell r="D1282" t="str">
            <v xml:space="preserve">LOD </v>
          </cell>
          <cell r="E1282" t="str">
            <v>C</v>
          </cell>
          <cell r="F1282" t="str">
            <v>M</v>
          </cell>
          <cell r="G1282">
            <v>15</v>
          </cell>
        </row>
        <row r="1283">
          <cell r="A1283" t="str">
            <v>M1034DW717</v>
          </cell>
          <cell r="B1283">
            <v>0</v>
          </cell>
          <cell r="C1283" t="str">
            <v>M1</v>
          </cell>
          <cell r="D1283" t="str">
            <v xml:space="preserve">LOD </v>
          </cell>
          <cell r="E1283" t="str">
            <v>C</v>
          </cell>
          <cell r="F1283" t="str">
            <v>M</v>
          </cell>
          <cell r="G1283">
            <v>15</v>
          </cell>
        </row>
        <row r="1284">
          <cell r="A1284" t="str">
            <v>M1205</v>
          </cell>
          <cell r="B1284">
            <v>1</v>
          </cell>
          <cell r="C1284" t="str">
            <v>M1</v>
          </cell>
          <cell r="D1284" t="str">
            <v xml:space="preserve">LV  </v>
          </cell>
          <cell r="E1284" t="str">
            <v>B</v>
          </cell>
          <cell r="F1284" t="str">
            <v>M</v>
          </cell>
          <cell r="G1284">
            <v>20</v>
          </cell>
        </row>
        <row r="1285">
          <cell r="A1285" t="str">
            <v>M12051P</v>
          </cell>
          <cell r="B1285">
            <v>1</v>
          </cell>
          <cell r="C1285" t="str">
            <v>P6</v>
          </cell>
          <cell r="D1285" t="str">
            <v xml:space="preserve">LV  </v>
          </cell>
          <cell r="E1285" t="str">
            <v>C</v>
          </cell>
          <cell r="F1285" t="str">
            <v>P</v>
          </cell>
          <cell r="G1285">
            <v>0</v>
          </cell>
        </row>
        <row r="1286">
          <cell r="A1286" t="str">
            <v>M120521LM</v>
          </cell>
          <cell r="B1286">
            <v>21</v>
          </cell>
          <cell r="C1286" t="str">
            <v>M1</v>
          </cell>
          <cell r="D1286" t="str">
            <v xml:space="preserve">LV  </v>
          </cell>
          <cell r="E1286" t="str">
            <v>B</v>
          </cell>
          <cell r="F1286" t="str">
            <v>M</v>
          </cell>
          <cell r="G1286">
            <v>5</v>
          </cell>
        </row>
        <row r="1287">
          <cell r="A1287" t="str">
            <v>M120522LP</v>
          </cell>
          <cell r="B1287">
            <v>22</v>
          </cell>
          <cell r="C1287" t="str">
            <v>P1</v>
          </cell>
          <cell r="D1287" t="str">
            <v xml:space="preserve">LV  </v>
          </cell>
          <cell r="E1287" t="str">
            <v>B</v>
          </cell>
          <cell r="F1287" t="str">
            <v>P</v>
          </cell>
          <cell r="G1287">
            <v>50</v>
          </cell>
        </row>
        <row r="1288">
          <cell r="A1288" t="str">
            <v>M120522X</v>
          </cell>
          <cell r="B1288">
            <v>27</v>
          </cell>
          <cell r="C1288">
            <v>45</v>
          </cell>
          <cell r="D1288" t="str">
            <v xml:space="preserve">LV  </v>
          </cell>
          <cell r="E1288" t="str">
            <v>C</v>
          </cell>
          <cell r="F1288" t="str">
            <v>M</v>
          </cell>
          <cell r="G1288">
            <v>5</v>
          </cell>
        </row>
        <row r="1289">
          <cell r="A1289" t="str">
            <v>M12054V</v>
          </cell>
          <cell r="B1289">
            <v>18</v>
          </cell>
          <cell r="C1289" t="str">
            <v>P2</v>
          </cell>
          <cell r="D1289" t="str">
            <v xml:space="preserve">LV  </v>
          </cell>
          <cell r="E1289" t="str">
            <v>C</v>
          </cell>
          <cell r="F1289" t="str">
            <v>P</v>
          </cell>
          <cell r="G1289">
            <v>60</v>
          </cell>
        </row>
        <row r="1290">
          <cell r="A1290" t="str">
            <v>M1205E</v>
          </cell>
          <cell r="B1290">
            <v>0</v>
          </cell>
          <cell r="C1290" t="str">
            <v>M1</v>
          </cell>
          <cell r="D1290" t="str">
            <v xml:space="preserve">LV  </v>
          </cell>
          <cell r="E1290" t="str">
            <v>C</v>
          </cell>
          <cell r="F1290" t="str">
            <v>M</v>
          </cell>
          <cell r="G1290">
            <v>15</v>
          </cell>
        </row>
        <row r="1291">
          <cell r="A1291" t="str">
            <v>M1205EA</v>
          </cell>
          <cell r="B1291">
            <v>0</v>
          </cell>
          <cell r="C1291" t="str">
            <v>M1</v>
          </cell>
          <cell r="D1291" t="str">
            <v xml:space="preserve">LV  </v>
          </cell>
          <cell r="E1291" t="str">
            <v>C</v>
          </cell>
          <cell r="F1291" t="str">
            <v>M</v>
          </cell>
          <cell r="G1291">
            <v>10</v>
          </cell>
        </row>
        <row r="1292">
          <cell r="A1292" t="str">
            <v>M1205EAX</v>
          </cell>
          <cell r="B1292">
            <v>24</v>
          </cell>
          <cell r="C1292">
            <v>45</v>
          </cell>
          <cell r="D1292" t="str">
            <v xml:space="preserve">LV  </v>
          </cell>
          <cell r="E1292" t="str">
            <v>C</v>
          </cell>
          <cell r="F1292" t="str">
            <v>M</v>
          </cell>
          <cell r="G1292">
            <v>5</v>
          </cell>
        </row>
        <row r="1293">
          <cell r="A1293" t="str">
            <v>M1205GUVW725</v>
          </cell>
          <cell r="B1293">
            <v>24</v>
          </cell>
          <cell r="C1293">
            <v>45</v>
          </cell>
          <cell r="D1293" t="str">
            <v xml:space="preserve">LV  </v>
          </cell>
          <cell r="E1293" t="str">
            <v>C</v>
          </cell>
          <cell r="F1293" t="str">
            <v>M</v>
          </cell>
          <cell r="G1293">
            <v>5</v>
          </cell>
        </row>
        <row r="1294">
          <cell r="A1294" t="str">
            <v>M1205GUW725</v>
          </cell>
          <cell r="B1294">
            <v>0</v>
          </cell>
          <cell r="C1294" t="str">
            <v>M1</v>
          </cell>
          <cell r="D1294" t="str">
            <v xml:space="preserve">LV  </v>
          </cell>
          <cell r="E1294" t="str">
            <v>C</v>
          </cell>
          <cell r="F1294" t="str">
            <v>M</v>
          </cell>
          <cell r="G1294">
            <v>10</v>
          </cell>
        </row>
        <row r="1295">
          <cell r="A1295" t="str">
            <v>M1205T</v>
          </cell>
          <cell r="B1295">
            <v>0</v>
          </cell>
          <cell r="C1295" t="str">
            <v>M1</v>
          </cell>
          <cell r="D1295" t="str">
            <v xml:space="preserve">LV  </v>
          </cell>
          <cell r="E1295" t="str">
            <v>B</v>
          </cell>
          <cell r="F1295" t="str">
            <v>M</v>
          </cell>
          <cell r="G1295">
            <v>15</v>
          </cell>
        </row>
        <row r="1296">
          <cell r="A1296" t="str">
            <v>M1205TV</v>
          </cell>
          <cell r="B1296">
            <v>24</v>
          </cell>
          <cell r="C1296">
            <v>45</v>
          </cell>
          <cell r="D1296" t="str">
            <v xml:space="preserve">LV  </v>
          </cell>
          <cell r="E1296" t="str">
            <v>B</v>
          </cell>
          <cell r="F1296" t="str">
            <v>M</v>
          </cell>
          <cell r="G1296">
            <v>5</v>
          </cell>
        </row>
        <row r="1297">
          <cell r="A1297" t="str">
            <v>M1205TV1</v>
          </cell>
          <cell r="B1297">
            <v>24</v>
          </cell>
          <cell r="C1297">
            <v>45</v>
          </cell>
          <cell r="D1297" t="str">
            <v xml:space="preserve">LV  </v>
          </cell>
          <cell r="E1297" t="str">
            <v>C</v>
          </cell>
          <cell r="F1297" t="str">
            <v>M</v>
          </cell>
          <cell r="G1297">
            <v>5</v>
          </cell>
        </row>
        <row r="1298">
          <cell r="A1298" t="str">
            <v>M1205TW802</v>
          </cell>
          <cell r="B1298">
            <v>0</v>
          </cell>
          <cell r="C1298" t="str">
            <v>M1</v>
          </cell>
          <cell r="D1298" t="str">
            <v xml:space="preserve">LV  </v>
          </cell>
          <cell r="E1298" t="str">
            <v>C</v>
          </cell>
          <cell r="F1298" t="str">
            <v>M</v>
          </cell>
          <cell r="G1298">
            <v>15</v>
          </cell>
        </row>
        <row r="1299">
          <cell r="A1299" t="str">
            <v>M1205U</v>
          </cell>
          <cell r="B1299">
            <v>0</v>
          </cell>
          <cell r="C1299" t="str">
            <v>M1</v>
          </cell>
          <cell r="D1299" t="str">
            <v xml:space="preserve">LV  </v>
          </cell>
          <cell r="E1299" t="str">
            <v>C</v>
          </cell>
          <cell r="F1299" t="str">
            <v>M</v>
          </cell>
          <cell r="G1299">
            <v>10</v>
          </cell>
        </row>
        <row r="1300">
          <cell r="A1300" t="str">
            <v>M1205UV</v>
          </cell>
          <cell r="B1300">
            <v>24</v>
          </cell>
          <cell r="C1300">
            <v>45</v>
          </cell>
          <cell r="D1300" t="str">
            <v xml:space="preserve">LV  </v>
          </cell>
          <cell r="E1300" t="str">
            <v>C</v>
          </cell>
          <cell r="F1300" t="str">
            <v>M</v>
          </cell>
          <cell r="G1300">
            <v>5</v>
          </cell>
        </row>
        <row r="1301">
          <cell r="A1301" t="str">
            <v>M1205UW994</v>
          </cell>
          <cell r="B1301">
            <v>0</v>
          </cell>
          <cell r="C1301" t="str">
            <v>M1</v>
          </cell>
          <cell r="D1301" t="str">
            <v xml:space="preserve">LV  </v>
          </cell>
          <cell r="E1301" t="str">
            <v>C</v>
          </cell>
          <cell r="F1301" t="str">
            <v>M</v>
          </cell>
          <cell r="G1301">
            <v>10</v>
          </cell>
        </row>
        <row r="1302">
          <cell r="A1302" t="str">
            <v>M1205V12</v>
          </cell>
          <cell r="B1302">
            <v>2</v>
          </cell>
          <cell r="C1302" t="str">
            <v>P6</v>
          </cell>
          <cell r="D1302" t="str">
            <v xml:space="preserve">LV  </v>
          </cell>
          <cell r="E1302" t="str">
            <v>C</v>
          </cell>
          <cell r="F1302" t="str">
            <v>P</v>
          </cell>
          <cell r="G1302">
            <v>60</v>
          </cell>
        </row>
        <row r="1303">
          <cell r="A1303" t="str">
            <v>M1205V2</v>
          </cell>
          <cell r="B1303">
            <v>2</v>
          </cell>
          <cell r="C1303" t="str">
            <v>P5</v>
          </cell>
          <cell r="D1303" t="str">
            <v xml:space="preserve">LV  </v>
          </cell>
          <cell r="E1303" t="str">
            <v>C</v>
          </cell>
          <cell r="F1303" t="str">
            <v>P</v>
          </cell>
          <cell r="G1303">
            <v>50</v>
          </cell>
        </row>
        <row r="1304">
          <cell r="A1304" t="str">
            <v>M1205W7254V</v>
          </cell>
          <cell r="B1304">
            <v>18</v>
          </cell>
          <cell r="C1304" t="str">
            <v>P2</v>
          </cell>
          <cell r="D1304" t="str">
            <v xml:space="preserve">LV  </v>
          </cell>
          <cell r="E1304" t="str">
            <v>C</v>
          </cell>
          <cell r="F1304" t="str">
            <v>P</v>
          </cell>
          <cell r="G1304">
            <v>50</v>
          </cell>
        </row>
        <row r="1305">
          <cell r="A1305" t="str">
            <v>M1205W99</v>
          </cell>
          <cell r="B1305">
            <v>1</v>
          </cell>
          <cell r="C1305" t="str">
            <v>M1</v>
          </cell>
          <cell r="D1305" t="str">
            <v xml:space="preserve">LV  </v>
          </cell>
          <cell r="E1305" t="str">
            <v>C</v>
          </cell>
          <cell r="F1305" t="str">
            <v>M</v>
          </cell>
          <cell r="G1305">
            <v>0</v>
          </cell>
        </row>
        <row r="1306">
          <cell r="A1306" t="str">
            <v>M1206</v>
          </cell>
          <cell r="B1306">
            <v>1</v>
          </cell>
          <cell r="C1306" t="str">
            <v>M1</v>
          </cell>
          <cell r="D1306" t="str">
            <v xml:space="preserve">MVC </v>
          </cell>
          <cell r="E1306" t="str">
            <v>B</v>
          </cell>
          <cell r="F1306" t="str">
            <v>M</v>
          </cell>
          <cell r="G1306">
            <v>20</v>
          </cell>
        </row>
        <row r="1307">
          <cell r="A1307" t="str">
            <v>M120621LM</v>
          </cell>
          <cell r="B1307">
            <v>21</v>
          </cell>
          <cell r="C1307" t="str">
            <v>M1</v>
          </cell>
          <cell r="D1307" t="str">
            <v xml:space="preserve">LV  </v>
          </cell>
          <cell r="E1307" t="str">
            <v>C</v>
          </cell>
          <cell r="F1307" t="str">
            <v>M</v>
          </cell>
          <cell r="G1307">
            <v>5</v>
          </cell>
        </row>
        <row r="1308">
          <cell r="A1308" t="str">
            <v>M120621LP</v>
          </cell>
          <cell r="B1308">
            <v>21</v>
          </cell>
          <cell r="C1308" t="str">
            <v>P4</v>
          </cell>
          <cell r="D1308" t="str">
            <v xml:space="preserve">LV  </v>
          </cell>
          <cell r="E1308" t="str">
            <v>A</v>
          </cell>
          <cell r="F1308" t="str">
            <v>P</v>
          </cell>
          <cell r="G1308">
            <v>50</v>
          </cell>
        </row>
        <row r="1309">
          <cell r="A1309" t="str">
            <v>M120622LP</v>
          </cell>
          <cell r="B1309">
            <v>22</v>
          </cell>
          <cell r="C1309" t="str">
            <v>P1</v>
          </cell>
          <cell r="D1309" t="str">
            <v xml:space="preserve">LV  </v>
          </cell>
          <cell r="E1309" t="str">
            <v>A</v>
          </cell>
          <cell r="F1309" t="str">
            <v>P</v>
          </cell>
          <cell r="G1309">
            <v>50</v>
          </cell>
        </row>
        <row r="1310">
          <cell r="A1310" t="str">
            <v>M120622X</v>
          </cell>
          <cell r="B1310">
            <v>27</v>
          </cell>
          <cell r="C1310">
            <v>45</v>
          </cell>
          <cell r="D1310" t="str">
            <v xml:space="preserve">LV  </v>
          </cell>
          <cell r="E1310" t="str">
            <v>A</v>
          </cell>
          <cell r="F1310" t="str">
            <v>M</v>
          </cell>
          <cell r="G1310">
            <v>3</v>
          </cell>
        </row>
        <row r="1311">
          <cell r="A1311" t="str">
            <v>M12064V</v>
          </cell>
          <cell r="B1311">
            <v>18</v>
          </cell>
          <cell r="C1311" t="str">
            <v>P2</v>
          </cell>
          <cell r="D1311" t="str">
            <v xml:space="preserve">MVB </v>
          </cell>
          <cell r="E1311" t="str">
            <v>B</v>
          </cell>
          <cell r="F1311" t="str">
            <v>P</v>
          </cell>
          <cell r="G1311">
            <v>60</v>
          </cell>
        </row>
        <row r="1312">
          <cell r="A1312" t="str">
            <v>M1206E</v>
          </cell>
          <cell r="B1312">
            <v>0</v>
          </cell>
          <cell r="C1312" t="str">
            <v>M1</v>
          </cell>
          <cell r="D1312" t="str">
            <v xml:space="preserve">LV  </v>
          </cell>
          <cell r="E1312" t="str">
            <v>C</v>
          </cell>
          <cell r="F1312" t="str">
            <v>M</v>
          </cell>
          <cell r="G1312">
            <v>12</v>
          </cell>
        </row>
        <row r="1313">
          <cell r="A1313" t="str">
            <v>M1206EAHX</v>
          </cell>
          <cell r="B1313">
            <v>28</v>
          </cell>
          <cell r="C1313" t="str">
            <v>P6</v>
          </cell>
          <cell r="D1313" t="str">
            <v xml:space="preserve">BR  </v>
          </cell>
          <cell r="E1313" t="str">
            <v>C</v>
          </cell>
          <cell r="F1313" t="str">
            <v>P</v>
          </cell>
          <cell r="G1313">
            <v>35</v>
          </cell>
        </row>
        <row r="1314">
          <cell r="A1314" t="str">
            <v>M1206EW500</v>
          </cell>
          <cell r="B1314">
            <v>0</v>
          </cell>
          <cell r="C1314" t="str">
            <v>M1</v>
          </cell>
          <cell r="D1314" t="str">
            <v xml:space="preserve">LV  </v>
          </cell>
          <cell r="E1314" t="str">
            <v>B</v>
          </cell>
          <cell r="F1314" t="str">
            <v>M</v>
          </cell>
          <cell r="G1314">
            <v>15</v>
          </cell>
        </row>
        <row r="1315">
          <cell r="A1315" t="str">
            <v>M1206T</v>
          </cell>
          <cell r="B1315">
            <v>0</v>
          </cell>
          <cell r="C1315" t="str">
            <v>M1</v>
          </cell>
          <cell r="D1315" t="str">
            <v xml:space="preserve">LV  </v>
          </cell>
          <cell r="E1315" t="str">
            <v>C</v>
          </cell>
          <cell r="F1315" t="str">
            <v>M</v>
          </cell>
          <cell r="G1315">
            <v>10</v>
          </cell>
        </row>
        <row r="1316">
          <cell r="A1316" t="str">
            <v>M1206TW635</v>
          </cell>
          <cell r="B1316">
            <v>0</v>
          </cell>
          <cell r="C1316" t="str">
            <v>M1</v>
          </cell>
          <cell r="D1316" t="str">
            <v xml:space="preserve">LV  </v>
          </cell>
          <cell r="E1316" t="str">
            <v>C</v>
          </cell>
          <cell r="F1316" t="str">
            <v>M</v>
          </cell>
          <cell r="G1316">
            <v>10</v>
          </cell>
        </row>
        <row r="1317">
          <cell r="A1317" t="str">
            <v>M1206U</v>
          </cell>
          <cell r="B1317">
            <v>0</v>
          </cell>
          <cell r="C1317" t="str">
            <v>M1</v>
          </cell>
          <cell r="D1317" t="str">
            <v xml:space="preserve">LV  </v>
          </cell>
          <cell r="E1317" t="str">
            <v>A</v>
          </cell>
          <cell r="F1317" t="str">
            <v>M</v>
          </cell>
          <cell r="G1317">
            <v>15</v>
          </cell>
        </row>
        <row r="1318">
          <cell r="A1318" t="str">
            <v>M1206UMW611</v>
          </cell>
          <cell r="B1318">
            <v>24</v>
          </cell>
          <cell r="C1318">
            <v>45</v>
          </cell>
          <cell r="D1318" t="str">
            <v xml:space="preserve">LV  </v>
          </cell>
          <cell r="E1318" t="str">
            <v>C</v>
          </cell>
          <cell r="F1318" t="str">
            <v>M</v>
          </cell>
          <cell r="G1318">
            <v>5</v>
          </cell>
        </row>
        <row r="1319">
          <cell r="A1319" t="str">
            <v>M1206UV</v>
          </cell>
          <cell r="B1319">
            <v>24</v>
          </cell>
          <cell r="C1319">
            <v>45</v>
          </cell>
          <cell r="D1319" t="str">
            <v xml:space="preserve">MVC </v>
          </cell>
          <cell r="E1319" t="str">
            <v>B</v>
          </cell>
          <cell r="F1319" t="str">
            <v>M</v>
          </cell>
          <cell r="G1319">
            <v>5</v>
          </cell>
        </row>
        <row r="1320">
          <cell r="A1320" t="str">
            <v>M1206UVW140</v>
          </cell>
          <cell r="B1320">
            <v>24</v>
          </cell>
          <cell r="C1320">
            <v>45</v>
          </cell>
          <cell r="D1320" t="str">
            <v xml:space="preserve">MVC </v>
          </cell>
          <cell r="E1320" t="str">
            <v>C</v>
          </cell>
          <cell r="F1320" t="str">
            <v>M</v>
          </cell>
          <cell r="G1320">
            <v>5</v>
          </cell>
        </row>
        <row r="1321">
          <cell r="A1321" t="str">
            <v>M1206UW140</v>
          </cell>
          <cell r="B1321">
            <v>0</v>
          </cell>
          <cell r="C1321" t="str">
            <v>M1</v>
          </cell>
          <cell r="D1321" t="str">
            <v xml:space="preserve">MVC </v>
          </cell>
          <cell r="E1321" t="str">
            <v>C</v>
          </cell>
          <cell r="F1321" t="str">
            <v>M</v>
          </cell>
          <cell r="G1321">
            <v>15</v>
          </cell>
        </row>
        <row r="1322">
          <cell r="A1322" t="str">
            <v>M1206UW611</v>
          </cell>
          <cell r="B1322">
            <v>0</v>
          </cell>
          <cell r="C1322" t="str">
            <v>M1</v>
          </cell>
          <cell r="D1322" t="str">
            <v xml:space="preserve">LV  </v>
          </cell>
          <cell r="E1322" t="str">
            <v>C</v>
          </cell>
          <cell r="F1322" t="str">
            <v>M</v>
          </cell>
          <cell r="G1322">
            <v>10</v>
          </cell>
        </row>
        <row r="1323">
          <cell r="A1323" t="str">
            <v>M1206V2</v>
          </cell>
          <cell r="B1323">
            <v>2</v>
          </cell>
          <cell r="C1323" t="str">
            <v>P5</v>
          </cell>
          <cell r="D1323" t="str">
            <v xml:space="preserve">MVC </v>
          </cell>
          <cell r="E1323" t="str">
            <v>C</v>
          </cell>
          <cell r="F1323" t="str">
            <v>P</v>
          </cell>
          <cell r="G1323">
            <v>50</v>
          </cell>
        </row>
        <row r="1324">
          <cell r="A1324" t="str">
            <v>M1206W635</v>
          </cell>
          <cell r="B1324">
            <v>1</v>
          </cell>
          <cell r="C1324" t="str">
            <v>M1</v>
          </cell>
          <cell r="D1324" t="str">
            <v xml:space="preserve">LV  </v>
          </cell>
          <cell r="E1324" t="str">
            <v>C</v>
          </cell>
          <cell r="F1324" t="str">
            <v>M</v>
          </cell>
          <cell r="G1324">
            <v>20</v>
          </cell>
        </row>
        <row r="1325">
          <cell r="A1325" t="str">
            <v>M1206W99</v>
          </cell>
          <cell r="B1325">
            <v>1</v>
          </cell>
          <cell r="C1325" t="str">
            <v>M1</v>
          </cell>
          <cell r="D1325" t="str">
            <v xml:space="preserve">LV  </v>
          </cell>
          <cell r="E1325" t="str">
            <v>C</v>
          </cell>
          <cell r="F1325" t="str">
            <v>M</v>
          </cell>
          <cell r="G1325">
            <v>0</v>
          </cell>
        </row>
        <row r="1326">
          <cell r="A1326" t="str">
            <v>M1207</v>
          </cell>
          <cell r="B1326">
            <v>1</v>
          </cell>
          <cell r="C1326" t="str">
            <v>M1</v>
          </cell>
          <cell r="D1326" t="str">
            <v xml:space="preserve">MVB </v>
          </cell>
          <cell r="E1326" t="str">
            <v>A</v>
          </cell>
          <cell r="F1326" t="str">
            <v>M</v>
          </cell>
          <cell r="G1326">
            <v>20</v>
          </cell>
        </row>
        <row r="1327">
          <cell r="A1327" t="str">
            <v>M120722W</v>
          </cell>
          <cell r="B1327">
            <v>46</v>
          </cell>
          <cell r="C1327" t="str">
            <v>R8</v>
          </cell>
          <cell r="D1327" t="str">
            <v xml:space="preserve">LV  </v>
          </cell>
          <cell r="E1327" t="str">
            <v>D</v>
          </cell>
          <cell r="F1327" t="str">
            <v>P</v>
          </cell>
          <cell r="G1327">
            <v>50</v>
          </cell>
        </row>
        <row r="1328">
          <cell r="A1328" t="str">
            <v>M12074V</v>
          </cell>
          <cell r="B1328">
            <v>18</v>
          </cell>
          <cell r="C1328" t="str">
            <v>P2</v>
          </cell>
          <cell r="D1328" t="str">
            <v xml:space="preserve">MVB </v>
          </cell>
          <cell r="E1328" t="str">
            <v>B</v>
          </cell>
          <cell r="F1328" t="str">
            <v>P</v>
          </cell>
          <cell r="G1328">
            <v>60</v>
          </cell>
        </row>
        <row r="1329">
          <cell r="A1329" t="str">
            <v>M1207EAHX</v>
          </cell>
          <cell r="B1329">
            <v>28</v>
          </cell>
          <cell r="C1329" t="str">
            <v>P6</v>
          </cell>
          <cell r="D1329" t="str">
            <v xml:space="preserve">BR  </v>
          </cell>
          <cell r="E1329" t="str">
            <v>C</v>
          </cell>
          <cell r="F1329" t="str">
            <v>P</v>
          </cell>
          <cell r="G1329">
            <v>35</v>
          </cell>
        </row>
        <row r="1330">
          <cell r="A1330" t="str">
            <v>M1207EW590</v>
          </cell>
          <cell r="B1330">
            <v>0</v>
          </cell>
          <cell r="C1330" t="str">
            <v>M1</v>
          </cell>
          <cell r="D1330" t="str">
            <v xml:space="preserve">LV  </v>
          </cell>
          <cell r="E1330" t="str">
            <v>C</v>
          </cell>
          <cell r="F1330" t="str">
            <v>M</v>
          </cell>
          <cell r="G1330">
            <v>10</v>
          </cell>
        </row>
        <row r="1331">
          <cell r="A1331" t="str">
            <v>M1207GU</v>
          </cell>
          <cell r="B1331">
            <v>0</v>
          </cell>
          <cell r="C1331" t="str">
            <v>M1</v>
          </cell>
          <cell r="D1331" t="str">
            <v xml:space="preserve">MVC </v>
          </cell>
          <cell r="E1331" t="str">
            <v>B</v>
          </cell>
          <cell r="F1331" t="str">
            <v>M</v>
          </cell>
          <cell r="G1331">
            <v>15</v>
          </cell>
        </row>
        <row r="1332">
          <cell r="A1332" t="str">
            <v>M1207GU0MP</v>
          </cell>
          <cell r="B1332">
            <v>35</v>
          </cell>
          <cell r="C1332" t="str">
            <v>P6</v>
          </cell>
          <cell r="D1332" t="str">
            <v xml:space="preserve">MVC </v>
          </cell>
          <cell r="E1332" t="str">
            <v>C</v>
          </cell>
          <cell r="F1332" t="str">
            <v>P</v>
          </cell>
          <cell r="G1332">
            <v>80</v>
          </cell>
        </row>
        <row r="1333">
          <cell r="A1333" t="str">
            <v>M1207GUV</v>
          </cell>
          <cell r="B1333">
            <v>24</v>
          </cell>
          <cell r="C1333">
            <v>45</v>
          </cell>
          <cell r="D1333" t="str">
            <v xml:space="preserve">LV  </v>
          </cell>
          <cell r="E1333" t="str">
            <v>C</v>
          </cell>
          <cell r="F1333" t="str">
            <v>M</v>
          </cell>
          <cell r="G1333">
            <v>5</v>
          </cell>
        </row>
        <row r="1334">
          <cell r="A1334" t="str">
            <v>M1207GUWS</v>
          </cell>
          <cell r="B1334">
            <v>0</v>
          </cell>
          <cell r="C1334" t="str">
            <v>M1</v>
          </cell>
          <cell r="D1334" t="str">
            <v xml:space="preserve">LV  </v>
          </cell>
          <cell r="E1334" t="str">
            <v>C</v>
          </cell>
          <cell r="F1334" t="str">
            <v>M</v>
          </cell>
          <cell r="G1334">
            <v>15</v>
          </cell>
        </row>
        <row r="1335">
          <cell r="A1335" t="str">
            <v>M1207GUWS0MP</v>
          </cell>
          <cell r="B1335">
            <v>35</v>
          </cell>
          <cell r="C1335" t="str">
            <v>P6</v>
          </cell>
          <cell r="D1335" t="str">
            <v xml:space="preserve">LV  </v>
          </cell>
          <cell r="E1335" t="str">
            <v>C</v>
          </cell>
          <cell r="F1335" t="str">
            <v>P</v>
          </cell>
          <cell r="G1335">
            <v>80</v>
          </cell>
        </row>
        <row r="1336">
          <cell r="A1336" t="str">
            <v>M1207LWS</v>
          </cell>
          <cell r="B1336">
            <v>1</v>
          </cell>
          <cell r="C1336" t="str">
            <v>M1</v>
          </cell>
          <cell r="D1336" t="str">
            <v xml:space="preserve">MVB </v>
          </cell>
          <cell r="E1336" t="str">
            <v>A</v>
          </cell>
          <cell r="F1336" t="str">
            <v>M</v>
          </cell>
          <cell r="G1336">
            <v>15</v>
          </cell>
        </row>
        <row r="1337">
          <cell r="A1337" t="str">
            <v>M1207T</v>
          </cell>
          <cell r="B1337">
            <v>0</v>
          </cell>
          <cell r="C1337" t="str">
            <v>M1</v>
          </cell>
          <cell r="D1337" t="str">
            <v xml:space="preserve">MVC </v>
          </cell>
          <cell r="E1337" t="str">
            <v>B</v>
          </cell>
          <cell r="F1337" t="str">
            <v>M</v>
          </cell>
          <cell r="G1337">
            <v>15</v>
          </cell>
        </row>
        <row r="1338">
          <cell r="A1338" t="str">
            <v>M1207TV</v>
          </cell>
          <cell r="B1338">
            <v>24</v>
          </cell>
          <cell r="C1338">
            <v>45</v>
          </cell>
          <cell r="D1338" t="str">
            <v xml:space="preserve">MVC </v>
          </cell>
          <cell r="E1338" t="str">
            <v>C</v>
          </cell>
          <cell r="F1338" t="str">
            <v>M</v>
          </cell>
          <cell r="G1338">
            <v>5</v>
          </cell>
        </row>
        <row r="1339">
          <cell r="A1339" t="str">
            <v>M1207U</v>
          </cell>
          <cell r="B1339">
            <v>0</v>
          </cell>
          <cell r="C1339" t="str">
            <v>M1</v>
          </cell>
          <cell r="D1339" t="str">
            <v xml:space="preserve">MVB </v>
          </cell>
          <cell r="E1339" t="str">
            <v>A</v>
          </cell>
          <cell r="F1339" t="str">
            <v>M</v>
          </cell>
          <cell r="G1339">
            <v>15</v>
          </cell>
        </row>
        <row r="1340">
          <cell r="A1340" t="str">
            <v>M1207U0MP</v>
          </cell>
          <cell r="B1340">
            <v>35</v>
          </cell>
          <cell r="C1340" t="str">
            <v>P6</v>
          </cell>
          <cell r="D1340" t="str">
            <v xml:space="preserve">MVB </v>
          </cell>
          <cell r="E1340" t="str">
            <v>C</v>
          </cell>
          <cell r="F1340" t="str">
            <v>P</v>
          </cell>
          <cell r="G1340">
            <v>80</v>
          </cell>
        </row>
        <row r="1341">
          <cell r="A1341" t="str">
            <v>M1207UV</v>
          </cell>
          <cell r="B1341">
            <v>24</v>
          </cell>
          <cell r="C1341">
            <v>45</v>
          </cell>
          <cell r="D1341" t="str">
            <v xml:space="preserve">MVC </v>
          </cell>
          <cell r="E1341" t="str">
            <v>C</v>
          </cell>
          <cell r="F1341" t="str">
            <v>M</v>
          </cell>
          <cell r="G1341">
            <v>5</v>
          </cell>
        </row>
        <row r="1342">
          <cell r="A1342" t="str">
            <v>M1207UW3</v>
          </cell>
          <cell r="B1342">
            <v>0</v>
          </cell>
          <cell r="C1342" t="str">
            <v>M1</v>
          </cell>
          <cell r="D1342" t="str">
            <v xml:space="preserve">LV  </v>
          </cell>
          <cell r="E1342" t="str">
            <v>C</v>
          </cell>
          <cell r="F1342" t="str">
            <v>M</v>
          </cell>
          <cell r="G1342">
            <v>10</v>
          </cell>
        </row>
        <row r="1343">
          <cell r="A1343" t="str">
            <v>M1207UW30MP</v>
          </cell>
          <cell r="B1343">
            <v>35</v>
          </cell>
          <cell r="C1343" t="str">
            <v>P6</v>
          </cell>
          <cell r="D1343" t="str">
            <v xml:space="preserve">LV  </v>
          </cell>
          <cell r="E1343" t="str">
            <v>C</v>
          </cell>
          <cell r="F1343" t="str">
            <v>P</v>
          </cell>
          <cell r="G1343">
            <v>80</v>
          </cell>
        </row>
        <row r="1344">
          <cell r="A1344" t="str">
            <v>M1207UW604</v>
          </cell>
          <cell r="B1344">
            <v>0</v>
          </cell>
          <cell r="C1344" t="str">
            <v>M1</v>
          </cell>
          <cell r="D1344" t="str">
            <v xml:space="preserve">LV  </v>
          </cell>
          <cell r="E1344" t="str">
            <v>C</v>
          </cell>
          <cell r="F1344" t="str">
            <v>M</v>
          </cell>
          <cell r="G1344">
            <v>10</v>
          </cell>
        </row>
        <row r="1345">
          <cell r="A1345" t="str">
            <v>M1207UW607</v>
          </cell>
          <cell r="B1345">
            <v>0</v>
          </cell>
          <cell r="C1345" t="str">
            <v>M1</v>
          </cell>
          <cell r="D1345" t="str">
            <v xml:space="preserve">LV  </v>
          </cell>
          <cell r="E1345" t="str">
            <v>C</v>
          </cell>
          <cell r="F1345" t="str">
            <v>M</v>
          </cell>
          <cell r="G1345">
            <v>15</v>
          </cell>
        </row>
        <row r="1346">
          <cell r="A1346" t="str">
            <v>M1207UW607S</v>
          </cell>
          <cell r="B1346">
            <v>0</v>
          </cell>
          <cell r="C1346" t="str">
            <v>M1</v>
          </cell>
          <cell r="D1346" t="str">
            <v xml:space="preserve">MVB </v>
          </cell>
          <cell r="E1346" t="str">
            <v>A</v>
          </cell>
          <cell r="F1346" t="str">
            <v>M</v>
          </cell>
          <cell r="G1346">
            <v>15</v>
          </cell>
        </row>
        <row r="1347">
          <cell r="A1347" t="str">
            <v>M1207V</v>
          </cell>
          <cell r="B1347">
            <v>26</v>
          </cell>
          <cell r="C1347">
            <v>45</v>
          </cell>
          <cell r="D1347" t="str">
            <v xml:space="preserve">LV  </v>
          </cell>
          <cell r="E1347" t="str">
            <v>C</v>
          </cell>
          <cell r="F1347" t="str">
            <v>M</v>
          </cell>
          <cell r="G1347">
            <v>5</v>
          </cell>
        </row>
        <row r="1348">
          <cell r="A1348" t="str">
            <v>M1207V2</v>
          </cell>
          <cell r="B1348">
            <v>2</v>
          </cell>
          <cell r="C1348" t="str">
            <v>P5</v>
          </cell>
          <cell r="D1348" t="str">
            <v xml:space="preserve">MVC </v>
          </cell>
          <cell r="E1348" t="str">
            <v>C</v>
          </cell>
          <cell r="F1348" t="str">
            <v>P</v>
          </cell>
          <cell r="G1348">
            <v>50</v>
          </cell>
        </row>
        <row r="1349">
          <cell r="A1349" t="str">
            <v>M1207W928</v>
          </cell>
          <cell r="B1349">
            <v>1</v>
          </cell>
          <cell r="C1349" t="str">
            <v>M1</v>
          </cell>
          <cell r="D1349" t="str">
            <v xml:space="preserve">LV  </v>
          </cell>
          <cell r="E1349" t="str">
            <v>C</v>
          </cell>
          <cell r="F1349" t="str">
            <v>M</v>
          </cell>
          <cell r="G1349">
            <v>15</v>
          </cell>
        </row>
        <row r="1350">
          <cell r="A1350" t="str">
            <v>M1207WS</v>
          </cell>
          <cell r="B1350">
            <v>1</v>
          </cell>
          <cell r="C1350" t="str">
            <v>M1</v>
          </cell>
          <cell r="D1350" t="str">
            <v xml:space="preserve">LV  </v>
          </cell>
          <cell r="E1350" t="str">
            <v>C</v>
          </cell>
          <cell r="F1350" t="str">
            <v>M</v>
          </cell>
          <cell r="G1350">
            <v>15</v>
          </cell>
        </row>
        <row r="1351">
          <cell r="A1351" t="str">
            <v>M1208</v>
          </cell>
          <cell r="B1351">
            <v>1</v>
          </cell>
          <cell r="C1351" t="str">
            <v>M1</v>
          </cell>
          <cell r="D1351" t="str">
            <v xml:space="preserve">MVC </v>
          </cell>
          <cell r="E1351" t="str">
            <v>A</v>
          </cell>
          <cell r="F1351" t="str">
            <v>M</v>
          </cell>
          <cell r="G1351">
            <v>20</v>
          </cell>
        </row>
        <row r="1352">
          <cell r="A1352" t="str">
            <v>M120821L</v>
          </cell>
          <cell r="B1352">
            <v>21</v>
          </cell>
          <cell r="C1352" t="str">
            <v>PJ</v>
          </cell>
          <cell r="D1352" t="str">
            <v xml:space="preserve">LV  </v>
          </cell>
          <cell r="E1352" t="str">
            <v>D</v>
          </cell>
          <cell r="F1352" t="str">
            <v>P</v>
          </cell>
          <cell r="G1352">
            <v>65</v>
          </cell>
        </row>
        <row r="1353">
          <cell r="A1353" t="str">
            <v>M120821LM</v>
          </cell>
          <cell r="B1353">
            <v>21</v>
          </cell>
          <cell r="C1353" t="str">
            <v>M1</v>
          </cell>
          <cell r="D1353" t="str">
            <v xml:space="preserve">LV  </v>
          </cell>
          <cell r="E1353" t="str">
            <v>B</v>
          </cell>
          <cell r="F1353" t="str">
            <v>M</v>
          </cell>
          <cell r="G1353">
            <v>5</v>
          </cell>
        </row>
        <row r="1354">
          <cell r="A1354" t="str">
            <v>M120821T</v>
          </cell>
          <cell r="B1354">
            <v>19</v>
          </cell>
          <cell r="C1354" t="str">
            <v>P9</v>
          </cell>
          <cell r="D1354" t="str">
            <v xml:space="preserve">MVC </v>
          </cell>
          <cell r="E1354" t="str">
            <v>B</v>
          </cell>
          <cell r="F1354" t="str">
            <v>P</v>
          </cell>
          <cell r="G1354">
            <v>50</v>
          </cell>
        </row>
        <row r="1355">
          <cell r="A1355" t="str">
            <v>M120822L</v>
          </cell>
          <cell r="B1355">
            <v>22</v>
          </cell>
          <cell r="C1355" t="str">
            <v>M1</v>
          </cell>
          <cell r="D1355" t="str">
            <v xml:space="preserve">LV  </v>
          </cell>
          <cell r="E1355" t="str">
            <v>C</v>
          </cell>
          <cell r="F1355" t="str">
            <v>M</v>
          </cell>
          <cell r="G1355">
            <v>20</v>
          </cell>
        </row>
        <row r="1356">
          <cell r="A1356" t="str">
            <v>M120822L2P</v>
          </cell>
          <cell r="B1356">
            <v>22</v>
          </cell>
          <cell r="C1356" t="str">
            <v>PC</v>
          </cell>
          <cell r="D1356" t="str">
            <v xml:space="preserve">LV  </v>
          </cell>
          <cell r="E1356" t="str">
            <v>C</v>
          </cell>
          <cell r="F1356" t="str">
            <v>P</v>
          </cell>
          <cell r="G1356">
            <v>50</v>
          </cell>
        </row>
        <row r="1357">
          <cell r="A1357" t="str">
            <v>M120822LP</v>
          </cell>
          <cell r="B1357">
            <v>22</v>
          </cell>
          <cell r="C1357" t="str">
            <v>P1</v>
          </cell>
          <cell r="D1357" t="str">
            <v xml:space="preserve">LV  </v>
          </cell>
          <cell r="E1357" t="str">
            <v>C</v>
          </cell>
          <cell r="F1357" t="str">
            <v>P</v>
          </cell>
          <cell r="G1357">
            <v>50</v>
          </cell>
        </row>
        <row r="1358">
          <cell r="A1358" t="str">
            <v>M120822T</v>
          </cell>
          <cell r="B1358">
            <v>20</v>
          </cell>
          <cell r="C1358" t="str">
            <v>P9</v>
          </cell>
          <cell r="D1358" t="str">
            <v xml:space="preserve">MVC </v>
          </cell>
          <cell r="E1358" t="str">
            <v>B</v>
          </cell>
          <cell r="F1358" t="str">
            <v>P</v>
          </cell>
          <cell r="G1358">
            <v>50</v>
          </cell>
        </row>
        <row r="1359">
          <cell r="A1359" t="str">
            <v>M120822W</v>
          </cell>
          <cell r="B1359">
            <v>46</v>
          </cell>
          <cell r="C1359" t="str">
            <v>R8</v>
          </cell>
          <cell r="D1359" t="str">
            <v xml:space="preserve">LV  </v>
          </cell>
          <cell r="E1359" t="str">
            <v>D</v>
          </cell>
          <cell r="F1359" t="str">
            <v>P</v>
          </cell>
          <cell r="G1359">
            <v>50</v>
          </cell>
        </row>
        <row r="1360">
          <cell r="A1360" t="str">
            <v>M120822X</v>
          </cell>
          <cell r="B1360">
            <v>27</v>
          </cell>
          <cell r="C1360">
            <v>45</v>
          </cell>
          <cell r="D1360" t="str">
            <v xml:space="preserve">LV  </v>
          </cell>
          <cell r="E1360" t="str">
            <v>C</v>
          </cell>
          <cell r="F1360" t="str">
            <v>M</v>
          </cell>
          <cell r="G1360">
            <v>3</v>
          </cell>
        </row>
        <row r="1361">
          <cell r="A1361" t="str">
            <v>M120822X2</v>
          </cell>
          <cell r="B1361">
            <v>27</v>
          </cell>
          <cell r="C1361">
            <v>45</v>
          </cell>
          <cell r="D1361" t="str">
            <v xml:space="preserve">LV  </v>
          </cell>
          <cell r="E1361" t="str">
            <v>C</v>
          </cell>
          <cell r="F1361" t="str">
            <v>M</v>
          </cell>
          <cell r="G1361">
            <v>3</v>
          </cell>
        </row>
        <row r="1362">
          <cell r="A1362" t="str">
            <v>M12082V</v>
          </cell>
          <cell r="B1362">
            <v>2</v>
          </cell>
          <cell r="C1362" t="str">
            <v>PI</v>
          </cell>
          <cell r="D1362" t="str">
            <v xml:space="preserve">LV  </v>
          </cell>
          <cell r="E1362" t="str">
            <v>C</v>
          </cell>
          <cell r="F1362" t="str">
            <v>P</v>
          </cell>
          <cell r="G1362">
            <v>70</v>
          </cell>
        </row>
        <row r="1363">
          <cell r="A1363" t="str">
            <v>M12082VM</v>
          </cell>
          <cell r="B1363">
            <v>2</v>
          </cell>
          <cell r="C1363" t="str">
            <v>M1</v>
          </cell>
          <cell r="D1363" t="str">
            <v xml:space="preserve">LV  </v>
          </cell>
          <cell r="E1363" t="str">
            <v>A</v>
          </cell>
          <cell r="F1363" t="str">
            <v>M</v>
          </cell>
          <cell r="G1363">
            <v>5</v>
          </cell>
        </row>
        <row r="1364">
          <cell r="A1364" t="str">
            <v>M12084V</v>
          </cell>
          <cell r="B1364">
            <v>18</v>
          </cell>
          <cell r="C1364" t="str">
            <v>P2</v>
          </cell>
          <cell r="D1364" t="str">
            <v xml:space="preserve">LV  </v>
          </cell>
          <cell r="E1364" t="str">
            <v>C</v>
          </cell>
          <cell r="F1364" t="str">
            <v>P</v>
          </cell>
          <cell r="G1364">
            <v>60</v>
          </cell>
        </row>
        <row r="1365">
          <cell r="A1365" t="str">
            <v>M1208C</v>
          </cell>
          <cell r="B1365">
            <v>0</v>
          </cell>
          <cell r="C1365" t="str">
            <v>M1</v>
          </cell>
          <cell r="D1365" t="str">
            <v xml:space="preserve">LV  </v>
          </cell>
          <cell r="E1365" t="str">
            <v>C</v>
          </cell>
          <cell r="F1365" t="str">
            <v>M</v>
          </cell>
          <cell r="G1365">
            <v>8</v>
          </cell>
        </row>
        <row r="1366">
          <cell r="A1366" t="str">
            <v>M1208D</v>
          </cell>
          <cell r="B1366">
            <v>0</v>
          </cell>
          <cell r="C1366" t="str">
            <v>M1</v>
          </cell>
          <cell r="D1366" t="str">
            <v xml:space="preserve">LV  </v>
          </cell>
          <cell r="E1366" t="str">
            <v>C</v>
          </cell>
          <cell r="F1366" t="str">
            <v>M</v>
          </cell>
          <cell r="G1366">
            <v>10</v>
          </cell>
        </row>
        <row r="1367">
          <cell r="A1367" t="str">
            <v>M1208DA</v>
          </cell>
          <cell r="B1367">
            <v>0</v>
          </cell>
          <cell r="C1367" t="str">
            <v>M1</v>
          </cell>
          <cell r="D1367" t="str">
            <v xml:space="preserve">LV  </v>
          </cell>
          <cell r="E1367" t="str">
            <v>C</v>
          </cell>
          <cell r="F1367" t="str">
            <v>M</v>
          </cell>
          <cell r="G1367">
            <v>10</v>
          </cell>
        </row>
        <row r="1368">
          <cell r="A1368" t="str">
            <v>M1208DAC3344</v>
          </cell>
          <cell r="B1368">
            <v>0</v>
          </cell>
          <cell r="C1368" t="str">
            <v>M1</v>
          </cell>
          <cell r="D1368" t="str">
            <v xml:space="preserve">LV  </v>
          </cell>
          <cell r="E1368" t="str">
            <v>C</v>
          </cell>
          <cell r="F1368" t="str">
            <v>M</v>
          </cell>
          <cell r="G1368">
            <v>10</v>
          </cell>
        </row>
        <row r="1369">
          <cell r="A1369" t="str">
            <v>M1208DAW140</v>
          </cell>
          <cell r="B1369">
            <v>0</v>
          </cell>
          <cell r="C1369" t="str">
            <v>M1</v>
          </cell>
          <cell r="D1369" t="str">
            <v xml:space="preserve">LV  </v>
          </cell>
          <cell r="E1369" t="str">
            <v>C</v>
          </cell>
          <cell r="F1369" t="str">
            <v>M</v>
          </cell>
          <cell r="G1369">
            <v>10</v>
          </cell>
        </row>
        <row r="1370">
          <cell r="A1370" t="str">
            <v>M1208DAW933</v>
          </cell>
          <cell r="B1370">
            <v>0</v>
          </cell>
          <cell r="C1370" t="str">
            <v>M1</v>
          </cell>
          <cell r="D1370" t="str">
            <v xml:space="preserve">LV  </v>
          </cell>
          <cell r="E1370" t="str">
            <v>C</v>
          </cell>
          <cell r="F1370" t="str">
            <v>M</v>
          </cell>
          <cell r="G1370">
            <v>10</v>
          </cell>
        </row>
        <row r="1371">
          <cell r="A1371" t="str">
            <v>M1208E</v>
          </cell>
          <cell r="B1371">
            <v>0</v>
          </cell>
          <cell r="C1371" t="str">
            <v>M1</v>
          </cell>
          <cell r="D1371" t="str">
            <v xml:space="preserve">LV  </v>
          </cell>
          <cell r="E1371" t="str">
            <v>C</v>
          </cell>
          <cell r="F1371" t="str">
            <v>M</v>
          </cell>
          <cell r="G1371">
            <v>8</v>
          </cell>
        </row>
        <row r="1372">
          <cell r="A1372" t="str">
            <v>M1208EA</v>
          </cell>
          <cell r="B1372">
            <v>0</v>
          </cell>
          <cell r="C1372" t="str">
            <v>M1</v>
          </cell>
          <cell r="D1372" t="str">
            <v xml:space="preserve">MVC </v>
          </cell>
          <cell r="E1372" t="str">
            <v>A</v>
          </cell>
          <cell r="F1372" t="str">
            <v>M</v>
          </cell>
          <cell r="G1372">
            <v>15</v>
          </cell>
        </row>
        <row r="1373">
          <cell r="A1373" t="str">
            <v>M1208EAB</v>
          </cell>
          <cell r="B1373">
            <v>24</v>
          </cell>
          <cell r="C1373">
            <v>45</v>
          </cell>
          <cell r="D1373" t="str">
            <v xml:space="preserve">LV  </v>
          </cell>
          <cell r="E1373" t="str">
            <v>C</v>
          </cell>
          <cell r="F1373" t="str">
            <v>M</v>
          </cell>
          <cell r="G1373">
            <v>5</v>
          </cell>
        </row>
        <row r="1374">
          <cell r="A1374" t="str">
            <v>M1208EAX</v>
          </cell>
          <cell r="B1374">
            <v>24</v>
          </cell>
          <cell r="C1374">
            <v>45</v>
          </cell>
          <cell r="D1374" t="str">
            <v xml:space="preserve">MVC </v>
          </cell>
          <cell r="E1374" t="str">
            <v>C</v>
          </cell>
          <cell r="F1374" t="str">
            <v>M</v>
          </cell>
          <cell r="G1374">
            <v>5</v>
          </cell>
        </row>
        <row r="1375">
          <cell r="A1375" t="str">
            <v>M1208EX</v>
          </cell>
          <cell r="B1375">
            <v>24</v>
          </cell>
          <cell r="C1375">
            <v>45</v>
          </cell>
          <cell r="D1375" t="str">
            <v xml:space="preserve">LV  </v>
          </cell>
          <cell r="E1375" t="str">
            <v>C</v>
          </cell>
          <cell r="F1375" t="str">
            <v>M</v>
          </cell>
          <cell r="G1375">
            <v>5</v>
          </cell>
        </row>
        <row r="1376">
          <cell r="A1376" t="str">
            <v>M1208GUW3</v>
          </cell>
          <cell r="B1376">
            <v>0</v>
          </cell>
          <cell r="C1376" t="str">
            <v>M1</v>
          </cell>
          <cell r="D1376" t="str">
            <v xml:space="preserve">LV  </v>
          </cell>
          <cell r="E1376" t="str">
            <v>C</v>
          </cell>
          <cell r="F1376" t="str">
            <v>M</v>
          </cell>
          <cell r="G1376">
            <v>10</v>
          </cell>
        </row>
        <row r="1377">
          <cell r="A1377" t="str">
            <v>M1208T</v>
          </cell>
          <cell r="B1377">
            <v>0</v>
          </cell>
          <cell r="C1377" t="str">
            <v>M1</v>
          </cell>
          <cell r="D1377" t="str">
            <v xml:space="preserve">LV  </v>
          </cell>
          <cell r="E1377" t="str">
            <v>C</v>
          </cell>
          <cell r="F1377" t="str">
            <v>M</v>
          </cell>
          <cell r="G1377">
            <v>10</v>
          </cell>
        </row>
        <row r="1378">
          <cell r="A1378" t="str">
            <v>M1208U</v>
          </cell>
          <cell r="B1378">
            <v>0</v>
          </cell>
          <cell r="C1378" t="str">
            <v>M1</v>
          </cell>
          <cell r="D1378" t="str">
            <v xml:space="preserve">LV  </v>
          </cell>
          <cell r="E1378" t="str">
            <v>B</v>
          </cell>
          <cell r="F1378" t="str">
            <v>M</v>
          </cell>
          <cell r="G1378">
            <v>10</v>
          </cell>
        </row>
        <row r="1379">
          <cell r="A1379" t="str">
            <v>M1208UV</v>
          </cell>
          <cell r="B1379">
            <v>24</v>
          </cell>
          <cell r="C1379">
            <v>45</v>
          </cell>
          <cell r="D1379" t="str">
            <v xml:space="preserve">MVC </v>
          </cell>
          <cell r="E1379" t="str">
            <v>C</v>
          </cell>
          <cell r="F1379" t="str">
            <v>M</v>
          </cell>
          <cell r="G1379">
            <v>5</v>
          </cell>
        </row>
        <row r="1380">
          <cell r="A1380" t="str">
            <v>M1209</v>
          </cell>
          <cell r="B1380">
            <v>1</v>
          </cell>
          <cell r="C1380" t="str">
            <v>M1</v>
          </cell>
          <cell r="D1380" t="str">
            <v xml:space="preserve">MVC </v>
          </cell>
          <cell r="E1380" t="str">
            <v>A</v>
          </cell>
          <cell r="F1380" t="str">
            <v>M</v>
          </cell>
          <cell r="G1380">
            <v>20</v>
          </cell>
        </row>
        <row r="1381">
          <cell r="A1381" t="str">
            <v>M120921LP</v>
          </cell>
          <cell r="B1381">
            <v>21</v>
          </cell>
          <cell r="C1381" t="str">
            <v>P4</v>
          </cell>
          <cell r="D1381" t="str">
            <v xml:space="preserve">MVC </v>
          </cell>
          <cell r="E1381" t="str">
            <v>A</v>
          </cell>
          <cell r="F1381" t="str">
            <v>P</v>
          </cell>
          <cell r="G1381">
            <v>40</v>
          </cell>
        </row>
        <row r="1382">
          <cell r="A1382" t="str">
            <v>M120922LP</v>
          </cell>
          <cell r="B1382">
            <v>22</v>
          </cell>
          <cell r="C1382" t="str">
            <v>P1</v>
          </cell>
          <cell r="D1382" t="str">
            <v xml:space="preserve">LV  </v>
          </cell>
          <cell r="E1382" t="str">
            <v>B</v>
          </cell>
          <cell r="F1382" t="str">
            <v>P</v>
          </cell>
          <cell r="G1382">
            <v>50</v>
          </cell>
        </row>
        <row r="1383">
          <cell r="A1383" t="str">
            <v>M120922W</v>
          </cell>
          <cell r="B1383">
            <v>46</v>
          </cell>
          <cell r="C1383" t="str">
            <v>R8</v>
          </cell>
          <cell r="D1383" t="str">
            <v xml:space="preserve">LV  </v>
          </cell>
          <cell r="E1383" t="str">
            <v>B</v>
          </cell>
          <cell r="F1383" t="str">
            <v>P</v>
          </cell>
          <cell r="G1383">
            <v>50</v>
          </cell>
        </row>
        <row r="1384">
          <cell r="A1384" t="str">
            <v>M120922X</v>
          </cell>
          <cell r="B1384">
            <v>27</v>
          </cell>
          <cell r="C1384">
            <v>45</v>
          </cell>
          <cell r="D1384" t="str">
            <v xml:space="preserve">LV  </v>
          </cell>
          <cell r="E1384" t="str">
            <v>A</v>
          </cell>
          <cell r="F1384" t="str">
            <v>M</v>
          </cell>
          <cell r="G1384">
            <v>3</v>
          </cell>
        </row>
        <row r="1385">
          <cell r="A1385" t="str">
            <v>M12094V</v>
          </cell>
          <cell r="B1385">
            <v>18</v>
          </cell>
          <cell r="C1385" t="str">
            <v>P2</v>
          </cell>
          <cell r="D1385" t="str">
            <v xml:space="preserve">MVC </v>
          </cell>
          <cell r="E1385" t="str">
            <v>B</v>
          </cell>
          <cell r="F1385" t="str">
            <v>P</v>
          </cell>
          <cell r="G1385">
            <v>60</v>
          </cell>
        </row>
        <row r="1386">
          <cell r="A1386" t="str">
            <v>M1209CAH</v>
          </cell>
          <cell r="B1386">
            <v>0</v>
          </cell>
          <cell r="C1386" t="str">
            <v>M1</v>
          </cell>
          <cell r="D1386" t="str">
            <v xml:space="preserve">LV  </v>
          </cell>
          <cell r="E1386" t="str">
            <v>C</v>
          </cell>
          <cell r="F1386" t="str">
            <v>M</v>
          </cell>
          <cell r="G1386">
            <v>10</v>
          </cell>
        </row>
        <row r="1387">
          <cell r="A1387" t="str">
            <v>M1209DAH</v>
          </cell>
          <cell r="B1387">
            <v>0</v>
          </cell>
          <cell r="C1387" t="str">
            <v>M1</v>
          </cell>
          <cell r="D1387" t="str">
            <v xml:space="preserve">LV  </v>
          </cell>
          <cell r="E1387" t="str">
            <v>C</v>
          </cell>
          <cell r="F1387" t="str">
            <v>M</v>
          </cell>
          <cell r="G1387">
            <v>15</v>
          </cell>
        </row>
        <row r="1388">
          <cell r="A1388" t="str">
            <v>M1209E</v>
          </cell>
          <cell r="B1388">
            <v>0</v>
          </cell>
          <cell r="C1388" t="str">
            <v>M1</v>
          </cell>
          <cell r="D1388" t="str">
            <v xml:space="preserve">LV  </v>
          </cell>
          <cell r="E1388" t="str">
            <v>C</v>
          </cell>
          <cell r="F1388" t="str">
            <v>M</v>
          </cell>
          <cell r="G1388">
            <v>15</v>
          </cell>
        </row>
        <row r="1389">
          <cell r="A1389" t="str">
            <v>M1209EA</v>
          </cell>
          <cell r="B1389">
            <v>0</v>
          </cell>
          <cell r="C1389" t="str">
            <v>M1</v>
          </cell>
          <cell r="D1389" t="str">
            <v xml:space="preserve">LV  </v>
          </cell>
          <cell r="E1389" t="str">
            <v>C</v>
          </cell>
          <cell r="F1389" t="str">
            <v>M</v>
          </cell>
          <cell r="G1389">
            <v>10</v>
          </cell>
        </row>
        <row r="1390">
          <cell r="A1390" t="str">
            <v>M1209EAX</v>
          </cell>
          <cell r="B1390">
            <v>24</v>
          </cell>
          <cell r="C1390">
            <v>45</v>
          </cell>
          <cell r="D1390" t="str">
            <v xml:space="preserve">LV  </v>
          </cell>
          <cell r="E1390" t="str">
            <v>C</v>
          </cell>
          <cell r="F1390" t="str">
            <v>M</v>
          </cell>
          <cell r="G1390">
            <v>5</v>
          </cell>
        </row>
        <row r="1391">
          <cell r="A1391" t="str">
            <v>M1209EW824</v>
          </cell>
          <cell r="B1391">
            <v>0</v>
          </cell>
          <cell r="C1391" t="str">
            <v>M1</v>
          </cell>
          <cell r="D1391" t="str">
            <v xml:space="preserve">MVC </v>
          </cell>
          <cell r="E1391" t="str">
            <v>B</v>
          </cell>
          <cell r="F1391" t="str">
            <v>M</v>
          </cell>
          <cell r="G1391">
            <v>15</v>
          </cell>
        </row>
        <row r="1392">
          <cell r="A1392" t="str">
            <v>M1209EX</v>
          </cell>
          <cell r="B1392">
            <v>24</v>
          </cell>
          <cell r="C1392">
            <v>45</v>
          </cell>
          <cell r="D1392" t="str">
            <v xml:space="preserve">LV  </v>
          </cell>
          <cell r="E1392" t="str">
            <v>C</v>
          </cell>
          <cell r="F1392" t="str">
            <v>M</v>
          </cell>
          <cell r="G1392">
            <v>5</v>
          </cell>
        </row>
        <row r="1393">
          <cell r="A1393" t="str">
            <v>M1209EXW824</v>
          </cell>
          <cell r="B1393">
            <v>24</v>
          </cell>
          <cell r="C1393">
            <v>45</v>
          </cell>
          <cell r="D1393" t="str">
            <v xml:space="preserve">LV  </v>
          </cell>
          <cell r="E1393" t="str">
            <v>C</v>
          </cell>
          <cell r="F1393" t="str">
            <v>M</v>
          </cell>
          <cell r="G1393">
            <v>5</v>
          </cell>
        </row>
        <row r="1394">
          <cell r="A1394" t="str">
            <v>M1209GU</v>
          </cell>
          <cell r="B1394">
            <v>0</v>
          </cell>
          <cell r="C1394" t="str">
            <v>M1</v>
          </cell>
          <cell r="D1394" t="str">
            <v xml:space="preserve">LV  </v>
          </cell>
          <cell r="E1394" t="str">
            <v>C</v>
          </cell>
          <cell r="F1394" t="str">
            <v>M</v>
          </cell>
          <cell r="G1394">
            <v>10</v>
          </cell>
        </row>
        <row r="1395">
          <cell r="A1395" t="str">
            <v>M1209GUV</v>
          </cell>
          <cell r="B1395">
            <v>24</v>
          </cell>
          <cell r="C1395">
            <v>45</v>
          </cell>
          <cell r="D1395" t="str">
            <v xml:space="preserve">MVC </v>
          </cell>
          <cell r="E1395" t="str">
            <v>C</v>
          </cell>
          <cell r="F1395" t="str">
            <v>M</v>
          </cell>
          <cell r="G1395">
            <v>5</v>
          </cell>
        </row>
        <row r="1396">
          <cell r="A1396" t="str">
            <v>M1209GUW3</v>
          </cell>
          <cell r="B1396">
            <v>0</v>
          </cell>
          <cell r="C1396" t="str">
            <v>M1</v>
          </cell>
          <cell r="D1396" t="str">
            <v xml:space="preserve">MVC </v>
          </cell>
          <cell r="E1396" t="str">
            <v>B</v>
          </cell>
          <cell r="F1396" t="str">
            <v>M</v>
          </cell>
          <cell r="G1396">
            <v>20</v>
          </cell>
        </row>
        <row r="1397">
          <cell r="A1397" t="str">
            <v>M1209T</v>
          </cell>
          <cell r="B1397">
            <v>0</v>
          </cell>
          <cell r="C1397" t="str">
            <v>M1</v>
          </cell>
          <cell r="D1397" t="str">
            <v xml:space="preserve">MVC </v>
          </cell>
          <cell r="E1397" t="str">
            <v>A</v>
          </cell>
          <cell r="F1397" t="str">
            <v>M</v>
          </cell>
          <cell r="G1397">
            <v>15</v>
          </cell>
        </row>
        <row r="1398">
          <cell r="A1398" t="str">
            <v>M1209TV</v>
          </cell>
          <cell r="B1398">
            <v>24</v>
          </cell>
          <cell r="C1398">
            <v>45</v>
          </cell>
          <cell r="D1398" t="str">
            <v xml:space="preserve">MVC </v>
          </cell>
          <cell r="E1398" t="str">
            <v>B</v>
          </cell>
          <cell r="F1398" t="str">
            <v>M</v>
          </cell>
          <cell r="G1398">
            <v>5</v>
          </cell>
        </row>
        <row r="1399">
          <cell r="A1399" t="str">
            <v>M1209U</v>
          </cell>
          <cell r="B1399">
            <v>0</v>
          </cell>
          <cell r="C1399" t="str">
            <v>M1</v>
          </cell>
          <cell r="D1399" t="str">
            <v xml:space="preserve">LV  </v>
          </cell>
          <cell r="E1399" t="str">
            <v>C</v>
          </cell>
          <cell r="F1399" t="str">
            <v>M</v>
          </cell>
          <cell r="G1399">
            <v>10</v>
          </cell>
        </row>
        <row r="1400">
          <cell r="A1400" t="str">
            <v>M1209UV</v>
          </cell>
          <cell r="B1400">
            <v>24</v>
          </cell>
          <cell r="C1400">
            <v>45</v>
          </cell>
          <cell r="D1400" t="str">
            <v xml:space="preserve">LV  </v>
          </cell>
          <cell r="E1400" t="str">
            <v>C</v>
          </cell>
          <cell r="F1400" t="str">
            <v>M</v>
          </cell>
          <cell r="G1400">
            <v>5</v>
          </cell>
        </row>
        <row r="1401">
          <cell r="A1401" t="str">
            <v>M1209V2</v>
          </cell>
          <cell r="B1401">
            <v>2</v>
          </cell>
          <cell r="C1401" t="str">
            <v>P5</v>
          </cell>
          <cell r="D1401" t="str">
            <v xml:space="preserve">MVC </v>
          </cell>
          <cell r="E1401" t="str">
            <v>C</v>
          </cell>
          <cell r="F1401" t="str">
            <v>P</v>
          </cell>
          <cell r="G1401">
            <v>50</v>
          </cell>
        </row>
        <row r="1402">
          <cell r="A1402" t="str">
            <v>M1209W79822T</v>
          </cell>
          <cell r="B1402">
            <v>20</v>
          </cell>
          <cell r="C1402" t="str">
            <v>P9</v>
          </cell>
          <cell r="D1402" t="str">
            <v xml:space="preserve">MVC </v>
          </cell>
          <cell r="E1402" t="str">
            <v>C</v>
          </cell>
          <cell r="F1402" t="str">
            <v>P</v>
          </cell>
          <cell r="G1402">
            <v>20</v>
          </cell>
        </row>
        <row r="1403">
          <cell r="A1403" t="str">
            <v>M1209W824</v>
          </cell>
          <cell r="B1403">
            <v>1</v>
          </cell>
          <cell r="C1403" t="str">
            <v>M1</v>
          </cell>
          <cell r="D1403" t="str">
            <v xml:space="preserve">MVC </v>
          </cell>
          <cell r="E1403" t="str">
            <v>B</v>
          </cell>
          <cell r="F1403" t="str">
            <v>M</v>
          </cell>
          <cell r="G1403">
            <v>15</v>
          </cell>
        </row>
        <row r="1404">
          <cell r="A1404" t="str">
            <v>M1209W82422LP</v>
          </cell>
          <cell r="B1404">
            <v>22</v>
          </cell>
          <cell r="C1404" t="str">
            <v>P1</v>
          </cell>
          <cell r="D1404" t="str">
            <v xml:space="preserve">MVC </v>
          </cell>
          <cell r="E1404" t="str">
            <v>A</v>
          </cell>
          <cell r="F1404" t="str">
            <v>P</v>
          </cell>
          <cell r="G1404">
            <v>50</v>
          </cell>
        </row>
        <row r="1405">
          <cell r="A1405" t="str">
            <v>M1209W82422X</v>
          </cell>
          <cell r="B1405">
            <v>27</v>
          </cell>
          <cell r="C1405">
            <v>45</v>
          </cell>
          <cell r="D1405" t="str">
            <v xml:space="preserve">MVC </v>
          </cell>
          <cell r="E1405" t="str">
            <v>A</v>
          </cell>
          <cell r="F1405" t="str">
            <v>M</v>
          </cell>
          <cell r="G1405">
            <v>3</v>
          </cell>
        </row>
        <row r="1406">
          <cell r="A1406" t="str">
            <v>M1209W99</v>
          </cell>
          <cell r="B1406">
            <v>1</v>
          </cell>
          <cell r="C1406" t="str">
            <v>M1</v>
          </cell>
          <cell r="D1406" t="str">
            <v xml:space="preserve">LV  </v>
          </cell>
          <cell r="E1406" t="str">
            <v>C</v>
          </cell>
          <cell r="F1406" t="str">
            <v>M</v>
          </cell>
          <cell r="G1406">
            <v>0</v>
          </cell>
        </row>
        <row r="1407">
          <cell r="A1407" t="str">
            <v>M1210</v>
          </cell>
          <cell r="B1407">
            <v>1</v>
          </cell>
          <cell r="C1407" t="str">
            <v>M1</v>
          </cell>
          <cell r="D1407" t="str">
            <v xml:space="preserve">MVC </v>
          </cell>
          <cell r="E1407" t="str">
            <v>B</v>
          </cell>
          <cell r="F1407" t="str">
            <v>M</v>
          </cell>
          <cell r="G1407">
            <v>20</v>
          </cell>
        </row>
        <row r="1408">
          <cell r="A1408" t="str">
            <v>M121021L</v>
          </cell>
          <cell r="B1408">
            <v>21</v>
          </cell>
          <cell r="C1408" t="str">
            <v>PJ</v>
          </cell>
          <cell r="D1408" t="str">
            <v xml:space="preserve">LV  </v>
          </cell>
          <cell r="E1408" t="str">
            <v>D</v>
          </cell>
          <cell r="F1408" t="str">
            <v>P</v>
          </cell>
          <cell r="G1408">
            <v>65</v>
          </cell>
        </row>
        <row r="1409">
          <cell r="A1409" t="str">
            <v>M121021LM</v>
          </cell>
          <cell r="B1409">
            <v>21</v>
          </cell>
          <cell r="C1409" t="str">
            <v>M1</v>
          </cell>
          <cell r="D1409" t="str">
            <v xml:space="preserve">LV  </v>
          </cell>
          <cell r="E1409" t="str">
            <v>A</v>
          </cell>
          <cell r="F1409" t="str">
            <v>M</v>
          </cell>
          <cell r="G1409">
            <v>5</v>
          </cell>
        </row>
        <row r="1410">
          <cell r="A1410" t="str">
            <v>M121022LP</v>
          </cell>
          <cell r="B1410">
            <v>22</v>
          </cell>
          <cell r="C1410" t="str">
            <v>P1</v>
          </cell>
          <cell r="D1410" t="str">
            <v xml:space="preserve">LV  </v>
          </cell>
          <cell r="E1410" t="str">
            <v>B</v>
          </cell>
          <cell r="F1410" t="str">
            <v>P</v>
          </cell>
          <cell r="G1410">
            <v>50</v>
          </cell>
        </row>
        <row r="1411">
          <cell r="A1411" t="str">
            <v>M121022W</v>
          </cell>
          <cell r="B1411">
            <v>46</v>
          </cell>
          <cell r="C1411" t="str">
            <v>R8</v>
          </cell>
          <cell r="D1411" t="str">
            <v xml:space="preserve">LV  </v>
          </cell>
          <cell r="E1411" t="str">
            <v>D</v>
          </cell>
          <cell r="F1411" t="str">
            <v>P</v>
          </cell>
          <cell r="G1411">
            <v>50</v>
          </cell>
        </row>
        <row r="1412">
          <cell r="A1412" t="str">
            <v>M121022X</v>
          </cell>
          <cell r="B1412">
            <v>27</v>
          </cell>
          <cell r="C1412">
            <v>45</v>
          </cell>
          <cell r="D1412" t="str">
            <v xml:space="preserve">LV  </v>
          </cell>
          <cell r="E1412" t="str">
            <v>B</v>
          </cell>
          <cell r="F1412" t="str">
            <v>M</v>
          </cell>
          <cell r="G1412">
            <v>3</v>
          </cell>
        </row>
        <row r="1413">
          <cell r="A1413" t="str">
            <v>M12102V</v>
          </cell>
          <cell r="B1413">
            <v>2</v>
          </cell>
          <cell r="C1413" t="str">
            <v>PI</v>
          </cell>
          <cell r="D1413" t="str">
            <v xml:space="preserve">LV  </v>
          </cell>
          <cell r="E1413" t="str">
            <v>C</v>
          </cell>
          <cell r="F1413" t="str">
            <v>P</v>
          </cell>
          <cell r="G1413">
            <v>70</v>
          </cell>
        </row>
        <row r="1414">
          <cell r="A1414" t="str">
            <v>M12102VM</v>
          </cell>
          <cell r="B1414">
            <v>2</v>
          </cell>
          <cell r="C1414" t="str">
            <v>M1</v>
          </cell>
          <cell r="D1414" t="str">
            <v xml:space="preserve">LV  </v>
          </cell>
          <cell r="E1414" t="str">
            <v>A</v>
          </cell>
          <cell r="F1414" t="str">
            <v>M</v>
          </cell>
          <cell r="G1414">
            <v>5</v>
          </cell>
        </row>
        <row r="1415">
          <cell r="A1415" t="str">
            <v>M12104V</v>
          </cell>
          <cell r="B1415">
            <v>18</v>
          </cell>
          <cell r="C1415" t="str">
            <v>P2</v>
          </cell>
          <cell r="D1415" t="str">
            <v xml:space="preserve">MVC </v>
          </cell>
          <cell r="E1415" t="str">
            <v>B</v>
          </cell>
          <cell r="F1415" t="str">
            <v>P</v>
          </cell>
          <cell r="G1415">
            <v>60</v>
          </cell>
        </row>
        <row r="1416">
          <cell r="A1416" t="str">
            <v>M1210D</v>
          </cell>
          <cell r="B1416">
            <v>0</v>
          </cell>
          <cell r="C1416" t="str">
            <v>M1</v>
          </cell>
          <cell r="D1416" t="str">
            <v xml:space="preserve">LV  </v>
          </cell>
          <cell r="E1416" t="str">
            <v>C</v>
          </cell>
          <cell r="F1416" t="str">
            <v>M</v>
          </cell>
          <cell r="G1416">
            <v>10</v>
          </cell>
        </row>
        <row r="1417">
          <cell r="A1417" t="str">
            <v>M1210DAH</v>
          </cell>
          <cell r="B1417">
            <v>0</v>
          </cell>
          <cell r="C1417" t="str">
            <v>M1</v>
          </cell>
          <cell r="D1417" t="str">
            <v xml:space="preserve">LV  </v>
          </cell>
          <cell r="E1417" t="str">
            <v>C</v>
          </cell>
          <cell r="F1417" t="str">
            <v>M</v>
          </cell>
          <cell r="G1417">
            <v>10</v>
          </cell>
        </row>
        <row r="1418">
          <cell r="A1418" t="str">
            <v>M1210E</v>
          </cell>
          <cell r="B1418">
            <v>0</v>
          </cell>
          <cell r="C1418" t="str">
            <v>M1</v>
          </cell>
          <cell r="D1418" t="str">
            <v xml:space="preserve">LV  </v>
          </cell>
          <cell r="E1418" t="str">
            <v>B</v>
          </cell>
          <cell r="F1418" t="str">
            <v>M</v>
          </cell>
          <cell r="G1418">
            <v>15</v>
          </cell>
        </row>
        <row r="1419">
          <cell r="A1419" t="str">
            <v>M1210EAH</v>
          </cell>
          <cell r="B1419">
            <v>0</v>
          </cell>
          <cell r="C1419" t="str">
            <v>M1</v>
          </cell>
          <cell r="D1419" t="str">
            <v xml:space="preserve">LV  </v>
          </cell>
          <cell r="E1419" t="str">
            <v>C</v>
          </cell>
          <cell r="F1419" t="str">
            <v>M</v>
          </cell>
          <cell r="G1419">
            <v>10</v>
          </cell>
        </row>
        <row r="1420">
          <cell r="A1420" t="str">
            <v>M1210EAHX</v>
          </cell>
          <cell r="B1420">
            <v>24</v>
          </cell>
          <cell r="C1420">
            <v>45</v>
          </cell>
          <cell r="D1420" t="str">
            <v xml:space="preserve">LV  </v>
          </cell>
          <cell r="E1420" t="str">
            <v>C</v>
          </cell>
          <cell r="F1420" t="str">
            <v>M</v>
          </cell>
          <cell r="G1420">
            <v>5</v>
          </cell>
        </row>
        <row r="1421">
          <cell r="A1421" t="str">
            <v>M1210EX</v>
          </cell>
          <cell r="B1421">
            <v>24</v>
          </cell>
          <cell r="C1421">
            <v>45</v>
          </cell>
          <cell r="D1421" t="str">
            <v xml:space="preserve">LV  </v>
          </cell>
          <cell r="E1421" t="str">
            <v>B</v>
          </cell>
          <cell r="F1421" t="str">
            <v>M</v>
          </cell>
          <cell r="G1421">
            <v>5</v>
          </cell>
        </row>
        <row r="1422">
          <cell r="A1422" t="str">
            <v>M1210GUW3</v>
          </cell>
          <cell r="B1422">
            <v>0</v>
          </cell>
          <cell r="C1422" t="str">
            <v>M1</v>
          </cell>
          <cell r="D1422" t="str">
            <v xml:space="preserve">MVC </v>
          </cell>
          <cell r="E1422" t="str">
            <v>B</v>
          </cell>
          <cell r="F1422" t="str">
            <v>M</v>
          </cell>
          <cell r="G1422">
            <v>15</v>
          </cell>
        </row>
        <row r="1423">
          <cell r="A1423" t="str">
            <v>M1210T</v>
          </cell>
          <cell r="B1423">
            <v>0</v>
          </cell>
          <cell r="C1423" t="str">
            <v>M1</v>
          </cell>
          <cell r="D1423" t="str">
            <v xml:space="preserve">LV  </v>
          </cell>
          <cell r="E1423" t="str">
            <v>B</v>
          </cell>
          <cell r="F1423" t="str">
            <v>M</v>
          </cell>
          <cell r="G1423">
            <v>10</v>
          </cell>
        </row>
        <row r="1424">
          <cell r="A1424" t="str">
            <v>M1210TV</v>
          </cell>
          <cell r="B1424">
            <v>24</v>
          </cell>
          <cell r="C1424">
            <v>45</v>
          </cell>
          <cell r="D1424" t="str">
            <v xml:space="preserve">LV  </v>
          </cell>
          <cell r="E1424" t="str">
            <v>C</v>
          </cell>
          <cell r="F1424" t="str">
            <v>M</v>
          </cell>
          <cell r="G1424">
            <v>5</v>
          </cell>
        </row>
        <row r="1425">
          <cell r="A1425" t="str">
            <v>M1210U</v>
          </cell>
          <cell r="B1425">
            <v>0</v>
          </cell>
          <cell r="C1425" t="str">
            <v>M1</v>
          </cell>
          <cell r="D1425" t="str">
            <v xml:space="preserve">LV  </v>
          </cell>
          <cell r="E1425" t="str">
            <v>C</v>
          </cell>
          <cell r="F1425" t="str">
            <v>M</v>
          </cell>
          <cell r="G1425">
            <v>10</v>
          </cell>
        </row>
        <row r="1426">
          <cell r="A1426" t="str">
            <v>M1210UC3549</v>
          </cell>
          <cell r="B1426">
            <v>0</v>
          </cell>
          <cell r="C1426" t="str">
            <v>M1</v>
          </cell>
          <cell r="D1426" t="str">
            <v xml:space="preserve">LV  </v>
          </cell>
          <cell r="E1426" t="str">
            <v>C</v>
          </cell>
          <cell r="F1426" t="str">
            <v>M</v>
          </cell>
          <cell r="G1426">
            <v>15</v>
          </cell>
        </row>
        <row r="1427">
          <cell r="A1427" t="str">
            <v>M1210UC6680</v>
          </cell>
          <cell r="B1427">
            <v>0</v>
          </cell>
          <cell r="C1427" t="str">
            <v>M1</v>
          </cell>
          <cell r="D1427" t="str">
            <v xml:space="preserve">LV  </v>
          </cell>
          <cell r="E1427" t="str">
            <v>C</v>
          </cell>
          <cell r="F1427" t="str">
            <v>M</v>
          </cell>
          <cell r="G1427">
            <v>10</v>
          </cell>
        </row>
        <row r="1428">
          <cell r="A1428" t="str">
            <v>M1210UV</v>
          </cell>
          <cell r="B1428">
            <v>24</v>
          </cell>
          <cell r="C1428">
            <v>45</v>
          </cell>
          <cell r="D1428" t="str">
            <v xml:space="preserve">LV  </v>
          </cell>
          <cell r="E1428" t="str">
            <v>C</v>
          </cell>
          <cell r="F1428" t="str">
            <v>M</v>
          </cell>
          <cell r="G1428">
            <v>5</v>
          </cell>
        </row>
        <row r="1429">
          <cell r="A1429" t="str">
            <v>M1211</v>
          </cell>
          <cell r="B1429">
            <v>1</v>
          </cell>
          <cell r="C1429" t="str">
            <v>M1</v>
          </cell>
          <cell r="D1429" t="str">
            <v xml:space="preserve">MVC </v>
          </cell>
          <cell r="E1429" t="str">
            <v>A</v>
          </cell>
          <cell r="F1429" t="str">
            <v>M</v>
          </cell>
          <cell r="G1429">
            <v>20</v>
          </cell>
        </row>
        <row r="1430">
          <cell r="A1430" t="str">
            <v>M121121L</v>
          </cell>
          <cell r="B1430">
            <v>21</v>
          </cell>
          <cell r="C1430" t="str">
            <v>PJ</v>
          </cell>
          <cell r="D1430" t="str">
            <v xml:space="preserve">LV  </v>
          </cell>
          <cell r="E1430" t="str">
            <v>A</v>
          </cell>
          <cell r="F1430" t="str">
            <v>P</v>
          </cell>
          <cell r="G1430">
            <v>65</v>
          </cell>
        </row>
        <row r="1431">
          <cell r="A1431" t="str">
            <v>M121121LM</v>
          </cell>
          <cell r="B1431">
            <v>21</v>
          </cell>
          <cell r="C1431" t="str">
            <v>M1</v>
          </cell>
          <cell r="D1431" t="str">
            <v xml:space="preserve">LV  </v>
          </cell>
          <cell r="E1431" t="str">
            <v>C</v>
          </cell>
          <cell r="F1431" t="str">
            <v>M</v>
          </cell>
          <cell r="G1431">
            <v>0</v>
          </cell>
        </row>
        <row r="1432">
          <cell r="A1432" t="str">
            <v>M121121LP</v>
          </cell>
          <cell r="B1432">
            <v>21</v>
          </cell>
          <cell r="C1432" t="str">
            <v>P4</v>
          </cell>
          <cell r="D1432" t="str">
            <v xml:space="preserve">MVC </v>
          </cell>
          <cell r="E1432" t="str">
            <v>A</v>
          </cell>
          <cell r="F1432" t="str">
            <v>P</v>
          </cell>
          <cell r="G1432">
            <v>40</v>
          </cell>
        </row>
        <row r="1433">
          <cell r="A1433" t="str">
            <v>M121121T</v>
          </cell>
          <cell r="B1433">
            <v>19</v>
          </cell>
          <cell r="C1433" t="str">
            <v>P9</v>
          </cell>
          <cell r="D1433" t="str">
            <v xml:space="preserve">LV  </v>
          </cell>
          <cell r="E1433" t="str">
            <v>B</v>
          </cell>
          <cell r="F1433" t="str">
            <v>P</v>
          </cell>
          <cell r="G1433">
            <v>50</v>
          </cell>
        </row>
        <row r="1434">
          <cell r="A1434" t="str">
            <v>M121122LP</v>
          </cell>
          <cell r="B1434">
            <v>22</v>
          </cell>
          <cell r="C1434" t="str">
            <v>P1</v>
          </cell>
          <cell r="D1434" t="str">
            <v xml:space="preserve">MVC </v>
          </cell>
          <cell r="E1434" t="str">
            <v>A</v>
          </cell>
          <cell r="F1434" t="str">
            <v>P</v>
          </cell>
          <cell r="G1434">
            <v>50</v>
          </cell>
        </row>
        <row r="1435">
          <cell r="A1435" t="str">
            <v>M121122T</v>
          </cell>
          <cell r="B1435">
            <v>20</v>
          </cell>
          <cell r="C1435" t="str">
            <v>P9</v>
          </cell>
          <cell r="D1435" t="str">
            <v xml:space="preserve">LV  </v>
          </cell>
          <cell r="E1435" t="str">
            <v>B</v>
          </cell>
          <cell r="F1435" t="str">
            <v>P</v>
          </cell>
          <cell r="G1435">
            <v>50</v>
          </cell>
        </row>
        <row r="1436">
          <cell r="A1436" t="str">
            <v>M121122W</v>
          </cell>
          <cell r="B1436">
            <v>46</v>
          </cell>
          <cell r="C1436" t="str">
            <v>R8</v>
          </cell>
          <cell r="D1436" t="str">
            <v xml:space="preserve">LV  </v>
          </cell>
          <cell r="E1436" t="str">
            <v>A</v>
          </cell>
          <cell r="F1436" t="str">
            <v>P</v>
          </cell>
          <cell r="G1436">
            <v>50</v>
          </cell>
        </row>
        <row r="1437">
          <cell r="A1437" t="str">
            <v>M121122X</v>
          </cell>
          <cell r="B1437">
            <v>27</v>
          </cell>
          <cell r="C1437">
            <v>45</v>
          </cell>
          <cell r="D1437" t="str">
            <v xml:space="preserve">MVC </v>
          </cell>
          <cell r="E1437" t="str">
            <v>A</v>
          </cell>
          <cell r="F1437" t="str">
            <v>M</v>
          </cell>
          <cell r="G1437">
            <v>3</v>
          </cell>
        </row>
        <row r="1438">
          <cell r="A1438" t="str">
            <v>M12112VM</v>
          </cell>
          <cell r="B1438">
            <v>2</v>
          </cell>
          <cell r="C1438" t="str">
            <v>M1</v>
          </cell>
          <cell r="D1438" t="str">
            <v xml:space="preserve">LV  </v>
          </cell>
          <cell r="E1438" t="str">
            <v>A</v>
          </cell>
          <cell r="F1438" t="str">
            <v>M</v>
          </cell>
          <cell r="G1438">
            <v>5</v>
          </cell>
        </row>
        <row r="1439">
          <cell r="A1439" t="str">
            <v>M12114V</v>
          </cell>
          <cell r="B1439">
            <v>18</v>
          </cell>
          <cell r="C1439" t="str">
            <v>P2</v>
          </cell>
          <cell r="D1439" t="str">
            <v xml:space="preserve">LV  </v>
          </cell>
          <cell r="E1439" t="str">
            <v>C</v>
          </cell>
          <cell r="F1439" t="str">
            <v>P</v>
          </cell>
          <cell r="G1439">
            <v>60</v>
          </cell>
        </row>
        <row r="1440">
          <cell r="A1440" t="str">
            <v>M1211C</v>
          </cell>
          <cell r="B1440">
            <v>0</v>
          </cell>
          <cell r="C1440" t="str">
            <v>M1</v>
          </cell>
          <cell r="D1440" t="str">
            <v xml:space="preserve">LV  </v>
          </cell>
          <cell r="E1440" t="str">
            <v>C</v>
          </cell>
          <cell r="F1440" t="str">
            <v>M</v>
          </cell>
          <cell r="G1440">
            <v>10</v>
          </cell>
        </row>
        <row r="1441">
          <cell r="A1441" t="str">
            <v>M1211D</v>
          </cell>
          <cell r="B1441">
            <v>0</v>
          </cell>
          <cell r="C1441" t="str">
            <v>M1</v>
          </cell>
          <cell r="D1441" t="str">
            <v xml:space="preserve">LV  </v>
          </cell>
          <cell r="E1441" t="str">
            <v>C</v>
          </cell>
          <cell r="F1441" t="str">
            <v>M</v>
          </cell>
          <cell r="G1441">
            <v>15</v>
          </cell>
        </row>
        <row r="1442">
          <cell r="A1442" t="str">
            <v>M1211DA</v>
          </cell>
          <cell r="B1442">
            <v>0</v>
          </cell>
          <cell r="C1442" t="str">
            <v>M1</v>
          </cell>
          <cell r="D1442" t="str">
            <v xml:space="preserve">LV  </v>
          </cell>
          <cell r="E1442" t="str">
            <v>C</v>
          </cell>
          <cell r="F1442" t="str">
            <v>M</v>
          </cell>
          <cell r="G1442">
            <v>10</v>
          </cell>
        </row>
        <row r="1443">
          <cell r="A1443" t="str">
            <v>M1211E</v>
          </cell>
          <cell r="B1443">
            <v>0</v>
          </cell>
          <cell r="C1443" t="str">
            <v>M1</v>
          </cell>
          <cell r="D1443" t="str">
            <v xml:space="preserve">LV  </v>
          </cell>
          <cell r="E1443" t="str">
            <v>B</v>
          </cell>
          <cell r="F1443" t="str">
            <v>M</v>
          </cell>
          <cell r="G1443">
            <v>15</v>
          </cell>
        </row>
        <row r="1444">
          <cell r="A1444" t="str">
            <v>M1211EAH</v>
          </cell>
          <cell r="B1444">
            <v>0</v>
          </cell>
          <cell r="C1444" t="str">
            <v>M1</v>
          </cell>
          <cell r="D1444" t="str">
            <v xml:space="preserve">LV  </v>
          </cell>
          <cell r="E1444" t="str">
            <v>C</v>
          </cell>
          <cell r="F1444" t="str">
            <v>M</v>
          </cell>
          <cell r="G1444">
            <v>15</v>
          </cell>
        </row>
        <row r="1445">
          <cell r="A1445" t="str">
            <v>M1211EAHX</v>
          </cell>
          <cell r="B1445">
            <v>24</v>
          </cell>
          <cell r="C1445">
            <v>45</v>
          </cell>
          <cell r="D1445" t="str">
            <v xml:space="preserve">LV  </v>
          </cell>
          <cell r="E1445" t="str">
            <v>C</v>
          </cell>
          <cell r="F1445" t="str">
            <v>M</v>
          </cell>
          <cell r="G1445">
            <v>5</v>
          </cell>
        </row>
        <row r="1446">
          <cell r="A1446" t="str">
            <v>M1211EB</v>
          </cell>
          <cell r="B1446">
            <v>24</v>
          </cell>
          <cell r="C1446">
            <v>45</v>
          </cell>
          <cell r="D1446" t="str">
            <v xml:space="preserve">LV  </v>
          </cell>
          <cell r="E1446" t="str">
            <v>C</v>
          </cell>
          <cell r="F1446" t="str">
            <v>M</v>
          </cell>
          <cell r="G1446">
            <v>5</v>
          </cell>
        </row>
        <row r="1447">
          <cell r="A1447" t="str">
            <v>M1211EX</v>
          </cell>
          <cell r="B1447">
            <v>24</v>
          </cell>
          <cell r="C1447">
            <v>45</v>
          </cell>
          <cell r="D1447" t="str">
            <v xml:space="preserve">LV  </v>
          </cell>
          <cell r="E1447" t="str">
            <v>C</v>
          </cell>
          <cell r="F1447" t="str">
            <v>M</v>
          </cell>
          <cell r="G1447">
            <v>5</v>
          </cell>
        </row>
        <row r="1448">
          <cell r="A1448" t="str">
            <v>M1211GE</v>
          </cell>
          <cell r="B1448">
            <v>0</v>
          </cell>
          <cell r="C1448" t="str">
            <v>M1</v>
          </cell>
          <cell r="D1448" t="str">
            <v xml:space="preserve">LV  </v>
          </cell>
          <cell r="E1448" t="str">
            <v>C</v>
          </cell>
          <cell r="F1448" t="str">
            <v>M</v>
          </cell>
          <cell r="G1448">
            <v>15</v>
          </cell>
        </row>
        <row r="1449">
          <cell r="A1449" t="str">
            <v>M1211GEB</v>
          </cell>
          <cell r="B1449">
            <v>24</v>
          </cell>
          <cell r="C1449">
            <v>45</v>
          </cell>
          <cell r="D1449" t="str">
            <v xml:space="preserve">LV  </v>
          </cell>
          <cell r="E1449" t="str">
            <v>C</v>
          </cell>
          <cell r="F1449" t="str">
            <v>M</v>
          </cell>
          <cell r="G1449">
            <v>5</v>
          </cell>
        </row>
        <row r="1450">
          <cell r="A1450" t="str">
            <v>M1211GEW3</v>
          </cell>
          <cell r="B1450">
            <v>0</v>
          </cell>
          <cell r="C1450" t="str">
            <v>M1</v>
          </cell>
          <cell r="D1450" t="str">
            <v xml:space="preserve">MVC </v>
          </cell>
          <cell r="E1450" t="str">
            <v>A</v>
          </cell>
          <cell r="F1450" t="str">
            <v>M</v>
          </cell>
          <cell r="G1450">
            <v>20</v>
          </cell>
        </row>
        <row r="1451">
          <cell r="A1451" t="str">
            <v>M1211GEX</v>
          </cell>
          <cell r="B1451">
            <v>24</v>
          </cell>
          <cell r="C1451">
            <v>45</v>
          </cell>
          <cell r="D1451" t="str">
            <v xml:space="preserve">MVC </v>
          </cell>
          <cell r="E1451" t="str">
            <v>C</v>
          </cell>
          <cell r="F1451" t="str">
            <v>M</v>
          </cell>
          <cell r="G1451">
            <v>5</v>
          </cell>
        </row>
        <row r="1452">
          <cell r="A1452" t="str">
            <v>M1211GEXW3</v>
          </cell>
          <cell r="B1452">
            <v>24</v>
          </cell>
          <cell r="C1452">
            <v>45</v>
          </cell>
          <cell r="D1452" t="str">
            <v xml:space="preserve">LV  </v>
          </cell>
          <cell r="E1452" t="str">
            <v>C</v>
          </cell>
          <cell r="F1452" t="str">
            <v>M</v>
          </cell>
          <cell r="G1452">
            <v>5</v>
          </cell>
        </row>
        <row r="1453">
          <cell r="A1453" t="str">
            <v>M1211GU</v>
          </cell>
          <cell r="B1453">
            <v>0</v>
          </cell>
          <cell r="C1453" t="str">
            <v>M1</v>
          </cell>
          <cell r="D1453" t="str">
            <v xml:space="preserve">LV  </v>
          </cell>
          <cell r="E1453" t="str">
            <v>B</v>
          </cell>
          <cell r="F1453" t="str">
            <v>M</v>
          </cell>
          <cell r="G1453">
            <v>15</v>
          </cell>
        </row>
        <row r="1454">
          <cell r="A1454" t="str">
            <v>M1211GUV</v>
          </cell>
          <cell r="B1454">
            <v>24</v>
          </cell>
          <cell r="C1454">
            <v>45</v>
          </cell>
          <cell r="D1454" t="str">
            <v xml:space="preserve">LV  </v>
          </cell>
          <cell r="E1454" t="str">
            <v>C</v>
          </cell>
          <cell r="F1454" t="str">
            <v>M</v>
          </cell>
          <cell r="G1454">
            <v>5</v>
          </cell>
        </row>
        <row r="1455">
          <cell r="A1455" t="str">
            <v>M1211U</v>
          </cell>
          <cell r="B1455">
            <v>0</v>
          </cell>
          <cell r="C1455" t="str">
            <v>M1</v>
          </cell>
          <cell r="D1455" t="str">
            <v xml:space="preserve">LV  </v>
          </cell>
          <cell r="E1455" t="str">
            <v>B</v>
          </cell>
          <cell r="F1455" t="str">
            <v>M</v>
          </cell>
          <cell r="G1455">
            <v>20</v>
          </cell>
        </row>
        <row r="1456">
          <cell r="A1456" t="str">
            <v>M1211UV</v>
          </cell>
          <cell r="B1456">
            <v>24</v>
          </cell>
          <cell r="C1456">
            <v>45</v>
          </cell>
          <cell r="D1456" t="str">
            <v xml:space="preserve">LV  </v>
          </cell>
          <cell r="E1456" t="str">
            <v>C</v>
          </cell>
          <cell r="F1456" t="str">
            <v>M</v>
          </cell>
          <cell r="G1456">
            <v>5</v>
          </cell>
        </row>
        <row r="1457">
          <cell r="A1457" t="str">
            <v>M1211WS</v>
          </cell>
          <cell r="B1457">
            <v>1</v>
          </cell>
          <cell r="C1457" t="str">
            <v>M1</v>
          </cell>
          <cell r="D1457" t="str">
            <v xml:space="preserve">LV  </v>
          </cell>
          <cell r="E1457" t="str">
            <v>C</v>
          </cell>
          <cell r="F1457" t="str">
            <v>M</v>
          </cell>
          <cell r="G1457">
            <v>20</v>
          </cell>
        </row>
        <row r="1458">
          <cell r="A1458" t="str">
            <v>M1212</v>
          </cell>
          <cell r="B1458">
            <v>1</v>
          </cell>
          <cell r="C1458" t="str">
            <v>M1</v>
          </cell>
          <cell r="D1458" t="str">
            <v xml:space="preserve">MVA </v>
          </cell>
          <cell r="E1458" t="str">
            <v>A</v>
          </cell>
          <cell r="F1458" t="str">
            <v>M</v>
          </cell>
          <cell r="G1458">
            <v>20</v>
          </cell>
        </row>
        <row r="1459">
          <cell r="A1459" t="str">
            <v>M121221L</v>
          </cell>
          <cell r="B1459">
            <v>21</v>
          </cell>
          <cell r="C1459" t="str">
            <v>PJ</v>
          </cell>
          <cell r="D1459" t="str">
            <v xml:space="preserve">LV  </v>
          </cell>
          <cell r="E1459" t="str">
            <v>C</v>
          </cell>
          <cell r="F1459" t="str">
            <v>P</v>
          </cell>
          <cell r="G1459">
            <v>65</v>
          </cell>
        </row>
        <row r="1460">
          <cell r="A1460" t="str">
            <v>M121221LM</v>
          </cell>
          <cell r="B1460">
            <v>21</v>
          </cell>
          <cell r="C1460" t="str">
            <v>M1</v>
          </cell>
          <cell r="D1460" t="str">
            <v xml:space="preserve">LV  </v>
          </cell>
          <cell r="E1460" t="str">
            <v>A</v>
          </cell>
          <cell r="F1460" t="str">
            <v>M</v>
          </cell>
          <cell r="G1460">
            <v>5</v>
          </cell>
        </row>
        <row r="1461">
          <cell r="A1461" t="str">
            <v>M121221T</v>
          </cell>
          <cell r="B1461">
            <v>19</v>
          </cell>
          <cell r="C1461" t="str">
            <v>P9</v>
          </cell>
          <cell r="D1461" t="str">
            <v xml:space="preserve">LV  </v>
          </cell>
          <cell r="E1461" t="str">
            <v>C</v>
          </cell>
          <cell r="F1461" t="str">
            <v>P</v>
          </cell>
          <cell r="G1461">
            <v>50</v>
          </cell>
        </row>
        <row r="1462">
          <cell r="A1462" t="str">
            <v>M121222LP</v>
          </cell>
          <cell r="B1462">
            <v>22</v>
          </cell>
          <cell r="C1462" t="str">
            <v>P1</v>
          </cell>
          <cell r="D1462" t="str">
            <v xml:space="preserve">LV  </v>
          </cell>
          <cell r="E1462" t="str">
            <v>B</v>
          </cell>
          <cell r="F1462" t="str">
            <v>P</v>
          </cell>
          <cell r="G1462">
            <v>50</v>
          </cell>
        </row>
        <row r="1463">
          <cell r="A1463" t="str">
            <v>M121222T</v>
          </cell>
          <cell r="B1463">
            <v>20</v>
          </cell>
          <cell r="C1463" t="str">
            <v>P9</v>
          </cell>
          <cell r="D1463" t="str">
            <v xml:space="preserve">LV  </v>
          </cell>
          <cell r="E1463" t="str">
            <v>C</v>
          </cell>
          <cell r="F1463" t="str">
            <v>P</v>
          </cell>
          <cell r="G1463">
            <v>50</v>
          </cell>
        </row>
        <row r="1464">
          <cell r="A1464" t="str">
            <v>M121222W</v>
          </cell>
          <cell r="B1464">
            <v>46</v>
          </cell>
          <cell r="C1464" t="str">
            <v>R8</v>
          </cell>
          <cell r="D1464" t="str">
            <v xml:space="preserve">LV  </v>
          </cell>
          <cell r="E1464" t="str">
            <v>C</v>
          </cell>
          <cell r="F1464" t="str">
            <v>P</v>
          </cell>
          <cell r="G1464">
            <v>50</v>
          </cell>
        </row>
        <row r="1465">
          <cell r="A1465" t="str">
            <v>M121222X</v>
          </cell>
          <cell r="B1465">
            <v>27</v>
          </cell>
          <cell r="C1465">
            <v>45</v>
          </cell>
          <cell r="D1465" t="str">
            <v xml:space="preserve">LV  </v>
          </cell>
          <cell r="E1465" t="str">
            <v>B</v>
          </cell>
          <cell r="F1465" t="str">
            <v>M</v>
          </cell>
          <cell r="G1465">
            <v>3</v>
          </cell>
        </row>
        <row r="1466">
          <cell r="A1466" t="str">
            <v>M12122V</v>
          </cell>
          <cell r="B1466">
            <v>2</v>
          </cell>
          <cell r="C1466" t="str">
            <v>PI</v>
          </cell>
          <cell r="D1466" t="str">
            <v xml:space="preserve">LV  </v>
          </cell>
          <cell r="E1466" t="str">
            <v>B</v>
          </cell>
          <cell r="F1466" t="str">
            <v>P</v>
          </cell>
          <cell r="G1466">
            <v>70</v>
          </cell>
        </row>
        <row r="1467">
          <cell r="A1467" t="str">
            <v>M12122VM</v>
          </cell>
          <cell r="B1467">
            <v>2</v>
          </cell>
          <cell r="C1467" t="str">
            <v>M1</v>
          </cell>
          <cell r="D1467" t="str">
            <v xml:space="preserve">LV  </v>
          </cell>
          <cell r="E1467" t="str">
            <v>A</v>
          </cell>
          <cell r="F1467" t="str">
            <v>M</v>
          </cell>
          <cell r="G1467">
            <v>5</v>
          </cell>
        </row>
        <row r="1468">
          <cell r="A1468" t="str">
            <v>M12124V</v>
          </cell>
          <cell r="B1468">
            <v>18</v>
          </cell>
          <cell r="C1468" t="str">
            <v>P2</v>
          </cell>
          <cell r="D1468" t="str">
            <v xml:space="preserve">MVA </v>
          </cell>
          <cell r="E1468" t="str">
            <v>A</v>
          </cell>
          <cell r="F1468" t="str">
            <v>P</v>
          </cell>
          <cell r="G1468">
            <v>60</v>
          </cell>
        </row>
        <row r="1469">
          <cell r="A1469" t="str">
            <v>M1212C</v>
          </cell>
          <cell r="B1469">
            <v>0</v>
          </cell>
          <cell r="C1469" t="str">
            <v>M1</v>
          </cell>
          <cell r="D1469" t="str">
            <v xml:space="preserve">LV  </v>
          </cell>
          <cell r="E1469" t="str">
            <v>C</v>
          </cell>
          <cell r="F1469" t="str">
            <v>M</v>
          </cell>
          <cell r="G1469">
            <v>15</v>
          </cell>
        </row>
        <row r="1470">
          <cell r="A1470" t="str">
            <v>M1212CA</v>
          </cell>
          <cell r="B1470">
            <v>0</v>
          </cell>
          <cell r="C1470" t="str">
            <v>M1</v>
          </cell>
          <cell r="D1470" t="str">
            <v xml:space="preserve">LV  </v>
          </cell>
          <cell r="E1470" t="str">
            <v>C</v>
          </cell>
          <cell r="F1470" t="str">
            <v>M</v>
          </cell>
          <cell r="G1470">
            <v>10</v>
          </cell>
        </row>
        <row r="1471">
          <cell r="A1471" t="str">
            <v>M1212CC4</v>
          </cell>
          <cell r="B1471">
            <v>0</v>
          </cell>
          <cell r="C1471" t="str">
            <v>M1</v>
          </cell>
          <cell r="D1471" t="str">
            <v xml:space="preserve">LV  </v>
          </cell>
          <cell r="E1471" t="str">
            <v>C</v>
          </cell>
          <cell r="F1471" t="str">
            <v>M</v>
          </cell>
          <cell r="G1471">
            <v>15</v>
          </cell>
        </row>
        <row r="1472">
          <cell r="A1472" t="str">
            <v>M1212DA</v>
          </cell>
          <cell r="B1472">
            <v>0</v>
          </cell>
          <cell r="C1472" t="str">
            <v>M1</v>
          </cell>
          <cell r="D1472" t="str">
            <v xml:space="preserve">LV  </v>
          </cell>
          <cell r="E1472" t="str">
            <v>C</v>
          </cell>
          <cell r="F1472" t="str">
            <v>M</v>
          </cell>
          <cell r="G1472">
            <v>15</v>
          </cell>
        </row>
        <row r="1473">
          <cell r="A1473" t="str">
            <v>M1212DAH</v>
          </cell>
          <cell r="B1473">
            <v>0</v>
          </cell>
          <cell r="C1473" t="str">
            <v>M1</v>
          </cell>
          <cell r="D1473" t="str">
            <v xml:space="preserve">MVC </v>
          </cell>
          <cell r="E1473" t="str">
            <v>A</v>
          </cell>
          <cell r="F1473" t="str">
            <v>M</v>
          </cell>
          <cell r="G1473">
            <v>20</v>
          </cell>
        </row>
        <row r="1474">
          <cell r="A1474" t="str">
            <v>M1212DC5770</v>
          </cell>
          <cell r="B1474">
            <v>0</v>
          </cell>
          <cell r="C1474" t="str">
            <v>M1</v>
          </cell>
          <cell r="D1474" t="str">
            <v xml:space="preserve">LV  </v>
          </cell>
          <cell r="E1474" t="str">
            <v>C</v>
          </cell>
          <cell r="F1474" t="str">
            <v>M</v>
          </cell>
          <cell r="G1474">
            <v>15</v>
          </cell>
        </row>
        <row r="1475">
          <cell r="A1475" t="str">
            <v>M1212E</v>
          </cell>
          <cell r="B1475">
            <v>0</v>
          </cell>
          <cell r="C1475" t="str">
            <v>M1</v>
          </cell>
          <cell r="D1475" t="str">
            <v xml:space="preserve">LV  </v>
          </cell>
          <cell r="E1475" t="str">
            <v>C</v>
          </cell>
          <cell r="F1475" t="str">
            <v>M</v>
          </cell>
          <cell r="G1475">
            <v>15</v>
          </cell>
        </row>
        <row r="1476">
          <cell r="A1476" t="str">
            <v>M1212EA</v>
          </cell>
          <cell r="B1476">
            <v>0</v>
          </cell>
          <cell r="C1476" t="str">
            <v>M1</v>
          </cell>
          <cell r="D1476" t="str">
            <v xml:space="preserve">LV  </v>
          </cell>
          <cell r="E1476" t="str">
            <v>C</v>
          </cell>
          <cell r="F1476" t="str">
            <v>M</v>
          </cell>
          <cell r="G1476">
            <v>10</v>
          </cell>
        </row>
        <row r="1477">
          <cell r="A1477" t="str">
            <v>M1212EBW1</v>
          </cell>
          <cell r="B1477">
            <v>24</v>
          </cell>
          <cell r="C1477">
            <v>45</v>
          </cell>
          <cell r="D1477" t="str">
            <v xml:space="preserve">LV  </v>
          </cell>
          <cell r="E1477" t="str">
            <v>C</v>
          </cell>
          <cell r="F1477" t="str">
            <v>M</v>
          </cell>
          <cell r="G1477">
            <v>5</v>
          </cell>
        </row>
        <row r="1478">
          <cell r="A1478" t="str">
            <v>M1212EHW975</v>
          </cell>
          <cell r="B1478">
            <v>0</v>
          </cell>
          <cell r="C1478" t="str">
            <v>M1</v>
          </cell>
          <cell r="D1478" t="str">
            <v xml:space="preserve">LV  </v>
          </cell>
          <cell r="E1478" t="str">
            <v>C</v>
          </cell>
          <cell r="F1478" t="str">
            <v>M</v>
          </cell>
          <cell r="G1478">
            <v>15</v>
          </cell>
        </row>
        <row r="1479">
          <cell r="A1479" t="str">
            <v>M1212EHXW975</v>
          </cell>
          <cell r="B1479">
            <v>24</v>
          </cell>
          <cell r="C1479">
            <v>45</v>
          </cell>
          <cell r="D1479" t="str">
            <v xml:space="preserve">LV  </v>
          </cell>
          <cell r="E1479" t="str">
            <v>C</v>
          </cell>
          <cell r="F1479" t="str">
            <v>M</v>
          </cell>
          <cell r="G1479">
            <v>5</v>
          </cell>
        </row>
        <row r="1480">
          <cell r="A1480" t="str">
            <v>M1212EW1</v>
          </cell>
          <cell r="B1480">
            <v>0</v>
          </cell>
          <cell r="C1480" t="str">
            <v>M1</v>
          </cell>
          <cell r="D1480" t="str">
            <v xml:space="preserve">LV  </v>
          </cell>
          <cell r="E1480" t="str">
            <v>C</v>
          </cell>
          <cell r="F1480" t="str">
            <v>M</v>
          </cell>
          <cell r="G1480">
            <v>15</v>
          </cell>
        </row>
        <row r="1481">
          <cell r="A1481" t="str">
            <v>M1212EX</v>
          </cell>
          <cell r="B1481">
            <v>24</v>
          </cell>
          <cell r="C1481">
            <v>45</v>
          </cell>
          <cell r="D1481" t="str">
            <v xml:space="preserve">LV  </v>
          </cell>
          <cell r="E1481" t="str">
            <v>C</v>
          </cell>
          <cell r="F1481" t="str">
            <v>M</v>
          </cell>
          <cell r="G1481">
            <v>5</v>
          </cell>
        </row>
        <row r="1482">
          <cell r="A1482" t="str">
            <v>M1212GEWS</v>
          </cell>
          <cell r="B1482">
            <v>0</v>
          </cell>
          <cell r="C1482" t="str">
            <v>M1</v>
          </cell>
          <cell r="D1482" t="str">
            <v xml:space="preserve">LV  </v>
          </cell>
          <cell r="E1482" t="str">
            <v>C</v>
          </cell>
          <cell r="F1482" t="str">
            <v>M</v>
          </cell>
          <cell r="G1482">
            <v>15</v>
          </cell>
        </row>
        <row r="1483">
          <cell r="A1483" t="str">
            <v>M1212GU</v>
          </cell>
          <cell r="B1483">
            <v>0</v>
          </cell>
          <cell r="C1483" t="str">
            <v>M1</v>
          </cell>
          <cell r="D1483" t="str">
            <v xml:space="preserve">LV  </v>
          </cell>
          <cell r="E1483" t="str">
            <v>C</v>
          </cell>
          <cell r="F1483" t="str">
            <v>M</v>
          </cell>
          <cell r="G1483">
            <v>10</v>
          </cell>
        </row>
        <row r="1484">
          <cell r="A1484" t="str">
            <v>M1212GUV</v>
          </cell>
          <cell r="B1484">
            <v>24</v>
          </cell>
          <cell r="C1484">
            <v>45</v>
          </cell>
          <cell r="D1484" t="str">
            <v xml:space="preserve">LV  </v>
          </cell>
          <cell r="E1484" t="str">
            <v>C</v>
          </cell>
          <cell r="F1484" t="str">
            <v>M</v>
          </cell>
          <cell r="G1484">
            <v>5</v>
          </cell>
        </row>
        <row r="1485">
          <cell r="A1485" t="str">
            <v>M1212GUW3</v>
          </cell>
          <cell r="B1485">
            <v>0</v>
          </cell>
          <cell r="C1485" t="str">
            <v>M1</v>
          </cell>
          <cell r="D1485" t="str">
            <v xml:space="preserve">MVA </v>
          </cell>
          <cell r="E1485" t="str">
            <v>A</v>
          </cell>
          <cell r="F1485" t="str">
            <v>M</v>
          </cell>
          <cell r="G1485">
            <v>20</v>
          </cell>
        </row>
        <row r="1486">
          <cell r="A1486" t="str">
            <v>M1212N</v>
          </cell>
          <cell r="B1486">
            <v>48</v>
          </cell>
          <cell r="C1486" t="str">
            <v>P7</v>
          </cell>
          <cell r="D1486" t="str">
            <v xml:space="preserve">LV  </v>
          </cell>
          <cell r="E1486" t="str">
            <v>C</v>
          </cell>
          <cell r="F1486" t="str">
            <v>P</v>
          </cell>
          <cell r="G1486">
            <v>20</v>
          </cell>
        </row>
        <row r="1487">
          <cell r="A1487" t="str">
            <v>M1212NB</v>
          </cell>
          <cell r="B1487">
            <v>48</v>
          </cell>
          <cell r="C1487" t="str">
            <v>M1</v>
          </cell>
          <cell r="D1487" t="str">
            <v xml:space="preserve">LV  </v>
          </cell>
          <cell r="E1487" t="str">
            <v>C</v>
          </cell>
          <cell r="F1487" t="str">
            <v>M</v>
          </cell>
          <cell r="G1487">
            <v>0</v>
          </cell>
        </row>
        <row r="1488">
          <cell r="A1488" t="str">
            <v>M1212NB0M</v>
          </cell>
          <cell r="B1488">
            <v>48</v>
          </cell>
          <cell r="C1488" t="str">
            <v>RI</v>
          </cell>
          <cell r="D1488" t="str">
            <v xml:space="preserve">LV  </v>
          </cell>
          <cell r="E1488" t="str">
            <v>C</v>
          </cell>
          <cell r="F1488" t="str">
            <v>P</v>
          </cell>
          <cell r="G1488">
            <v>45</v>
          </cell>
        </row>
        <row r="1489">
          <cell r="A1489" t="str">
            <v>M1212NC</v>
          </cell>
          <cell r="B1489">
            <v>48</v>
          </cell>
          <cell r="C1489" t="str">
            <v>M1</v>
          </cell>
          <cell r="D1489" t="str">
            <v xml:space="preserve">LV  </v>
          </cell>
          <cell r="E1489" t="str">
            <v>B</v>
          </cell>
          <cell r="F1489" t="str">
            <v>M</v>
          </cell>
          <cell r="G1489">
            <v>20</v>
          </cell>
        </row>
        <row r="1490">
          <cell r="A1490" t="str">
            <v>M1212SA</v>
          </cell>
          <cell r="B1490">
            <v>0</v>
          </cell>
          <cell r="C1490" t="str">
            <v>M1</v>
          </cell>
          <cell r="D1490" t="str">
            <v xml:space="preserve">LV  </v>
          </cell>
          <cell r="E1490" t="str">
            <v>C</v>
          </cell>
          <cell r="F1490" t="str">
            <v>M</v>
          </cell>
          <cell r="G1490">
            <v>10</v>
          </cell>
        </row>
        <row r="1491">
          <cell r="A1491" t="str">
            <v>M1212T</v>
          </cell>
          <cell r="B1491">
            <v>0</v>
          </cell>
          <cell r="C1491" t="str">
            <v>M1</v>
          </cell>
          <cell r="D1491" t="str">
            <v xml:space="preserve">LV  </v>
          </cell>
          <cell r="E1491" t="str">
            <v>C</v>
          </cell>
          <cell r="F1491" t="str">
            <v>M</v>
          </cell>
          <cell r="G1491">
            <v>10</v>
          </cell>
        </row>
        <row r="1492">
          <cell r="A1492" t="str">
            <v>M1212TV</v>
          </cell>
          <cell r="B1492">
            <v>24</v>
          </cell>
          <cell r="C1492">
            <v>45</v>
          </cell>
          <cell r="D1492" t="str">
            <v xml:space="preserve">LV  </v>
          </cell>
          <cell r="E1492" t="str">
            <v>C</v>
          </cell>
          <cell r="F1492" t="str">
            <v>M</v>
          </cell>
          <cell r="G1492">
            <v>5</v>
          </cell>
        </row>
        <row r="1493">
          <cell r="A1493" t="str">
            <v>M1212U</v>
          </cell>
          <cell r="B1493">
            <v>0</v>
          </cell>
          <cell r="C1493" t="str">
            <v>M1</v>
          </cell>
          <cell r="D1493" t="str">
            <v xml:space="preserve">LV  </v>
          </cell>
          <cell r="E1493" t="str">
            <v>C</v>
          </cell>
          <cell r="F1493" t="str">
            <v>M</v>
          </cell>
          <cell r="G1493">
            <v>10</v>
          </cell>
        </row>
        <row r="1494">
          <cell r="A1494" t="str">
            <v>M1212UV</v>
          </cell>
          <cell r="B1494">
            <v>24</v>
          </cell>
          <cell r="C1494">
            <v>45</v>
          </cell>
          <cell r="D1494" t="str">
            <v xml:space="preserve">LV  </v>
          </cell>
          <cell r="E1494" t="str">
            <v>C</v>
          </cell>
          <cell r="F1494" t="str">
            <v>M</v>
          </cell>
          <cell r="G1494">
            <v>5</v>
          </cell>
        </row>
        <row r="1495">
          <cell r="A1495" t="str">
            <v>M1212UVW140</v>
          </cell>
          <cell r="B1495">
            <v>24</v>
          </cell>
          <cell r="C1495">
            <v>45</v>
          </cell>
          <cell r="D1495" t="str">
            <v xml:space="preserve">LV  </v>
          </cell>
          <cell r="E1495" t="str">
            <v>C</v>
          </cell>
          <cell r="F1495" t="str">
            <v>M</v>
          </cell>
          <cell r="G1495">
            <v>5</v>
          </cell>
        </row>
        <row r="1496">
          <cell r="A1496" t="str">
            <v>M1212UW140</v>
          </cell>
          <cell r="B1496">
            <v>0</v>
          </cell>
          <cell r="C1496" t="str">
            <v>M1</v>
          </cell>
          <cell r="D1496" t="str">
            <v xml:space="preserve">LV  </v>
          </cell>
          <cell r="E1496" t="str">
            <v>C</v>
          </cell>
          <cell r="F1496" t="str">
            <v>M</v>
          </cell>
          <cell r="G1496">
            <v>10</v>
          </cell>
        </row>
        <row r="1497">
          <cell r="A1497" t="str">
            <v>M1212UWS</v>
          </cell>
          <cell r="B1497">
            <v>0</v>
          </cell>
          <cell r="C1497" t="str">
            <v>M1</v>
          </cell>
          <cell r="D1497" t="str">
            <v xml:space="preserve">LV  </v>
          </cell>
          <cell r="E1497" t="str">
            <v>C</v>
          </cell>
          <cell r="F1497" t="str">
            <v>M</v>
          </cell>
          <cell r="G1497">
            <v>10</v>
          </cell>
        </row>
        <row r="1498">
          <cell r="A1498" t="str">
            <v>M1212V2S</v>
          </cell>
          <cell r="B1498">
            <v>2</v>
          </cell>
          <cell r="C1498" t="str">
            <v>P5</v>
          </cell>
          <cell r="D1498" t="str">
            <v xml:space="preserve">LV  </v>
          </cell>
          <cell r="E1498" t="str">
            <v>C</v>
          </cell>
          <cell r="F1498" t="str">
            <v>P</v>
          </cell>
          <cell r="G1498">
            <v>50</v>
          </cell>
        </row>
        <row r="1499">
          <cell r="A1499" t="str">
            <v>M1212W1</v>
          </cell>
          <cell r="B1499">
            <v>1</v>
          </cell>
          <cell r="C1499" t="str">
            <v>M1</v>
          </cell>
          <cell r="D1499" t="str">
            <v xml:space="preserve">LV  </v>
          </cell>
          <cell r="E1499" t="str">
            <v>C</v>
          </cell>
          <cell r="F1499" t="str">
            <v>M</v>
          </cell>
          <cell r="G1499">
            <v>15</v>
          </cell>
        </row>
        <row r="1500">
          <cell r="A1500" t="str">
            <v>M1212W619</v>
          </cell>
          <cell r="B1500">
            <v>1</v>
          </cell>
          <cell r="C1500" t="str">
            <v>P6</v>
          </cell>
          <cell r="D1500" t="str">
            <v xml:space="preserve">LV  </v>
          </cell>
          <cell r="E1500" t="str">
            <v>C</v>
          </cell>
          <cell r="F1500" t="str">
            <v>P</v>
          </cell>
          <cell r="G1500">
            <v>60</v>
          </cell>
        </row>
        <row r="1501">
          <cell r="A1501" t="str">
            <v>M1212X</v>
          </cell>
          <cell r="B1501">
            <v>26</v>
          </cell>
          <cell r="C1501">
            <v>45</v>
          </cell>
          <cell r="D1501" t="str">
            <v xml:space="preserve">LV  </v>
          </cell>
          <cell r="E1501" t="str">
            <v>C</v>
          </cell>
          <cell r="F1501" t="str">
            <v>M</v>
          </cell>
          <cell r="G1501">
            <v>5</v>
          </cell>
        </row>
        <row r="1502">
          <cell r="A1502" t="str">
            <v>M1213</v>
          </cell>
          <cell r="B1502">
            <v>1</v>
          </cell>
          <cell r="C1502" t="str">
            <v>M1</v>
          </cell>
          <cell r="D1502" t="str">
            <v xml:space="preserve">LV  </v>
          </cell>
          <cell r="E1502" t="str">
            <v>C</v>
          </cell>
          <cell r="F1502" t="str">
            <v>M</v>
          </cell>
          <cell r="G1502">
            <v>15</v>
          </cell>
        </row>
        <row r="1503">
          <cell r="A1503" t="str">
            <v>M121321LM</v>
          </cell>
          <cell r="B1503">
            <v>21</v>
          </cell>
          <cell r="C1503" t="str">
            <v>M1</v>
          </cell>
          <cell r="D1503" t="str">
            <v xml:space="preserve">LV  </v>
          </cell>
          <cell r="E1503" t="str">
            <v>B</v>
          </cell>
          <cell r="F1503" t="str">
            <v>M</v>
          </cell>
          <cell r="G1503">
            <v>5</v>
          </cell>
        </row>
        <row r="1504">
          <cell r="A1504" t="str">
            <v>M121322LP</v>
          </cell>
          <cell r="B1504">
            <v>22</v>
          </cell>
          <cell r="C1504" t="str">
            <v>P1</v>
          </cell>
          <cell r="D1504" t="str">
            <v xml:space="preserve">LV  </v>
          </cell>
          <cell r="E1504" t="str">
            <v>B</v>
          </cell>
          <cell r="F1504" t="str">
            <v>P</v>
          </cell>
          <cell r="G1504">
            <v>60</v>
          </cell>
        </row>
        <row r="1505">
          <cell r="A1505" t="str">
            <v>M121322X</v>
          </cell>
          <cell r="B1505">
            <v>27</v>
          </cell>
          <cell r="C1505">
            <v>45</v>
          </cell>
          <cell r="D1505" t="str">
            <v xml:space="preserve">LV  </v>
          </cell>
          <cell r="E1505" t="str">
            <v>C</v>
          </cell>
          <cell r="F1505" t="str">
            <v>M</v>
          </cell>
          <cell r="G1505">
            <v>3</v>
          </cell>
        </row>
        <row r="1506">
          <cell r="A1506" t="str">
            <v>M12132V</v>
          </cell>
          <cell r="B1506">
            <v>2</v>
          </cell>
          <cell r="C1506" t="str">
            <v>PI</v>
          </cell>
          <cell r="D1506" t="str">
            <v xml:space="preserve">LV  </v>
          </cell>
          <cell r="E1506" t="str">
            <v>A</v>
          </cell>
          <cell r="F1506" t="str">
            <v>P</v>
          </cell>
          <cell r="G1506">
            <v>70</v>
          </cell>
        </row>
        <row r="1507">
          <cell r="A1507" t="str">
            <v>M12132VM</v>
          </cell>
          <cell r="B1507">
            <v>2</v>
          </cell>
          <cell r="C1507" t="str">
            <v>M1</v>
          </cell>
          <cell r="D1507" t="str">
            <v xml:space="preserve">LV  </v>
          </cell>
          <cell r="E1507" t="str">
            <v>A</v>
          </cell>
          <cell r="F1507" t="str">
            <v>M</v>
          </cell>
          <cell r="G1507">
            <v>5</v>
          </cell>
        </row>
        <row r="1508">
          <cell r="A1508" t="str">
            <v>M12134V</v>
          </cell>
          <cell r="B1508">
            <v>18</v>
          </cell>
          <cell r="C1508" t="str">
            <v>P2</v>
          </cell>
          <cell r="D1508" t="str">
            <v xml:space="preserve">MVC </v>
          </cell>
          <cell r="E1508" t="str">
            <v>B</v>
          </cell>
          <cell r="F1508" t="str">
            <v>P</v>
          </cell>
          <cell r="G1508">
            <v>60</v>
          </cell>
        </row>
        <row r="1509">
          <cell r="A1509" t="str">
            <v>M1213CAH</v>
          </cell>
          <cell r="B1509">
            <v>0</v>
          </cell>
          <cell r="C1509">
            <v>45</v>
          </cell>
          <cell r="D1509" t="str">
            <v xml:space="preserve">LV  </v>
          </cell>
          <cell r="E1509" t="str">
            <v>C</v>
          </cell>
          <cell r="F1509" t="str">
            <v>M</v>
          </cell>
          <cell r="G1509">
            <v>0</v>
          </cell>
        </row>
        <row r="1510">
          <cell r="A1510" t="str">
            <v>M1213D</v>
          </cell>
          <cell r="B1510">
            <v>0</v>
          </cell>
          <cell r="C1510" t="str">
            <v>M1</v>
          </cell>
          <cell r="D1510" t="str">
            <v xml:space="preserve">LV  </v>
          </cell>
          <cell r="E1510" t="str">
            <v>C</v>
          </cell>
          <cell r="F1510" t="str">
            <v>M</v>
          </cell>
          <cell r="G1510">
            <v>10</v>
          </cell>
        </row>
        <row r="1511">
          <cell r="A1511" t="str">
            <v>M1213DA</v>
          </cell>
          <cell r="B1511">
            <v>0</v>
          </cell>
          <cell r="C1511" t="str">
            <v>M1</v>
          </cell>
          <cell r="D1511" t="str">
            <v xml:space="preserve">LV  </v>
          </cell>
          <cell r="E1511" t="str">
            <v>C</v>
          </cell>
          <cell r="F1511" t="str">
            <v>M</v>
          </cell>
          <cell r="G1511">
            <v>15</v>
          </cell>
        </row>
        <row r="1512">
          <cell r="A1512" t="str">
            <v>M1213DC0</v>
          </cell>
          <cell r="B1512">
            <v>0</v>
          </cell>
          <cell r="C1512" t="str">
            <v>M1</v>
          </cell>
          <cell r="D1512" t="str">
            <v xml:space="preserve">LV  </v>
          </cell>
          <cell r="E1512" t="str">
            <v>C</v>
          </cell>
          <cell r="F1512" t="str">
            <v>M</v>
          </cell>
          <cell r="G1512">
            <v>15</v>
          </cell>
        </row>
        <row r="1513">
          <cell r="A1513" t="str">
            <v>M1213E</v>
          </cell>
          <cell r="B1513">
            <v>0</v>
          </cell>
          <cell r="C1513" t="str">
            <v>M1</v>
          </cell>
          <cell r="D1513" t="str">
            <v xml:space="preserve">LV  </v>
          </cell>
          <cell r="E1513" t="str">
            <v>C</v>
          </cell>
          <cell r="F1513" t="str">
            <v>M</v>
          </cell>
          <cell r="G1513">
            <v>15</v>
          </cell>
        </row>
        <row r="1514">
          <cell r="A1514" t="str">
            <v>M1213EA</v>
          </cell>
          <cell r="B1514">
            <v>0</v>
          </cell>
          <cell r="C1514" t="str">
            <v>M1</v>
          </cell>
          <cell r="D1514" t="str">
            <v xml:space="preserve">LV  </v>
          </cell>
          <cell r="E1514" t="str">
            <v>C</v>
          </cell>
          <cell r="F1514" t="str">
            <v>M</v>
          </cell>
          <cell r="G1514">
            <v>15</v>
          </cell>
        </row>
        <row r="1515">
          <cell r="A1515" t="str">
            <v>M1213EW705</v>
          </cell>
          <cell r="B1515">
            <v>0</v>
          </cell>
          <cell r="C1515" t="str">
            <v>M1</v>
          </cell>
          <cell r="D1515" t="str">
            <v xml:space="preserve">LV  </v>
          </cell>
          <cell r="E1515" t="str">
            <v>C</v>
          </cell>
          <cell r="F1515" t="str">
            <v>M</v>
          </cell>
          <cell r="G1515">
            <v>0</v>
          </cell>
        </row>
        <row r="1516">
          <cell r="A1516" t="str">
            <v>M1213EX</v>
          </cell>
          <cell r="B1516">
            <v>24</v>
          </cell>
          <cell r="C1516">
            <v>45</v>
          </cell>
          <cell r="D1516" t="str">
            <v xml:space="preserve">LV  </v>
          </cell>
          <cell r="E1516" t="str">
            <v>C</v>
          </cell>
          <cell r="F1516" t="str">
            <v>M</v>
          </cell>
          <cell r="G1516">
            <v>5</v>
          </cell>
        </row>
        <row r="1517">
          <cell r="A1517" t="str">
            <v>M1213GEAW150</v>
          </cell>
          <cell r="B1517">
            <v>0</v>
          </cell>
          <cell r="C1517" t="str">
            <v>M1</v>
          </cell>
          <cell r="D1517" t="str">
            <v xml:space="preserve">LV  </v>
          </cell>
          <cell r="E1517" t="str">
            <v>C</v>
          </cell>
          <cell r="F1517" t="str">
            <v>M</v>
          </cell>
          <cell r="G1517">
            <v>15</v>
          </cell>
        </row>
        <row r="1518">
          <cell r="A1518" t="str">
            <v>M1213T</v>
          </cell>
          <cell r="B1518">
            <v>0</v>
          </cell>
          <cell r="C1518" t="str">
            <v>M1</v>
          </cell>
          <cell r="D1518" t="str">
            <v xml:space="preserve">LV  </v>
          </cell>
          <cell r="E1518" t="str">
            <v>B</v>
          </cell>
          <cell r="F1518" t="str">
            <v>M</v>
          </cell>
          <cell r="G1518">
            <v>10</v>
          </cell>
        </row>
        <row r="1519">
          <cell r="A1519" t="str">
            <v>M1213TV</v>
          </cell>
          <cell r="B1519">
            <v>24</v>
          </cell>
          <cell r="C1519">
            <v>45</v>
          </cell>
          <cell r="D1519" t="str">
            <v xml:space="preserve">MVC </v>
          </cell>
          <cell r="E1519" t="str">
            <v>B</v>
          </cell>
          <cell r="F1519" t="str">
            <v>M</v>
          </cell>
          <cell r="G1519">
            <v>5</v>
          </cell>
        </row>
        <row r="1520">
          <cell r="A1520" t="str">
            <v>M1213U</v>
          </cell>
          <cell r="B1520">
            <v>0</v>
          </cell>
          <cell r="C1520" t="str">
            <v>M1</v>
          </cell>
          <cell r="D1520" t="str">
            <v xml:space="preserve">LV  </v>
          </cell>
          <cell r="E1520" t="str">
            <v>C</v>
          </cell>
          <cell r="F1520" t="str">
            <v>M</v>
          </cell>
          <cell r="G1520">
            <v>15</v>
          </cell>
        </row>
        <row r="1521">
          <cell r="A1521" t="str">
            <v>M1213UV</v>
          </cell>
          <cell r="B1521">
            <v>24</v>
          </cell>
          <cell r="C1521">
            <v>45</v>
          </cell>
          <cell r="D1521" t="str">
            <v xml:space="preserve">LV  </v>
          </cell>
          <cell r="E1521" t="str">
            <v>C</v>
          </cell>
          <cell r="F1521" t="str">
            <v>M</v>
          </cell>
          <cell r="G1521">
            <v>5</v>
          </cell>
        </row>
        <row r="1522">
          <cell r="A1522" t="str">
            <v>M1213UW3</v>
          </cell>
          <cell r="B1522">
            <v>0</v>
          </cell>
          <cell r="C1522" t="str">
            <v>M1</v>
          </cell>
          <cell r="D1522" t="str">
            <v xml:space="preserve">MVC </v>
          </cell>
          <cell r="E1522" t="str">
            <v>A</v>
          </cell>
          <cell r="F1522" t="str">
            <v>M</v>
          </cell>
          <cell r="G1522">
            <v>15</v>
          </cell>
        </row>
        <row r="1523">
          <cell r="A1523" t="str">
            <v>M1213WS</v>
          </cell>
          <cell r="B1523">
            <v>1</v>
          </cell>
          <cell r="C1523" t="str">
            <v>M1</v>
          </cell>
          <cell r="D1523" t="str">
            <v xml:space="preserve">MVA </v>
          </cell>
          <cell r="E1523" t="str">
            <v>A</v>
          </cell>
          <cell r="F1523" t="str">
            <v>M</v>
          </cell>
          <cell r="G1523">
            <v>20</v>
          </cell>
        </row>
        <row r="1524">
          <cell r="A1524" t="str">
            <v>M121421L</v>
          </cell>
          <cell r="B1524">
            <v>21</v>
          </cell>
          <cell r="C1524" t="str">
            <v>PJ</v>
          </cell>
          <cell r="D1524" t="str">
            <v xml:space="preserve">LOD </v>
          </cell>
          <cell r="E1524" t="str">
            <v>D</v>
          </cell>
          <cell r="F1524" t="str">
            <v>P</v>
          </cell>
          <cell r="G1524">
            <v>65</v>
          </cell>
        </row>
        <row r="1525">
          <cell r="A1525" t="str">
            <v>M121421LM</v>
          </cell>
          <cell r="B1525">
            <v>21</v>
          </cell>
          <cell r="C1525" t="str">
            <v>M1</v>
          </cell>
          <cell r="D1525" t="str">
            <v xml:space="preserve">LOD </v>
          </cell>
          <cell r="E1525" t="str">
            <v>A</v>
          </cell>
          <cell r="F1525" t="str">
            <v>M</v>
          </cell>
          <cell r="G1525">
            <v>5</v>
          </cell>
        </row>
        <row r="1526">
          <cell r="A1526" t="str">
            <v>M121422X</v>
          </cell>
          <cell r="B1526">
            <v>27</v>
          </cell>
          <cell r="C1526">
            <v>45</v>
          </cell>
          <cell r="D1526" t="str">
            <v xml:space="preserve">LOD </v>
          </cell>
          <cell r="E1526" t="str">
            <v>A</v>
          </cell>
          <cell r="F1526" t="str">
            <v>M</v>
          </cell>
          <cell r="G1526">
            <v>3</v>
          </cell>
        </row>
        <row r="1527">
          <cell r="A1527" t="str">
            <v>M12142VM</v>
          </cell>
          <cell r="B1527">
            <v>2</v>
          </cell>
          <cell r="C1527" t="str">
            <v>M1</v>
          </cell>
          <cell r="D1527" t="str">
            <v xml:space="preserve">LOD </v>
          </cell>
          <cell r="E1527" t="str">
            <v>A</v>
          </cell>
          <cell r="F1527" t="str">
            <v>M</v>
          </cell>
          <cell r="G1527">
            <v>5</v>
          </cell>
        </row>
        <row r="1528">
          <cell r="A1528" t="str">
            <v>M12142VS</v>
          </cell>
          <cell r="B1528">
            <v>2</v>
          </cell>
          <cell r="C1528" t="str">
            <v>RI</v>
          </cell>
          <cell r="D1528" t="str">
            <v xml:space="preserve">LOD </v>
          </cell>
          <cell r="E1528" t="str">
            <v>C</v>
          </cell>
          <cell r="F1528" t="str">
            <v>P</v>
          </cell>
          <cell r="G1528">
            <v>70</v>
          </cell>
        </row>
        <row r="1529">
          <cell r="A1529" t="str">
            <v>M12144V</v>
          </cell>
          <cell r="B1529">
            <v>18</v>
          </cell>
          <cell r="C1529" t="str">
            <v>P2</v>
          </cell>
          <cell r="D1529" t="str">
            <v xml:space="preserve">LOD </v>
          </cell>
          <cell r="E1529" t="str">
            <v>B</v>
          </cell>
          <cell r="F1529" t="str">
            <v>P</v>
          </cell>
          <cell r="G1529">
            <v>60</v>
          </cell>
        </row>
        <row r="1530">
          <cell r="A1530" t="str">
            <v>M1214CA</v>
          </cell>
          <cell r="B1530">
            <v>0</v>
          </cell>
          <cell r="C1530" t="str">
            <v>M1</v>
          </cell>
          <cell r="D1530" t="str">
            <v xml:space="preserve">LOD </v>
          </cell>
          <cell r="E1530" t="str">
            <v>C</v>
          </cell>
          <cell r="F1530" t="str">
            <v>M</v>
          </cell>
          <cell r="G1530">
            <v>12</v>
          </cell>
        </row>
        <row r="1531">
          <cell r="A1531" t="str">
            <v>M1214DA</v>
          </cell>
          <cell r="B1531">
            <v>0</v>
          </cell>
          <cell r="C1531" t="str">
            <v>M1</v>
          </cell>
          <cell r="D1531" t="str">
            <v xml:space="preserve">LOD </v>
          </cell>
          <cell r="E1531" t="str">
            <v>C</v>
          </cell>
          <cell r="F1531" t="str">
            <v>M</v>
          </cell>
          <cell r="G1531">
            <v>15</v>
          </cell>
        </row>
        <row r="1532">
          <cell r="A1532" t="str">
            <v>M1214E</v>
          </cell>
          <cell r="B1532">
            <v>0</v>
          </cell>
          <cell r="C1532" t="str">
            <v>M1</v>
          </cell>
          <cell r="D1532" t="str">
            <v xml:space="preserve">LOD </v>
          </cell>
          <cell r="E1532" t="str">
            <v>B</v>
          </cell>
          <cell r="F1532" t="str">
            <v>M</v>
          </cell>
          <cell r="G1532">
            <v>15</v>
          </cell>
        </row>
        <row r="1533">
          <cell r="A1533" t="str">
            <v>M1214EA</v>
          </cell>
          <cell r="B1533">
            <v>0</v>
          </cell>
          <cell r="C1533" t="str">
            <v>M1</v>
          </cell>
          <cell r="D1533" t="str">
            <v xml:space="preserve">LOD </v>
          </cell>
          <cell r="E1533" t="str">
            <v>C</v>
          </cell>
          <cell r="F1533" t="str">
            <v>M</v>
          </cell>
          <cell r="G1533">
            <v>15</v>
          </cell>
        </row>
        <row r="1534">
          <cell r="A1534" t="str">
            <v>M1214EAH</v>
          </cell>
          <cell r="B1534">
            <v>0</v>
          </cell>
          <cell r="C1534" t="str">
            <v>M1</v>
          </cell>
          <cell r="D1534" t="str">
            <v xml:space="preserve">LOD </v>
          </cell>
          <cell r="E1534" t="str">
            <v>C</v>
          </cell>
          <cell r="F1534" t="str">
            <v>M</v>
          </cell>
          <cell r="G1534">
            <v>15</v>
          </cell>
        </row>
        <row r="1535">
          <cell r="A1535" t="str">
            <v>M1214EAHX</v>
          </cell>
          <cell r="B1535">
            <v>24</v>
          </cell>
          <cell r="C1535">
            <v>45</v>
          </cell>
          <cell r="D1535" t="str">
            <v xml:space="preserve">LOD </v>
          </cell>
          <cell r="E1535" t="str">
            <v>C</v>
          </cell>
          <cell r="F1535" t="str">
            <v>M</v>
          </cell>
          <cell r="G1535">
            <v>5</v>
          </cell>
        </row>
        <row r="1536">
          <cell r="A1536" t="str">
            <v>M1214EAX</v>
          </cell>
          <cell r="B1536">
            <v>24</v>
          </cell>
          <cell r="C1536">
            <v>45</v>
          </cell>
          <cell r="D1536" t="str">
            <v xml:space="preserve">LOD </v>
          </cell>
          <cell r="E1536" t="str">
            <v>C</v>
          </cell>
          <cell r="F1536" t="str">
            <v>M</v>
          </cell>
          <cell r="G1536">
            <v>5</v>
          </cell>
        </row>
        <row r="1537">
          <cell r="A1537" t="str">
            <v>M1214EW748</v>
          </cell>
          <cell r="B1537">
            <v>0</v>
          </cell>
          <cell r="C1537" t="str">
            <v>M1</v>
          </cell>
          <cell r="D1537" t="str">
            <v xml:space="preserve">LOD </v>
          </cell>
          <cell r="E1537" t="str">
            <v>C</v>
          </cell>
          <cell r="F1537" t="str">
            <v>M</v>
          </cell>
          <cell r="G1537">
            <v>15</v>
          </cell>
        </row>
        <row r="1538">
          <cell r="A1538" t="str">
            <v>M1214EX</v>
          </cell>
          <cell r="B1538">
            <v>24</v>
          </cell>
          <cell r="C1538">
            <v>45</v>
          </cell>
          <cell r="D1538" t="str">
            <v xml:space="preserve">LOD </v>
          </cell>
          <cell r="E1538" t="str">
            <v>C</v>
          </cell>
          <cell r="F1538" t="str">
            <v>M</v>
          </cell>
          <cell r="G1538">
            <v>5</v>
          </cell>
        </row>
        <row r="1539">
          <cell r="A1539" t="str">
            <v>M1214EXW748</v>
          </cell>
          <cell r="B1539">
            <v>24</v>
          </cell>
          <cell r="C1539">
            <v>45</v>
          </cell>
          <cell r="D1539" t="str">
            <v xml:space="preserve">LOD </v>
          </cell>
          <cell r="E1539" t="str">
            <v>C</v>
          </cell>
          <cell r="F1539" t="str">
            <v>M</v>
          </cell>
          <cell r="G1539">
            <v>5</v>
          </cell>
        </row>
        <row r="1540">
          <cell r="A1540" t="str">
            <v>M1214GE</v>
          </cell>
          <cell r="B1540">
            <v>0</v>
          </cell>
          <cell r="C1540" t="str">
            <v>M1</v>
          </cell>
          <cell r="D1540" t="str">
            <v xml:space="preserve">LOD </v>
          </cell>
          <cell r="E1540" t="str">
            <v>C</v>
          </cell>
          <cell r="F1540" t="str">
            <v>M</v>
          </cell>
          <cell r="G1540">
            <v>15</v>
          </cell>
        </row>
        <row r="1541">
          <cell r="A1541" t="str">
            <v>M1214U</v>
          </cell>
          <cell r="B1541">
            <v>0</v>
          </cell>
          <cell r="C1541" t="str">
            <v>M1</v>
          </cell>
          <cell r="D1541" t="str">
            <v xml:space="preserve">LOD </v>
          </cell>
          <cell r="E1541" t="str">
            <v>B</v>
          </cell>
          <cell r="F1541" t="str">
            <v>M</v>
          </cell>
          <cell r="G1541">
            <v>15</v>
          </cell>
        </row>
        <row r="1542">
          <cell r="A1542" t="str">
            <v>M1214UH</v>
          </cell>
          <cell r="B1542">
            <v>0</v>
          </cell>
          <cell r="C1542" t="str">
            <v>M1</v>
          </cell>
          <cell r="D1542" t="str">
            <v xml:space="preserve">LOD </v>
          </cell>
          <cell r="E1542" t="str">
            <v>C</v>
          </cell>
          <cell r="F1542" t="str">
            <v>M</v>
          </cell>
          <cell r="G1542">
            <v>15</v>
          </cell>
        </row>
        <row r="1543">
          <cell r="A1543" t="str">
            <v>M1214UV</v>
          </cell>
          <cell r="B1543">
            <v>24</v>
          </cell>
          <cell r="C1543">
            <v>45</v>
          </cell>
          <cell r="D1543" t="str">
            <v xml:space="preserve">LOD </v>
          </cell>
          <cell r="E1543" t="str">
            <v>C</v>
          </cell>
          <cell r="F1543" t="str">
            <v>M</v>
          </cell>
          <cell r="G1543">
            <v>5</v>
          </cell>
        </row>
        <row r="1544">
          <cell r="A1544" t="str">
            <v>M1214UW3</v>
          </cell>
          <cell r="B1544">
            <v>0</v>
          </cell>
          <cell r="C1544" t="str">
            <v>M1</v>
          </cell>
          <cell r="D1544" t="str">
            <v xml:space="preserve">LOD </v>
          </cell>
          <cell r="E1544" t="str">
            <v>C</v>
          </cell>
          <cell r="F1544" t="str">
            <v>M</v>
          </cell>
          <cell r="G1544">
            <v>15</v>
          </cell>
        </row>
        <row r="1545">
          <cell r="A1545" t="str">
            <v>M1214UWS</v>
          </cell>
          <cell r="B1545">
            <v>0</v>
          </cell>
          <cell r="C1545" t="str">
            <v>M1</v>
          </cell>
          <cell r="D1545" t="str">
            <v xml:space="preserve">LOD </v>
          </cell>
          <cell r="E1545" t="str">
            <v>B</v>
          </cell>
          <cell r="F1545" t="str">
            <v>M</v>
          </cell>
          <cell r="G1545">
            <v>15</v>
          </cell>
        </row>
        <row r="1546">
          <cell r="A1546" t="str">
            <v>M1214W74822X</v>
          </cell>
          <cell r="B1546">
            <v>27</v>
          </cell>
          <cell r="C1546">
            <v>45</v>
          </cell>
          <cell r="D1546" t="str">
            <v xml:space="preserve">LOD </v>
          </cell>
          <cell r="E1546" t="str">
            <v>C</v>
          </cell>
          <cell r="F1546" t="str">
            <v>M</v>
          </cell>
          <cell r="G1546">
            <v>3</v>
          </cell>
        </row>
        <row r="1547">
          <cell r="A1547" t="str">
            <v>M1214X</v>
          </cell>
          <cell r="B1547">
            <v>26</v>
          </cell>
          <cell r="C1547">
            <v>45</v>
          </cell>
          <cell r="D1547" t="str">
            <v xml:space="preserve">LOD </v>
          </cell>
          <cell r="E1547" t="str">
            <v>C</v>
          </cell>
          <cell r="F1547" t="str">
            <v>M</v>
          </cell>
          <cell r="G1547">
            <v>5</v>
          </cell>
        </row>
        <row r="1548">
          <cell r="A1548" t="str">
            <v>M1215</v>
          </cell>
          <cell r="B1548">
            <v>1</v>
          </cell>
          <cell r="C1548" t="str">
            <v>M1</v>
          </cell>
          <cell r="D1548" t="str">
            <v xml:space="preserve">LOD </v>
          </cell>
          <cell r="E1548" t="str">
            <v>C</v>
          </cell>
          <cell r="F1548" t="str">
            <v>M</v>
          </cell>
          <cell r="G1548">
            <v>0</v>
          </cell>
        </row>
        <row r="1549">
          <cell r="A1549" t="str">
            <v>M121521L</v>
          </cell>
          <cell r="B1549">
            <v>21</v>
          </cell>
          <cell r="C1549" t="str">
            <v>PJ</v>
          </cell>
          <cell r="D1549" t="str">
            <v xml:space="preserve">LOD </v>
          </cell>
          <cell r="E1549" t="str">
            <v>D</v>
          </cell>
          <cell r="F1549" t="str">
            <v>P</v>
          </cell>
          <cell r="G1549">
            <v>65</v>
          </cell>
        </row>
        <row r="1550">
          <cell r="A1550" t="str">
            <v>M121521LM</v>
          </cell>
          <cell r="B1550">
            <v>21</v>
          </cell>
          <cell r="C1550" t="str">
            <v>M1</v>
          </cell>
          <cell r="D1550" t="str">
            <v xml:space="preserve">LOD </v>
          </cell>
          <cell r="E1550" t="str">
            <v>B</v>
          </cell>
          <cell r="F1550" t="str">
            <v>M</v>
          </cell>
          <cell r="G1550">
            <v>5</v>
          </cell>
        </row>
        <row r="1551">
          <cell r="A1551" t="str">
            <v>M121522LP</v>
          </cell>
          <cell r="B1551">
            <v>22</v>
          </cell>
          <cell r="C1551" t="str">
            <v>P1</v>
          </cell>
          <cell r="D1551" t="str">
            <v xml:space="preserve">LOD </v>
          </cell>
          <cell r="E1551" t="str">
            <v>A</v>
          </cell>
          <cell r="F1551" t="str">
            <v>P</v>
          </cell>
          <cell r="G1551">
            <v>60</v>
          </cell>
        </row>
        <row r="1552">
          <cell r="A1552" t="str">
            <v>M121522W</v>
          </cell>
          <cell r="B1552">
            <v>46</v>
          </cell>
          <cell r="C1552" t="str">
            <v>R8</v>
          </cell>
          <cell r="D1552" t="str">
            <v xml:space="preserve">LOD </v>
          </cell>
          <cell r="E1552" t="str">
            <v>C</v>
          </cell>
          <cell r="F1552" t="str">
            <v>P</v>
          </cell>
          <cell r="G1552">
            <v>50</v>
          </cell>
        </row>
        <row r="1553">
          <cell r="A1553" t="str">
            <v>M121522X</v>
          </cell>
          <cell r="B1553">
            <v>27</v>
          </cell>
          <cell r="C1553">
            <v>45</v>
          </cell>
          <cell r="D1553" t="str">
            <v xml:space="preserve">LOD </v>
          </cell>
          <cell r="E1553" t="str">
            <v>B</v>
          </cell>
          <cell r="F1553" t="str">
            <v>M</v>
          </cell>
          <cell r="G1553">
            <v>3</v>
          </cell>
        </row>
        <row r="1554">
          <cell r="A1554" t="str">
            <v>M12152VM</v>
          </cell>
          <cell r="B1554">
            <v>2</v>
          </cell>
          <cell r="C1554" t="str">
            <v>M1</v>
          </cell>
          <cell r="D1554" t="str">
            <v xml:space="preserve">LOD </v>
          </cell>
          <cell r="E1554" t="str">
            <v>A</v>
          </cell>
          <cell r="F1554" t="str">
            <v>M</v>
          </cell>
          <cell r="G1554">
            <v>5</v>
          </cell>
        </row>
        <row r="1555">
          <cell r="A1555" t="str">
            <v>M12152VS</v>
          </cell>
          <cell r="B1555">
            <v>2</v>
          </cell>
          <cell r="C1555" t="str">
            <v>RI</v>
          </cell>
          <cell r="D1555" t="str">
            <v xml:space="preserve">LOD </v>
          </cell>
          <cell r="E1555" t="str">
            <v>C</v>
          </cell>
          <cell r="F1555" t="str">
            <v>P</v>
          </cell>
          <cell r="G1555">
            <v>70</v>
          </cell>
        </row>
        <row r="1556">
          <cell r="A1556" t="str">
            <v>M12154V</v>
          </cell>
          <cell r="B1556">
            <v>18</v>
          </cell>
          <cell r="C1556" t="str">
            <v>P2</v>
          </cell>
          <cell r="D1556" t="str">
            <v xml:space="preserve">LOD </v>
          </cell>
          <cell r="E1556" t="str">
            <v>C</v>
          </cell>
          <cell r="F1556" t="str">
            <v>P</v>
          </cell>
          <cell r="G1556">
            <v>60</v>
          </cell>
        </row>
        <row r="1557">
          <cell r="A1557" t="str">
            <v>M1215D</v>
          </cell>
          <cell r="B1557">
            <v>0</v>
          </cell>
          <cell r="C1557" t="str">
            <v>M1</v>
          </cell>
          <cell r="D1557" t="str">
            <v xml:space="preserve">LOD </v>
          </cell>
          <cell r="E1557" t="str">
            <v>C</v>
          </cell>
          <cell r="F1557" t="str">
            <v>M</v>
          </cell>
          <cell r="G1557">
            <v>15</v>
          </cell>
        </row>
        <row r="1558">
          <cell r="A1558" t="str">
            <v>M1215DA</v>
          </cell>
          <cell r="B1558">
            <v>0</v>
          </cell>
          <cell r="C1558" t="str">
            <v>M1</v>
          </cell>
          <cell r="D1558" t="str">
            <v xml:space="preserve">LOD </v>
          </cell>
          <cell r="E1558" t="str">
            <v>C</v>
          </cell>
          <cell r="F1558" t="str">
            <v>M</v>
          </cell>
          <cell r="G1558">
            <v>15</v>
          </cell>
        </row>
        <row r="1559">
          <cell r="A1559" t="str">
            <v>M1215DC3852</v>
          </cell>
          <cell r="B1559">
            <v>0</v>
          </cell>
          <cell r="C1559" t="str">
            <v>M1</v>
          </cell>
          <cell r="D1559" t="str">
            <v xml:space="preserve">LOD </v>
          </cell>
          <cell r="E1559" t="str">
            <v>C</v>
          </cell>
          <cell r="F1559" t="str">
            <v>M</v>
          </cell>
          <cell r="G1559">
            <v>15</v>
          </cell>
        </row>
        <row r="1560">
          <cell r="A1560" t="str">
            <v>M1215DC5</v>
          </cell>
          <cell r="B1560">
            <v>0</v>
          </cell>
          <cell r="C1560" t="str">
            <v>M1</v>
          </cell>
          <cell r="D1560" t="str">
            <v xml:space="preserve">LOD </v>
          </cell>
          <cell r="E1560" t="str">
            <v>C</v>
          </cell>
          <cell r="F1560" t="str">
            <v>M</v>
          </cell>
          <cell r="G1560">
            <v>0</v>
          </cell>
        </row>
        <row r="1561">
          <cell r="A1561" t="str">
            <v>M1215DC5673</v>
          </cell>
          <cell r="B1561">
            <v>0</v>
          </cell>
          <cell r="C1561" t="str">
            <v>M1</v>
          </cell>
          <cell r="D1561" t="str">
            <v xml:space="preserve">LOD </v>
          </cell>
          <cell r="E1561" t="str">
            <v>C</v>
          </cell>
          <cell r="F1561" t="str">
            <v>M</v>
          </cell>
          <cell r="G1561">
            <v>15</v>
          </cell>
        </row>
        <row r="1562">
          <cell r="A1562" t="str">
            <v>M1215E</v>
          </cell>
          <cell r="B1562">
            <v>0</v>
          </cell>
          <cell r="C1562" t="str">
            <v>M1</v>
          </cell>
          <cell r="D1562" t="str">
            <v xml:space="preserve">LOD </v>
          </cell>
          <cell r="E1562" t="str">
            <v>C</v>
          </cell>
          <cell r="F1562" t="str">
            <v>M</v>
          </cell>
          <cell r="G1562">
            <v>15</v>
          </cell>
        </row>
        <row r="1563">
          <cell r="A1563" t="str">
            <v>M1215EA</v>
          </cell>
          <cell r="B1563">
            <v>0</v>
          </cell>
          <cell r="C1563" t="str">
            <v>M1</v>
          </cell>
          <cell r="D1563" t="str">
            <v xml:space="preserve">LOD </v>
          </cell>
          <cell r="E1563" t="str">
            <v>C</v>
          </cell>
          <cell r="F1563" t="str">
            <v>M</v>
          </cell>
          <cell r="G1563">
            <v>15</v>
          </cell>
        </row>
        <row r="1564">
          <cell r="A1564" t="str">
            <v>M1215EH</v>
          </cell>
          <cell r="B1564">
            <v>0</v>
          </cell>
          <cell r="C1564" t="str">
            <v>M1</v>
          </cell>
          <cell r="D1564" t="str">
            <v xml:space="preserve">LOD </v>
          </cell>
          <cell r="E1564" t="str">
            <v>C</v>
          </cell>
          <cell r="F1564" t="str">
            <v>M</v>
          </cell>
          <cell r="G1564">
            <v>15</v>
          </cell>
        </row>
        <row r="1565">
          <cell r="A1565" t="str">
            <v>M1215EHX</v>
          </cell>
          <cell r="B1565">
            <v>24</v>
          </cell>
          <cell r="C1565">
            <v>45</v>
          </cell>
          <cell r="D1565" t="str">
            <v xml:space="preserve">LOD </v>
          </cell>
          <cell r="E1565" t="str">
            <v>C</v>
          </cell>
          <cell r="F1565" t="str">
            <v>M</v>
          </cell>
          <cell r="G1565">
            <v>5</v>
          </cell>
        </row>
        <row r="1566">
          <cell r="A1566" t="str">
            <v>M1215EX</v>
          </cell>
          <cell r="B1566">
            <v>24</v>
          </cell>
          <cell r="C1566">
            <v>45</v>
          </cell>
          <cell r="D1566" t="str">
            <v xml:space="preserve">LOD </v>
          </cell>
          <cell r="E1566" t="str">
            <v>C</v>
          </cell>
          <cell r="F1566" t="str">
            <v>M</v>
          </cell>
          <cell r="G1566">
            <v>5</v>
          </cell>
        </row>
        <row r="1567">
          <cell r="A1567" t="str">
            <v>M1215T</v>
          </cell>
          <cell r="B1567">
            <v>0</v>
          </cell>
          <cell r="C1567" t="str">
            <v>M1</v>
          </cell>
          <cell r="D1567" t="str">
            <v xml:space="preserve">LOD </v>
          </cell>
          <cell r="E1567" t="str">
            <v>C</v>
          </cell>
          <cell r="F1567" t="str">
            <v>M</v>
          </cell>
          <cell r="G1567">
            <v>10</v>
          </cell>
        </row>
        <row r="1568">
          <cell r="A1568" t="str">
            <v>M1215TH</v>
          </cell>
          <cell r="B1568">
            <v>0</v>
          </cell>
          <cell r="C1568" t="str">
            <v>M1</v>
          </cell>
          <cell r="D1568" t="str">
            <v xml:space="preserve">LOD </v>
          </cell>
          <cell r="E1568" t="str">
            <v>C</v>
          </cell>
          <cell r="F1568" t="str">
            <v>M</v>
          </cell>
          <cell r="G1568">
            <v>15</v>
          </cell>
        </row>
        <row r="1569">
          <cell r="A1569" t="str">
            <v>M1215THV</v>
          </cell>
          <cell r="B1569">
            <v>24</v>
          </cell>
          <cell r="C1569">
            <v>45</v>
          </cell>
          <cell r="D1569" t="str">
            <v xml:space="preserve">LOD </v>
          </cell>
          <cell r="E1569" t="str">
            <v>C</v>
          </cell>
          <cell r="F1569" t="str">
            <v>M</v>
          </cell>
          <cell r="G1569">
            <v>5</v>
          </cell>
        </row>
        <row r="1570">
          <cell r="A1570" t="str">
            <v>M1215TV</v>
          </cell>
          <cell r="B1570">
            <v>24</v>
          </cell>
          <cell r="C1570">
            <v>45</v>
          </cell>
          <cell r="D1570" t="str">
            <v xml:space="preserve">LOD </v>
          </cell>
          <cell r="E1570" t="str">
            <v>C</v>
          </cell>
          <cell r="F1570" t="str">
            <v>M</v>
          </cell>
          <cell r="G1570">
            <v>5</v>
          </cell>
        </row>
        <row r="1571">
          <cell r="A1571" t="str">
            <v>M1215U</v>
          </cell>
          <cell r="B1571">
            <v>0</v>
          </cell>
          <cell r="C1571" t="str">
            <v>M1</v>
          </cell>
          <cell r="D1571" t="str">
            <v xml:space="preserve">LOD </v>
          </cell>
          <cell r="E1571" t="str">
            <v>C</v>
          </cell>
          <cell r="F1571" t="str">
            <v>M</v>
          </cell>
          <cell r="G1571">
            <v>15</v>
          </cell>
        </row>
        <row r="1572">
          <cell r="A1572" t="str">
            <v>M1215UV</v>
          </cell>
          <cell r="B1572">
            <v>24</v>
          </cell>
          <cell r="C1572">
            <v>45</v>
          </cell>
          <cell r="D1572" t="str">
            <v xml:space="preserve">LOD </v>
          </cell>
          <cell r="E1572" t="str">
            <v>C</v>
          </cell>
          <cell r="F1572" t="str">
            <v>M</v>
          </cell>
          <cell r="G1572">
            <v>5</v>
          </cell>
        </row>
        <row r="1573">
          <cell r="A1573" t="str">
            <v>M1215W748</v>
          </cell>
          <cell r="B1573">
            <v>1</v>
          </cell>
          <cell r="C1573" t="str">
            <v>M1</v>
          </cell>
          <cell r="D1573" t="str">
            <v xml:space="preserve">LOD </v>
          </cell>
          <cell r="E1573" t="str">
            <v>C</v>
          </cell>
          <cell r="F1573" t="str">
            <v>M</v>
          </cell>
          <cell r="G1573">
            <v>15</v>
          </cell>
        </row>
        <row r="1574">
          <cell r="A1574" t="str">
            <v>M1215W74822LP</v>
          </cell>
          <cell r="B1574">
            <v>22</v>
          </cell>
          <cell r="C1574" t="str">
            <v>P1</v>
          </cell>
          <cell r="D1574" t="str">
            <v xml:space="preserve">LV  </v>
          </cell>
          <cell r="E1574" t="str">
            <v>C</v>
          </cell>
          <cell r="F1574" t="str">
            <v>P</v>
          </cell>
          <cell r="G1574">
            <v>50</v>
          </cell>
        </row>
        <row r="1575">
          <cell r="A1575" t="str">
            <v>M1215WS</v>
          </cell>
          <cell r="B1575">
            <v>1</v>
          </cell>
          <cell r="C1575" t="str">
            <v>M1</v>
          </cell>
          <cell r="D1575" t="str">
            <v xml:space="preserve">LOD </v>
          </cell>
          <cell r="E1575" t="str">
            <v>B</v>
          </cell>
          <cell r="F1575" t="str">
            <v>M</v>
          </cell>
          <cell r="G1575">
            <v>20</v>
          </cell>
        </row>
        <row r="1576">
          <cell r="A1576" t="str">
            <v>M12161F</v>
          </cell>
          <cell r="B1576">
            <v>34</v>
          </cell>
          <cell r="C1576" t="str">
            <v>RI</v>
          </cell>
          <cell r="D1576" t="str">
            <v xml:space="preserve">LOD </v>
          </cell>
          <cell r="E1576" t="str">
            <v>C</v>
          </cell>
          <cell r="F1576" t="str">
            <v>P</v>
          </cell>
          <cell r="G1576">
            <v>20</v>
          </cell>
        </row>
        <row r="1577">
          <cell r="A1577" t="str">
            <v>M121621L</v>
          </cell>
          <cell r="B1577">
            <v>21</v>
          </cell>
          <cell r="C1577" t="str">
            <v>PJ</v>
          </cell>
          <cell r="D1577" t="str">
            <v xml:space="preserve">LOD </v>
          </cell>
          <cell r="E1577" t="str">
            <v>C</v>
          </cell>
          <cell r="F1577" t="str">
            <v>P</v>
          </cell>
          <cell r="G1577">
            <v>65</v>
          </cell>
        </row>
        <row r="1578">
          <cell r="A1578" t="str">
            <v>M121621LM</v>
          </cell>
          <cell r="B1578">
            <v>21</v>
          </cell>
          <cell r="C1578" t="str">
            <v>M1</v>
          </cell>
          <cell r="D1578" t="str">
            <v xml:space="preserve">LOD </v>
          </cell>
          <cell r="E1578" t="str">
            <v>A</v>
          </cell>
          <cell r="F1578" t="str">
            <v>M</v>
          </cell>
          <cell r="G1578">
            <v>5</v>
          </cell>
        </row>
        <row r="1579">
          <cell r="A1579" t="str">
            <v>M121621T</v>
          </cell>
          <cell r="B1579">
            <v>19</v>
          </cell>
          <cell r="C1579" t="str">
            <v>P9</v>
          </cell>
          <cell r="D1579" t="str">
            <v xml:space="preserve">LOD </v>
          </cell>
          <cell r="E1579" t="str">
            <v>B</v>
          </cell>
          <cell r="F1579" t="str">
            <v>P</v>
          </cell>
          <cell r="G1579">
            <v>50</v>
          </cell>
        </row>
        <row r="1580">
          <cell r="A1580" t="str">
            <v>M121622L2P</v>
          </cell>
          <cell r="B1580">
            <v>22</v>
          </cell>
          <cell r="C1580" t="str">
            <v>P1</v>
          </cell>
          <cell r="D1580" t="str">
            <v xml:space="preserve">LOD </v>
          </cell>
          <cell r="E1580" t="str">
            <v>A</v>
          </cell>
          <cell r="F1580" t="str">
            <v>P</v>
          </cell>
          <cell r="G1580">
            <v>50</v>
          </cell>
        </row>
        <row r="1581">
          <cell r="A1581" t="str">
            <v>M121622T</v>
          </cell>
          <cell r="B1581">
            <v>20</v>
          </cell>
          <cell r="C1581" t="str">
            <v>P9</v>
          </cell>
          <cell r="D1581" t="str">
            <v xml:space="preserve">LOD </v>
          </cell>
          <cell r="E1581" t="str">
            <v>B</v>
          </cell>
          <cell r="F1581" t="str">
            <v>P</v>
          </cell>
          <cell r="G1581">
            <v>50</v>
          </cell>
        </row>
        <row r="1582">
          <cell r="A1582" t="str">
            <v>M121622W</v>
          </cell>
          <cell r="B1582">
            <v>46</v>
          </cell>
          <cell r="C1582" t="str">
            <v>R8</v>
          </cell>
          <cell r="D1582" t="str">
            <v xml:space="preserve">LOD </v>
          </cell>
          <cell r="E1582" t="str">
            <v>D</v>
          </cell>
          <cell r="F1582" t="str">
            <v>P</v>
          </cell>
          <cell r="G1582">
            <v>50</v>
          </cell>
        </row>
        <row r="1583">
          <cell r="A1583" t="str">
            <v>M121622X2</v>
          </cell>
          <cell r="B1583">
            <v>27</v>
          </cell>
          <cell r="C1583">
            <v>45</v>
          </cell>
          <cell r="D1583" t="str">
            <v xml:space="preserve">LOD </v>
          </cell>
          <cell r="E1583" t="str">
            <v>A</v>
          </cell>
          <cell r="F1583" t="str">
            <v>M</v>
          </cell>
          <cell r="G1583">
            <v>3</v>
          </cell>
        </row>
        <row r="1584">
          <cell r="A1584" t="str">
            <v>M12162VM</v>
          </cell>
          <cell r="B1584">
            <v>2</v>
          </cell>
          <cell r="C1584" t="str">
            <v>M1</v>
          </cell>
          <cell r="D1584" t="str">
            <v xml:space="preserve">LOD </v>
          </cell>
          <cell r="E1584" t="str">
            <v>B</v>
          </cell>
          <cell r="F1584" t="str">
            <v>M</v>
          </cell>
          <cell r="G1584">
            <v>5</v>
          </cell>
        </row>
        <row r="1585">
          <cell r="A1585" t="str">
            <v>M12162VS</v>
          </cell>
          <cell r="B1585">
            <v>2</v>
          </cell>
          <cell r="C1585" t="str">
            <v>RI</v>
          </cell>
          <cell r="D1585" t="str">
            <v xml:space="preserve">LOD </v>
          </cell>
          <cell r="E1585" t="str">
            <v>C</v>
          </cell>
          <cell r="F1585" t="str">
            <v>P</v>
          </cell>
          <cell r="G1585">
            <v>70</v>
          </cell>
        </row>
        <row r="1586">
          <cell r="A1586" t="str">
            <v>M12164V</v>
          </cell>
          <cell r="B1586">
            <v>18</v>
          </cell>
          <cell r="C1586" t="str">
            <v>P2</v>
          </cell>
          <cell r="D1586" t="str">
            <v xml:space="preserve">LOD </v>
          </cell>
          <cell r="E1586" t="str">
            <v>C</v>
          </cell>
          <cell r="F1586" t="str">
            <v>P</v>
          </cell>
          <cell r="G1586">
            <v>60</v>
          </cell>
        </row>
        <row r="1587">
          <cell r="A1587" t="str">
            <v>M1216D</v>
          </cell>
          <cell r="B1587">
            <v>0</v>
          </cell>
          <cell r="C1587" t="str">
            <v>M1</v>
          </cell>
          <cell r="D1587" t="str">
            <v xml:space="preserve">LOD </v>
          </cell>
          <cell r="E1587" t="str">
            <v>C</v>
          </cell>
          <cell r="F1587" t="str">
            <v>M</v>
          </cell>
          <cell r="G1587">
            <v>15</v>
          </cell>
        </row>
        <row r="1588">
          <cell r="A1588" t="str">
            <v>M1216DC0</v>
          </cell>
          <cell r="B1588">
            <v>0</v>
          </cell>
          <cell r="C1588" t="str">
            <v>M1</v>
          </cell>
          <cell r="D1588" t="str">
            <v xml:space="preserve">LOD </v>
          </cell>
          <cell r="E1588" t="str">
            <v>C</v>
          </cell>
          <cell r="F1588" t="str">
            <v>M</v>
          </cell>
          <cell r="G1588">
            <v>15</v>
          </cell>
        </row>
        <row r="1589">
          <cell r="A1589" t="str">
            <v>M1216E</v>
          </cell>
          <cell r="B1589">
            <v>0</v>
          </cell>
          <cell r="C1589" t="str">
            <v>M1</v>
          </cell>
          <cell r="D1589" t="str">
            <v xml:space="preserve">LOD </v>
          </cell>
          <cell r="E1589" t="str">
            <v>A</v>
          </cell>
          <cell r="F1589" t="str">
            <v>M</v>
          </cell>
          <cell r="G1589">
            <v>20</v>
          </cell>
        </row>
        <row r="1590">
          <cell r="A1590" t="str">
            <v>M1216EA</v>
          </cell>
          <cell r="B1590">
            <v>0</v>
          </cell>
          <cell r="C1590" t="str">
            <v>M1</v>
          </cell>
          <cell r="D1590" t="str">
            <v xml:space="preserve">LOD </v>
          </cell>
          <cell r="E1590" t="str">
            <v>C</v>
          </cell>
          <cell r="F1590" t="str">
            <v>M</v>
          </cell>
          <cell r="G1590">
            <v>20</v>
          </cell>
        </row>
        <row r="1591">
          <cell r="A1591" t="str">
            <v>M1216EAX</v>
          </cell>
          <cell r="B1591">
            <v>24</v>
          </cell>
          <cell r="C1591">
            <v>45</v>
          </cell>
          <cell r="D1591" t="str">
            <v xml:space="preserve">LOD </v>
          </cell>
          <cell r="E1591" t="str">
            <v>C</v>
          </cell>
          <cell r="F1591" t="str">
            <v>M</v>
          </cell>
          <cell r="G1591">
            <v>5</v>
          </cell>
        </row>
        <row r="1592">
          <cell r="A1592" t="str">
            <v>M1216EB</v>
          </cell>
          <cell r="B1592">
            <v>24</v>
          </cell>
          <cell r="C1592">
            <v>45</v>
          </cell>
          <cell r="D1592" t="str">
            <v xml:space="preserve">LOD </v>
          </cell>
          <cell r="E1592" t="str">
            <v>C</v>
          </cell>
          <cell r="F1592" t="str">
            <v>M</v>
          </cell>
          <cell r="G1592">
            <v>5</v>
          </cell>
        </row>
        <row r="1593">
          <cell r="A1593" t="str">
            <v>M1216EHW912</v>
          </cell>
          <cell r="B1593">
            <v>0</v>
          </cell>
          <cell r="C1593" t="str">
            <v>M1</v>
          </cell>
          <cell r="D1593" t="str">
            <v xml:space="preserve">LOD </v>
          </cell>
          <cell r="E1593" t="str">
            <v>C</v>
          </cell>
          <cell r="F1593" t="str">
            <v>M</v>
          </cell>
          <cell r="G1593">
            <v>15</v>
          </cell>
        </row>
        <row r="1594">
          <cell r="A1594" t="str">
            <v>M1216EHXW912</v>
          </cell>
          <cell r="B1594">
            <v>24</v>
          </cell>
          <cell r="C1594">
            <v>45</v>
          </cell>
          <cell r="D1594" t="str">
            <v xml:space="preserve">LOD </v>
          </cell>
          <cell r="E1594" t="str">
            <v>C</v>
          </cell>
          <cell r="F1594" t="str">
            <v>M</v>
          </cell>
          <cell r="G1594">
            <v>5</v>
          </cell>
        </row>
        <row r="1595">
          <cell r="A1595" t="str">
            <v>M1216EX</v>
          </cell>
          <cell r="B1595">
            <v>24</v>
          </cell>
          <cell r="C1595">
            <v>45</v>
          </cell>
          <cell r="D1595" t="str">
            <v xml:space="preserve">LOD </v>
          </cell>
          <cell r="E1595" t="str">
            <v>C</v>
          </cell>
          <cell r="F1595" t="str">
            <v>M</v>
          </cell>
          <cell r="G1595">
            <v>5</v>
          </cell>
        </row>
        <row r="1596">
          <cell r="A1596" t="str">
            <v>M1216NBW734</v>
          </cell>
          <cell r="B1596">
            <v>48</v>
          </cell>
          <cell r="C1596" t="str">
            <v>M1</v>
          </cell>
          <cell r="D1596" t="str">
            <v xml:space="preserve">LOD </v>
          </cell>
          <cell r="E1596" t="str">
            <v>C</v>
          </cell>
          <cell r="F1596" t="str">
            <v>M</v>
          </cell>
          <cell r="G1596">
            <v>0</v>
          </cell>
        </row>
        <row r="1597">
          <cell r="A1597" t="str">
            <v>M1216NBW7340M</v>
          </cell>
          <cell r="B1597">
            <v>48</v>
          </cell>
          <cell r="C1597" t="str">
            <v>RI</v>
          </cell>
          <cell r="D1597" t="str">
            <v xml:space="preserve">LOD </v>
          </cell>
          <cell r="E1597" t="str">
            <v>C</v>
          </cell>
          <cell r="F1597" t="str">
            <v>P</v>
          </cell>
          <cell r="G1597">
            <v>45</v>
          </cell>
        </row>
        <row r="1598">
          <cell r="A1598" t="str">
            <v>M1216NCW734</v>
          </cell>
          <cell r="B1598">
            <v>48</v>
          </cell>
          <cell r="C1598" t="str">
            <v>M1</v>
          </cell>
          <cell r="D1598" t="str">
            <v xml:space="preserve">LOD </v>
          </cell>
          <cell r="E1598" t="str">
            <v>C</v>
          </cell>
          <cell r="F1598" t="str">
            <v>M</v>
          </cell>
          <cell r="G1598">
            <v>25</v>
          </cell>
        </row>
        <row r="1599">
          <cell r="A1599" t="str">
            <v>M1216SC1641</v>
          </cell>
          <cell r="B1599">
            <v>0</v>
          </cell>
          <cell r="C1599" t="str">
            <v>M1</v>
          </cell>
          <cell r="D1599" t="str">
            <v xml:space="preserve">LOD </v>
          </cell>
          <cell r="E1599" t="str">
            <v>C</v>
          </cell>
          <cell r="F1599" t="str">
            <v>M</v>
          </cell>
          <cell r="G1599">
            <v>15</v>
          </cell>
        </row>
        <row r="1600">
          <cell r="A1600" t="str">
            <v>M1216SW734</v>
          </cell>
          <cell r="B1600">
            <v>0</v>
          </cell>
          <cell r="C1600" t="str">
            <v>M1</v>
          </cell>
          <cell r="D1600" t="str">
            <v xml:space="preserve">LOD </v>
          </cell>
          <cell r="E1600" t="str">
            <v>C</v>
          </cell>
          <cell r="F1600" t="str">
            <v>M</v>
          </cell>
          <cell r="G1600">
            <v>15</v>
          </cell>
        </row>
        <row r="1601">
          <cell r="A1601" t="str">
            <v>M1216SW787</v>
          </cell>
          <cell r="B1601">
            <v>0</v>
          </cell>
          <cell r="C1601" t="str">
            <v>M1</v>
          </cell>
          <cell r="D1601" t="str">
            <v xml:space="preserve">LOD </v>
          </cell>
          <cell r="E1601" t="str">
            <v>C</v>
          </cell>
          <cell r="F1601" t="str">
            <v>M</v>
          </cell>
          <cell r="G1601">
            <v>20</v>
          </cell>
        </row>
        <row r="1602">
          <cell r="A1602" t="str">
            <v>M1216T</v>
          </cell>
          <cell r="B1602">
            <v>0</v>
          </cell>
          <cell r="C1602" t="str">
            <v>M1</v>
          </cell>
          <cell r="D1602" t="str">
            <v xml:space="preserve">LOD </v>
          </cell>
          <cell r="E1602" t="str">
            <v>C</v>
          </cell>
          <cell r="F1602" t="str">
            <v>M</v>
          </cell>
          <cell r="G1602">
            <v>0</v>
          </cell>
        </row>
        <row r="1603">
          <cell r="A1603" t="str">
            <v>M1216THW912</v>
          </cell>
          <cell r="B1603">
            <v>0</v>
          </cell>
          <cell r="C1603" t="str">
            <v>M1</v>
          </cell>
          <cell r="D1603" t="str">
            <v xml:space="preserve">LOD </v>
          </cell>
          <cell r="E1603" t="str">
            <v>C</v>
          </cell>
          <cell r="F1603" t="str">
            <v>M</v>
          </cell>
          <cell r="G1603">
            <v>0</v>
          </cell>
        </row>
        <row r="1604">
          <cell r="A1604" t="str">
            <v>M1216U</v>
          </cell>
          <cell r="B1604">
            <v>0</v>
          </cell>
          <cell r="C1604" t="str">
            <v>M1</v>
          </cell>
          <cell r="D1604" t="str">
            <v xml:space="preserve">LOD </v>
          </cell>
          <cell r="E1604" t="str">
            <v>C</v>
          </cell>
          <cell r="F1604" t="str">
            <v>M</v>
          </cell>
          <cell r="G1604">
            <v>15</v>
          </cell>
        </row>
        <row r="1605">
          <cell r="A1605" t="str">
            <v>M1216UV</v>
          </cell>
          <cell r="B1605">
            <v>24</v>
          </cell>
          <cell r="C1605">
            <v>45</v>
          </cell>
          <cell r="D1605" t="str">
            <v xml:space="preserve">LOD </v>
          </cell>
          <cell r="E1605" t="str">
            <v>C</v>
          </cell>
          <cell r="F1605" t="str">
            <v>M</v>
          </cell>
          <cell r="G1605">
            <v>5</v>
          </cell>
        </row>
        <row r="1606">
          <cell r="A1606" t="str">
            <v>M1216W888</v>
          </cell>
          <cell r="B1606">
            <v>1</v>
          </cell>
          <cell r="C1606" t="str">
            <v>M1</v>
          </cell>
          <cell r="D1606" t="str">
            <v xml:space="preserve">LOD </v>
          </cell>
          <cell r="E1606" t="str">
            <v>C</v>
          </cell>
          <cell r="F1606" t="str">
            <v>M</v>
          </cell>
          <cell r="G1606">
            <v>20</v>
          </cell>
        </row>
        <row r="1607">
          <cell r="A1607" t="str">
            <v>M1216W888D</v>
          </cell>
          <cell r="B1607">
            <v>1</v>
          </cell>
          <cell r="C1607" t="str">
            <v>M1</v>
          </cell>
          <cell r="D1607" t="str">
            <v xml:space="preserve">LOD </v>
          </cell>
          <cell r="E1607" t="str">
            <v>B</v>
          </cell>
          <cell r="F1607" t="str">
            <v>M</v>
          </cell>
          <cell r="G1607">
            <v>15</v>
          </cell>
        </row>
        <row r="1608">
          <cell r="A1608" t="str">
            <v>M1217</v>
          </cell>
          <cell r="B1608">
            <v>1</v>
          </cell>
          <cell r="C1608" t="str">
            <v>M1</v>
          </cell>
          <cell r="D1608" t="str">
            <v xml:space="preserve">LOD </v>
          </cell>
          <cell r="E1608" t="str">
            <v>C</v>
          </cell>
          <cell r="F1608" t="str">
            <v>M</v>
          </cell>
          <cell r="G1608">
            <v>20</v>
          </cell>
        </row>
        <row r="1609">
          <cell r="A1609" t="str">
            <v>M12171D</v>
          </cell>
          <cell r="B1609">
            <v>1</v>
          </cell>
          <cell r="C1609" t="str">
            <v>M1</v>
          </cell>
          <cell r="D1609" t="str">
            <v xml:space="preserve">LOD </v>
          </cell>
          <cell r="E1609" t="str">
            <v>C</v>
          </cell>
          <cell r="F1609" t="str">
            <v>M</v>
          </cell>
          <cell r="G1609">
            <v>10</v>
          </cell>
        </row>
        <row r="1610">
          <cell r="A1610" t="str">
            <v>M12171F</v>
          </cell>
          <cell r="B1610">
            <v>34</v>
          </cell>
          <cell r="C1610" t="str">
            <v>RI</v>
          </cell>
          <cell r="D1610" t="str">
            <v xml:space="preserve">LOD </v>
          </cell>
          <cell r="E1610" t="str">
            <v>C</v>
          </cell>
          <cell r="F1610" t="str">
            <v>P</v>
          </cell>
          <cell r="G1610">
            <v>65</v>
          </cell>
        </row>
        <row r="1611">
          <cell r="A1611" t="str">
            <v>M121721LP</v>
          </cell>
          <cell r="B1611">
            <v>21</v>
          </cell>
          <cell r="C1611" t="str">
            <v>P4</v>
          </cell>
          <cell r="D1611" t="str">
            <v xml:space="preserve">LOD </v>
          </cell>
          <cell r="E1611" t="str">
            <v>C</v>
          </cell>
          <cell r="F1611" t="str">
            <v>P</v>
          </cell>
          <cell r="G1611">
            <v>40</v>
          </cell>
        </row>
        <row r="1612">
          <cell r="A1612" t="str">
            <v>M121722LP</v>
          </cell>
          <cell r="B1612">
            <v>22</v>
          </cell>
          <cell r="C1612" t="str">
            <v>P1</v>
          </cell>
          <cell r="D1612" t="str">
            <v xml:space="preserve">LOD </v>
          </cell>
          <cell r="E1612" t="str">
            <v>B</v>
          </cell>
          <cell r="F1612" t="str">
            <v>P</v>
          </cell>
          <cell r="G1612">
            <v>50</v>
          </cell>
        </row>
        <row r="1613">
          <cell r="A1613" t="str">
            <v>M121722W</v>
          </cell>
          <cell r="B1613">
            <v>46</v>
          </cell>
          <cell r="C1613" t="str">
            <v>R8</v>
          </cell>
          <cell r="D1613" t="str">
            <v xml:space="preserve">LOD </v>
          </cell>
          <cell r="E1613" t="str">
            <v>B</v>
          </cell>
          <cell r="F1613" t="str">
            <v>P</v>
          </cell>
          <cell r="G1613">
            <v>50</v>
          </cell>
        </row>
        <row r="1614">
          <cell r="A1614" t="str">
            <v>M121722X</v>
          </cell>
          <cell r="B1614">
            <v>27</v>
          </cell>
          <cell r="C1614">
            <v>45</v>
          </cell>
          <cell r="D1614" t="str">
            <v xml:space="preserve">LOD </v>
          </cell>
          <cell r="E1614" t="str">
            <v>B</v>
          </cell>
          <cell r="F1614" t="str">
            <v>M</v>
          </cell>
          <cell r="G1614">
            <v>3</v>
          </cell>
        </row>
        <row r="1615">
          <cell r="A1615" t="str">
            <v>M12172VM</v>
          </cell>
          <cell r="B1615">
            <v>2</v>
          </cell>
          <cell r="C1615" t="str">
            <v>M1</v>
          </cell>
          <cell r="D1615" t="str">
            <v xml:space="preserve">LOD </v>
          </cell>
          <cell r="E1615" t="str">
            <v>C</v>
          </cell>
          <cell r="F1615" t="str">
            <v>M</v>
          </cell>
          <cell r="G1615">
            <v>5</v>
          </cell>
        </row>
        <row r="1616">
          <cell r="A1616" t="str">
            <v>M12172VS</v>
          </cell>
          <cell r="B1616">
            <v>2</v>
          </cell>
          <cell r="C1616" t="str">
            <v>RI</v>
          </cell>
          <cell r="D1616" t="str">
            <v xml:space="preserve">LOD </v>
          </cell>
          <cell r="E1616" t="str">
            <v>C</v>
          </cell>
          <cell r="F1616" t="str">
            <v>P</v>
          </cell>
          <cell r="G1616">
            <v>70</v>
          </cell>
        </row>
        <row r="1617">
          <cell r="A1617" t="str">
            <v>M12174V</v>
          </cell>
          <cell r="B1617">
            <v>18</v>
          </cell>
          <cell r="C1617" t="str">
            <v>P2</v>
          </cell>
          <cell r="D1617" t="str">
            <v xml:space="preserve">LOD </v>
          </cell>
          <cell r="E1617" t="str">
            <v>C</v>
          </cell>
          <cell r="F1617" t="str">
            <v>P</v>
          </cell>
          <cell r="G1617">
            <v>60</v>
          </cell>
        </row>
        <row r="1618">
          <cell r="A1618" t="str">
            <v>M1217D</v>
          </cell>
          <cell r="B1618">
            <v>0</v>
          </cell>
          <cell r="C1618" t="str">
            <v>M1</v>
          </cell>
          <cell r="D1618" t="str">
            <v xml:space="preserve">LOD </v>
          </cell>
          <cell r="E1618" t="str">
            <v>C</v>
          </cell>
          <cell r="F1618" t="str">
            <v>M</v>
          </cell>
          <cell r="G1618">
            <v>15</v>
          </cell>
        </row>
        <row r="1619">
          <cell r="A1619" t="str">
            <v>M1217DC4568</v>
          </cell>
          <cell r="B1619">
            <v>0</v>
          </cell>
          <cell r="C1619" t="str">
            <v>M1</v>
          </cell>
          <cell r="D1619" t="str">
            <v xml:space="preserve">LOD </v>
          </cell>
          <cell r="E1619" t="str">
            <v>C</v>
          </cell>
          <cell r="F1619" t="str">
            <v>M</v>
          </cell>
          <cell r="G1619">
            <v>0</v>
          </cell>
        </row>
        <row r="1620">
          <cell r="A1620" t="str">
            <v>M1217DW897</v>
          </cell>
          <cell r="B1620">
            <v>0</v>
          </cell>
          <cell r="C1620" t="str">
            <v>M1</v>
          </cell>
          <cell r="D1620" t="str">
            <v xml:space="preserve">LOD </v>
          </cell>
          <cell r="E1620" t="str">
            <v>C</v>
          </cell>
          <cell r="F1620" t="str">
            <v>M</v>
          </cell>
          <cell r="G1620">
            <v>15</v>
          </cell>
        </row>
        <row r="1621">
          <cell r="A1621" t="str">
            <v>M1217E</v>
          </cell>
          <cell r="B1621">
            <v>0</v>
          </cell>
          <cell r="C1621" t="str">
            <v>M1</v>
          </cell>
          <cell r="D1621" t="str">
            <v xml:space="preserve">LOD </v>
          </cell>
          <cell r="E1621" t="str">
            <v>C</v>
          </cell>
          <cell r="F1621" t="str">
            <v>M</v>
          </cell>
          <cell r="G1621">
            <v>15</v>
          </cell>
        </row>
        <row r="1622">
          <cell r="A1622" t="str">
            <v>M1217EA</v>
          </cell>
          <cell r="B1622">
            <v>0</v>
          </cell>
          <cell r="C1622" t="str">
            <v>M1</v>
          </cell>
          <cell r="D1622" t="str">
            <v xml:space="preserve">LOD </v>
          </cell>
          <cell r="E1622" t="str">
            <v>C</v>
          </cell>
          <cell r="F1622" t="str">
            <v>M</v>
          </cell>
          <cell r="G1622">
            <v>15</v>
          </cell>
        </row>
        <row r="1623">
          <cell r="A1623" t="str">
            <v>M1217EAH</v>
          </cell>
          <cell r="B1623">
            <v>0</v>
          </cell>
          <cell r="C1623" t="str">
            <v>M1</v>
          </cell>
          <cell r="D1623" t="str">
            <v xml:space="preserve">LOD </v>
          </cell>
          <cell r="E1623" t="str">
            <v>C</v>
          </cell>
          <cell r="F1623" t="str">
            <v>M</v>
          </cell>
          <cell r="G1623">
            <v>15</v>
          </cell>
        </row>
        <row r="1624">
          <cell r="A1624" t="str">
            <v>M1217EAHX</v>
          </cell>
          <cell r="B1624">
            <v>24</v>
          </cell>
          <cell r="C1624">
            <v>45</v>
          </cell>
          <cell r="D1624" t="str">
            <v xml:space="preserve">LOD </v>
          </cell>
          <cell r="E1624" t="str">
            <v>C</v>
          </cell>
          <cell r="F1624" t="str">
            <v>M</v>
          </cell>
          <cell r="G1624">
            <v>5</v>
          </cell>
        </row>
        <row r="1625">
          <cell r="A1625" t="str">
            <v>M1217EX</v>
          </cell>
          <cell r="B1625">
            <v>24</v>
          </cell>
          <cell r="C1625">
            <v>45</v>
          </cell>
          <cell r="D1625" t="str">
            <v xml:space="preserve">LOD </v>
          </cell>
          <cell r="E1625" t="str">
            <v>C</v>
          </cell>
          <cell r="F1625" t="str">
            <v>M</v>
          </cell>
          <cell r="G1625">
            <v>5</v>
          </cell>
        </row>
        <row r="1626">
          <cell r="A1626" t="str">
            <v>M1217U</v>
          </cell>
          <cell r="B1626">
            <v>0</v>
          </cell>
          <cell r="C1626" t="str">
            <v>M1</v>
          </cell>
          <cell r="D1626" t="str">
            <v xml:space="preserve">LOD </v>
          </cell>
          <cell r="E1626" t="str">
            <v>C</v>
          </cell>
          <cell r="F1626" t="str">
            <v>M</v>
          </cell>
          <cell r="G1626">
            <v>15</v>
          </cell>
        </row>
        <row r="1627">
          <cell r="A1627" t="str">
            <v>M1217UV</v>
          </cell>
          <cell r="B1627">
            <v>24</v>
          </cell>
          <cell r="C1627">
            <v>45</v>
          </cell>
          <cell r="D1627" t="str">
            <v xml:space="preserve">LOD </v>
          </cell>
          <cell r="E1627" t="str">
            <v>C</v>
          </cell>
          <cell r="F1627" t="str">
            <v>M</v>
          </cell>
          <cell r="G1627">
            <v>5</v>
          </cell>
        </row>
        <row r="1628">
          <cell r="A1628" t="str">
            <v>M1217V</v>
          </cell>
          <cell r="B1628">
            <v>26</v>
          </cell>
          <cell r="C1628">
            <v>45</v>
          </cell>
          <cell r="D1628" t="str">
            <v xml:space="preserve">LOD </v>
          </cell>
          <cell r="E1628" t="str">
            <v>C</v>
          </cell>
          <cell r="F1628" t="str">
            <v>M</v>
          </cell>
          <cell r="G1628">
            <v>5</v>
          </cell>
        </row>
        <row r="1629">
          <cell r="A1629" t="str">
            <v>M1218</v>
          </cell>
          <cell r="B1629">
            <v>1</v>
          </cell>
          <cell r="C1629" t="str">
            <v>M1</v>
          </cell>
          <cell r="D1629" t="str">
            <v xml:space="preserve">LOD </v>
          </cell>
          <cell r="E1629" t="str">
            <v>C</v>
          </cell>
          <cell r="F1629" t="str">
            <v>M</v>
          </cell>
          <cell r="G1629">
            <v>20</v>
          </cell>
        </row>
        <row r="1630">
          <cell r="A1630" t="str">
            <v>M12181F</v>
          </cell>
          <cell r="B1630">
            <v>34</v>
          </cell>
          <cell r="C1630" t="str">
            <v>RI</v>
          </cell>
          <cell r="D1630" t="str">
            <v xml:space="preserve">LOD </v>
          </cell>
          <cell r="E1630" t="str">
            <v>B</v>
          </cell>
          <cell r="F1630" t="str">
            <v>P</v>
          </cell>
          <cell r="G1630">
            <v>20</v>
          </cell>
        </row>
        <row r="1631">
          <cell r="A1631" t="str">
            <v>M121821L</v>
          </cell>
          <cell r="B1631">
            <v>21</v>
          </cell>
          <cell r="C1631" t="str">
            <v>PJ</v>
          </cell>
          <cell r="D1631" t="str">
            <v xml:space="preserve">LOD </v>
          </cell>
          <cell r="E1631" t="str">
            <v>C</v>
          </cell>
          <cell r="F1631" t="str">
            <v>P</v>
          </cell>
          <cell r="G1631">
            <v>65</v>
          </cell>
        </row>
        <row r="1632">
          <cell r="A1632" t="str">
            <v>M121821LP</v>
          </cell>
          <cell r="B1632">
            <v>21</v>
          </cell>
          <cell r="C1632" t="str">
            <v>P4</v>
          </cell>
          <cell r="D1632" t="str">
            <v xml:space="preserve">LOD </v>
          </cell>
          <cell r="E1632" t="str">
            <v>C</v>
          </cell>
          <cell r="F1632" t="str">
            <v>P</v>
          </cell>
          <cell r="G1632">
            <v>40</v>
          </cell>
        </row>
        <row r="1633">
          <cell r="A1633" t="str">
            <v>M121822LP</v>
          </cell>
          <cell r="B1633">
            <v>22</v>
          </cell>
          <cell r="C1633" t="str">
            <v>P1</v>
          </cell>
          <cell r="D1633" t="str">
            <v xml:space="preserve">LOD </v>
          </cell>
          <cell r="E1633" t="str">
            <v>B</v>
          </cell>
          <cell r="F1633" t="str">
            <v>P</v>
          </cell>
          <cell r="G1633">
            <v>50</v>
          </cell>
        </row>
        <row r="1634">
          <cell r="A1634" t="str">
            <v>M121822W</v>
          </cell>
          <cell r="B1634">
            <v>46</v>
          </cell>
          <cell r="C1634" t="str">
            <v>R8</v>
          </cell>
          <cell r="D1634" t="str">
            <v xml:space="preserve">LOD </v>
          </cell>
          <cell r="E1634" t="str">
            <v>C</v>
          </cell>
          <cell r="F1634" t="str">
            <v>P</v>
          </cell>
          <cell r="G1634">
            <v>50</v>
          </cell>
        </row>
        <row r="1635">
          <cell r="A1635" t="str">
            <v>M121822X</v>
          </cell>
          <cell r="B1635">
            <v>27</v>
          </cell>
          <cell r="C1635">
            <v>45</v>
          </cell>
          <cell r="D1635" t="str">
            <v xml:space="preserve">LOD </v>
          </cell>
          <cell r="E1635" t="str">
            <v>B</v>
          </cell>
          <cell r="F1635" t="str">
            <v>M</v>
          </cell>
          <cell r="G1635">
            <v>3</v>
          </cell>
        </row>
        <row r="1636">
          <cell r="A1636" t="str">
            <v>M12182VM</v>
          </cell>
          <cell r="B1636">
            <v>2</v>
          </cell>
          <cell r="C1636" t="str">
            <v>M1</v>
          </cell>
          <cell r="D1636" t="str">
            <v xml:space="preserve">LOD </v>
          </cell>
          <cell r="E1636" t="str">
            <v>B</v>
          </cell>
          <cell r="F1636" t="str">
            <v>M</v>
          </cell>
          <cell r="G1636">
            <v>5</v>
          </cell>
        </row>
        <row r="1637">
          <cell r="A1637" t="str">
            <v>M12182VS</v>
          </cell>
          <cell r="B1637">
            <v>2</v>
          </cell>
          <cell r="C1637" t="str">
            <v>RI</v>
          </cell>
          <cell r="D1637" t="str">
            <v xml:space="preserve">LOD </v>
          </cell>
          <cell r="E1637" t="str">
            <v>C</v>
          </cell>
          <cell r="F1637" t="str">
            <v>P</v>
          </cell>
          <cell r="G1637">
            <v>70</v>
          </cell>
        </row>
        <row r="1638">
          <cell r="A1638" t="str">
            <v>M12184V</v>
          </cell>
          <cell r="B1638">
            <v>18</v>
          </cell>
          <cell r="C1638" t="str">
            <v>P2</v>
          </cell>
          <cell r="D1638" t="str">
            <v xml:space="preserve">LOD </v>
          </cell>
          <cell r="E1638" t="str">
            <v>C</v>
          </cell>
          <cell r="F1638" t="str">
            <v>P</v>
          </cell>
          <cell r="G1638">
            <v>60</v>
          </cell>
        </row>
        <row r="1639">
          <cell r="A1639" t="str">
            <v>M1218E</v>
          </cell>
          <cell r="B1639">
            <v>0</v>
          </cell>
          <cell r="C1639" t="str">
            <v>M1</v>
          </cell>
          <cell r="D1639" t="str">
            <v xml:space="preserve">LOD </v>
          </cell>
          <cell r="E1639" t="str">
            <v>C</v>
          </cell>
          <cell r="F1639" t="str">
            <v>M</v>
          </cell>
          <cell r="G1639">
            <v>15</v>
          </cell>
        </row>
        <row r="1640">
          <cell r="A1640" t="str">
            <v>M1218EA</v>
          </cell>
          <cell r="B1640">
            <v>0</v>
          </cell>
          <cell r="C1640" t="str">
            <v>M1</v>
          </cell>
          <cell r="D1640" t="str">
            <v xml:space="preserve">LOD </v>
          </cell>
          <cell r="E1640" t="str">
            <v>C</v>
          </cell>
          <cell r="F1640" t="str">
            <v>M</v>
          </cell>
          <cell r="G1640">
            <v>15</v>
          </cell>
        </row>
        <row r="1641">
          <cell r="A1641" t="str">
            <v>M1218EHW190C5</v>
          </cell>
          <cell r="B1641">
            <v>0</v>
          </cell>
          <cell r="C1641" t="str">
            <v>M1</v>
          </cell>
          <cell r="D1641" t="str">
            <v xml:space="preserve">LOD </v>
          </cell>
          <cell r="E1641" t="str">
            <v>C</v>
          </cell>
          <cell r="F1641" t="str">
            <v>M</v>
          </cell>
          <cell r="G1641">
            <v>15</v>
          </cell>
        </row>
        <row r="1642">
          <cell r="A1642" t="str">
            <v>M1218EHXW190C5</v>
          </cell>
          <cell r="B1642">
            <v>24</v>
          </cell>
          <cell r="C1642">
            <v>45</v>
          </cell>
          <cell r="D1642" t="str">
            <v xml:space="preserve">LOD </v>
          </cell>
          <cell r="E1642" t="str">
            <v>C</v>
          </cell>
          <cell r="F1642" t="str">
            <v>M</v>
          </cell>
          <cell r="G1642">
            <v>5</v>
          </cell>
        </row>
        <row r="1643">
          <cell r="A1643" t="str">
            <v>M1218EX</v>
          </cell>
          <cell r="B1643">
            <v>24</v>
          </cell>
          <cell r="C1643">
            <v>45</v>
          </cell>
          <cell r="D1643" t="str">
            <v xml:space="preserve">LOD </v>
          </cell>
          <cell r="E1643" t="str">
            <v>C</v>
          </cell>
          <cell r="F1643" t="str">
            <v>M</v>
          </cell>
          <cell r="G1643">
            <v>5</v>
          </cell>
        </row>
        <row r="1644">
          <cell r="A1644" t="str">
            <v>M1218SAH</v>
          </cell>
          <cell r="B1644">
            <v>28</v>
          </cell>
          <cell r="C1644" t="str">
            <v>P6</v>
          </cell>
          <cell r="D1644" t="str">
            <v xml:space="preserve">LOD </v>
          </cell>
          <cell r="E1644" t="str">
            <v>C</v>
          </cell>
          <cell r="F1644" t="str">
            <v>P</v>
          </cell>
          <cell r="G1644">
            <v>70</v>
          </cell>
        </row>
        <row r="1645">
          <cell r="A1645" t="str">
            <v>M1218T</v>
          </cell>
          <cell r="B1645">
            <v>0</v>
          </cell>
          <cell r="C1645" t="str">
            <v>M1</v>
          </cell>
          <cell r="D1645" t="str">
            <v xml:space="preserve">LOD </v>
          </cell>
          <cell r="E1645" t="str">
            <v>C</v>
          </cell>
          <cell r="F1645" t="str">
            <v>M</v>
          </cell>
          <cell r="G1645">
            <v>10</v>
          </cell>
        </row>
        <row r="1646">
          <cell r="A1646" t="str">
            <v>M1218TV</v>
          </cell>
          <cell r="B1646">
            <v>24</v>
          </cell>
          <cell r="C1646">
            <v>45</v>
          </cell>
          <cell r="D1646" t="str">
            <v xml:space="preserve">LOD </v>
          </cell>
          <cell r="E1646" t="str">
            <v>C</v>
          </cell>
          <cell r="F1646" t="str">
            <v>M</v>
          </cell>
          <cell r="G1646">
            <v>5</v>
          </cell>
        </row>
        <row r="1647">
          <cell r="A1647" t="str">
            <v>M1218U</v>
          </cell>
          <cell r="B1647">
            <v>0</v>
          </cell>
          <cell r="C1647" t="str">
            <v>M1</v>
          </cell>
          <cell r="D1647" t="str">
            <v xml:space="preserve">LOD </v>
          </cell>
          <cell r="E1647" t="str">
            <v>C</v>
          </cell>
          <cell r="F1647" t="str">
            <v>M</v>
          </cell>
          <cell r="G1647">
            <v>15</v>
          </cell>
        </row>
        <row r="1648">
          <cell r="A1648" t="str">
            <v>M1219</v>
          </cell>
          <cell r="B1648">
            <v>1</v>
          </cell>
          <cell r="C1648" t="str">
            <v>M1</v>
          </cell>
          <cell r="D1648" t="str">
            <v xml:space="preserve">LOD </v>
          </cell>
          <cell r="E1648" t="str">
            <v>C</v>
          </cell>
          <cell r="F1648" t="str">
            <v>M</v>
          </cell>
          <cell r="G1648">
            <v>15</v>
          </cell>
        </row>
        <row r="1649">
          <cell r="A1649" t="str">
            <v>M12191F</v>
          </cell>
          <cell r="B1649">
            <v>34</v>
          </cell>
          <cell r="C1649" t="str">
            <v>RI</v>
          </cell>
          <cell r="D1649" t="str">
            <v xml:space="preserve">LOD </v>
          </cell>
          <cell r="E1649" t="str">
            <v>B</v>
          </cell>
          <cell r="F1649" t="str">
            <v>P</v>
          </cell>
          <cell r="G1649">
            <v>20</v>
          </cell>
        </row>
        <row r="1650">
          <cell r="A1650" t="str">
            <v>M121921L</v>
          </cell>
          <cell r="B1650">
            <v>21</v>
          </cell>
          <cell r="C1650" t="str">
            <v>PJ</v>
          </cell>
          <cell r="D1650" t="str">
            <v xml:space="preserve">LOD </v>
          </cell>
          <cell r="E1650" t="str">
            <v>C</v>
          </cell>
          <cell r="F1650" t="str">
            <v>P</v>
          </cell>
          <cell r="G1650">
            <v>65</v>
          </cell>
        </row>
        <row r="1651">
          <cell r="A1651" t="str">
            <v>M121921LM</v>
          </cell>
          <cell r="B1651">
            <v>21</v>
          </cell>
          <cell r="C1651" t="str">
            <v>M1</v>
          </cell>
          <cell r="D1651" t="str">
            <v xml:space="preserve">LOD </v>
          </cell>
          <cell r="E1651" t="str">
            <v>C</v>
          </cell>
          <cell r="F1651" t="str">
            <v>M</v>
          </cell>
          <cell r="G1651">
            <v>0</v>
          </cell>
        </row>
        <row r="1652">
          <cell r="A1652" t="str">
            <v>M121921LP</v>
          </cell>
          <cell r="B1652">
            <v>21</v>
          </cell>
          <cell r="C1652" t="str">
            <v>P4</v>
          </cell>
          <cell r="D1652" t="str">
            <v xml:space="preserve">LOD </v>
          </cell>
          <cell r="E1652" t="str">
            <v>B</v>
          </cell>
          <cell r="F1652" t="str">
            <v>P</v>
          </cell>
          <cell r="G1652">
            <v>40</v>
          </cell>
        </row>
        <row r="1653">
          <cell r="A1653" t="str">
            <v>M121922LP</v>
          </cell>
          <cell r="B1653">
            <v>22</v>
          </cell>
          <cell r="C1653" t="str">
            <v>P1</v>
          </cell>
          <cell r="D1653" t="str">
            <v xml:space="preserve">LOD </v>
          </cell>
          <cell r="E1653" t="str">
            <v>B</v>
          </cell>
          <cell r="F1653" t="str">
            <v>P</v>
          </cell>
          <cell r="G1653">
            <v>50</v>
          </cell>
        </row>
        <row r="1654">
          <cell r="A1654" t="str">
            <v>M121922W</v>
          </cell>
          <cell r="B1654">
            <v>46</v>
          </cell>
          <cell r="C1654" t="str">
            <v>R8</v>
          </cell>
          <cell r="D1654" t="str">
            <v xml:space="preserve">LOD </v>
          </cell>
          <cell r="E1654" t="str">
            <v>B</v>
          </cell>
          <cell r="F1654" t="str">
            <v>P</v>
          </cell>
          <cell r="G1654">
            <v>50</v>
          </cell>
        </row>
        <row r="1655">
          <cell r="A1655" t="str">
            <v>M121922X</v>
          </cell>
          <cell r="B1655">
            <v>27</v>
          </cell>
          <cell r="C1655">
            <v>45</v>
          </cell>
          <cell r="D1655" t="str">
            <v xml:space="preserve">LOD </v>
          </cell>
          <cell r="E1655" t="str">
            <v>B</v>
          </cell>
          <cell r="F1655" t="str">
            <v>M</v>
          </cell>
          <cell r="G1655">
            <v>3</v>
          </cell>
        </row>
        <row r="1656">
          <cell r="A1656" t="str">
            <v>M12192V</v>
          </cell>
          <cell r="B1656">
            <v>2</v>
          </cell>
          <cell r="C1656" t="str">
            <v>M1</v>
          </cell>
          <cell r="D1656" t="str">
            <v xml:space="preserve">LOD </v>
          </cell>
          <cell r="E1656" t="str">
            <v>C</v>
          </cell>
          <cell r="F1656" t="str">
            <v>M</v>
          </cell>
          <cell r="G1656">
            <v>0</v>
          </cell>
        </row>
        <row r="1657">
          <cell r="A1657" t="str">
            <v>M12192VM</v>
          </cell>
          <cell r="B1657">
            <v>2</v>
          </cell>
          <cell r="C1657" t="str">
            <v>M1</v>
          </cell>
          <cell r="D1657" t="str">
            <v xml:space="preserve">LOD </v>
          </cell>
          <cell r="E1657" t="str">
            <v>C</v>
          </cell>
          <cell r="F1657" t="str">
            <v>M</v>
          </cell>
          <cell r="G1657">
            <v>5</v>
          </cell>
        </row>
        <row r="1658">
          <cell r="A1658" t="str">
            <v>M12192VS</v>
          </cell>
          <cell r="B1658">
            <v>2</v>
          </cell>
          <cell r="C1658" t="str">
            <v>RI</v>
          </cell>
          <cell r="D1658" t="str">
            <v xml:space="preserve">LOD </v>
          </cell>
          <cell r="E1658" t="str">
            <v>C</v>
          </cell>
          <cell r="F1658" t="str">
            <v>P</v>
          </cell>
          <cell r="G1658">
            <v>70</v>
          </cell>
        </row>
        <row r="1659">
          <cell r="A1659" t="str">
            <v>M12194V</v>
          </cell>
          <cell r="B1659">
            <v>18</v>
          </cell>
          <cell r="C1659" t="str">
            <v>P2</v>
          </cell>
          <cell r="D1659" t="str">
            <v xml:space="preserve">LOD </v>
          </cell>
          <cell r="E1659" t="str">
            <v>C</v>
          </cell>
          <cell r="F1659" t="str">
            <v>P</v>
          </cell>
          <cell r="G1659">
            <v>60</v>
          </cell>
        </row>
        <row r="1660">
          <cell r="A1660" t="str">
            <v>M1219D</v>
          </cell>
          <cell r="B1660">
            <v>0</v>
          </cell>
          <cell r="C1660" t="str">
            <v>M1</v>
          </cell>
          <cell r="D1660" t="str">
            <v xml:space="preserve">LOD </v>
          </cell>
          <cell r="E1660" t="str">
            <v>C</v>
          </cell>
          <cell r="F1660" t="str">
            <v>M</v>
          </cell>
          <cell r="G1660">
            <v>15</v>
          </cell>
        </row>
        <row r="1661">
          <cell r="A1661" t="str">
            <v>M1219DC0</v>
          </cell>
          <cell r="B1661">
            <v>0</v>
          </cell>
          <cell r="C1661" t="str">
            <v>M1</v>
          </cell>
          <cell r="D1661" t="str">
            <v xml:space="preserve">LOD </v>
          </cell>
          <cell r="E1661" t="str">
            <v>C</v>
          </cell>
          <cell r="F1661" t="str">
            <v>M</v>
          </cell>
          <cell r="G1661">
            <v>15</v>
          </cell>
        </row>
        <row r="1662">
          <cell r="A1662" t="str">
            <v>M1219E</v>
          </cell>
          <cell r="B1662">
            <v>0</v>
          </cell>
          <cell r="C1662" t="str">
            <v>M1</v>
          </cell>
          <cell r="D1662" t="str">
            <v xml:space="preserve">LOD </v>
          </cell>
          <cell r="E1662" t="str">
            <v>C</v>
          </cell>
          <cell r="F1662" t="str">
            <v>M</v>
          </cell>
          <cell r="G1662">
            <v>15</v>
          </cell>
        </row>
        <row r="1663">
          <cell r="A1663" t="str">
            <v>M1219EAH</v>
          </cell>
          <cell r="B1663">
            <v>0</v>
          </cell>
          <cell r="C1663" t="str">
            <v>M1</v>
          </cell>
          <cell r="D1663" t="str">
            <v xml:space="preserve">LOD </v>
          </cell>
          <cell r="E1663" t="str">
            <v>C</v>
          </cell>
          <cell r="F1663" t="str">
            <v>M</v>
          </cell>
          <cell r="G1663">
            <v>25</v>
          </cell>
        </row>
        <row r="1664">
          <cell r="A1664" t="str">
            <v>M1219EAHX</v>
          </cell>
          <cell r="B1664">
            <v>24</v>
          </cell>
          <cell r="C1664">
            <v>45</v>
          </cell>
          <cell r="D1664" t="str">
            <v xml:space="preserve">LOD </v>
          </cell>
          <cell r="E1664" t="str">
            <v>C</v>
          </cell>
          <cell r="F1664" t="str">
            <v>M</v>
          </cell>
          <cell r="G1664">
            <v>5</v>
          </cell>
        </row>
        <row r="1665">
          <cell r="A1665" t="str">
            <v>M1219EX</v>
          </cell>
          <cell r="B1665">
            <v>24</v>
          </cell>
          <cell r="C1665">
            <v>45</v>
          </cell>
          <cell r="D1665" t="str">
            <v xml:space="preserve">LOD </v>
          </cell>
          <cell r="E1665" t="str">
            <v>C</v>
          </cell>
          <cell r="F1665" t="str">
            <v>M</v>
          </cell>
          <cell r="G1665">
            <v>5</v>
          </cell>
        </row>
        <row r="1666">
          <cell r="A1666" t="str">
            <v>M1219T</v>
          </cell>
          <cell r="B1666">
            <v>0</v>
          </cell>
          <cell r="C1666" t="str">
            <v>M1</v>
          </cell>
          <cell r="D1666" t="str">
            <v xml:space="preserve">LOD </v>
          </cell>
          <cell r="E1666" t="str">
            <v>C</v>
          </cell>
          <cell r="F1666" t="str">
            <v>M</v>
          </cell>
          <cell r="G1666">
            <v>0</v>
          </cell>
        </row>
        <row r="1667">
          <cell r="A1667" t="str">
            <v>M1219U</v>
          </cell>
          <cell r="B1667">
            <v>0</v>
          </cell>
          <cell r="C1667" t="str">
            <v>M1</v>
          </cell>
          <cell r="D1667" t="str">
            <v xml:space="preserve">LOD </v>
          </cell>
          <cell r="E1667" t="str">
            <v>C</v>
          </cell>
          <cell r="F1667" t="str">
            <v>M</v>
          </cell>
          <cell r="G1667">
            <v>15</v>
          </cell>
        </row>
        <row r="1668">
          <cell r="A1668" t="str">
            <v>M1219UAH</v>
          </cell>
          <cell r="B1668">
            <v>0</v>
          </cell>
          <cell r="C1668" t="str">
            <v>M1</v>
          </cell>
          <cell r="D1668" t="str">
            <v xml:space="preserve">LOD </v>
          </cell>
          <cell r="E1668" t="str">
            <v>C</v>
          </cell>
          <cell r="F1668" t="str">
            <v>M</v>
          </cell>
          <cell r="G1668">
            <v>0</v>
          </cell>
        </row>
        <row r="1669">
          <cell r="A1669" t="str">
            <v>M1219UV</v>
          </cell>
          <cell r="B1669">
            <v>24</v>
          </cell>
          <cell r="C1669">
            <v>45</v>
          </cell>
          <cell r="D1669" t="str">
            <v xml:space="preserve">LOD </v>
          </cell>
          <cell r="E1669" t="str">
            <v>C</v>
          </cell>
          <cell r="F1669" t="str">
            <v>M</v>
          </cell>
          <cell r="G1669">
            <v>5</v>
          </cell>
        </row>
        <row r="1670">
          <cell r="A1670" t="str">
            <v>M1220</v>
          </cell>
          <cell r="B1670">
            <v>1</v>
          </cell>
          <cell r="C1670" t="str">
            <v>M1</v>
          </cell>
          <cell r="D1670" t="str">
            <v xml:space="preserve">LOD </v>
          </cell>
          <cell r="E1670" t="str">
            <v>C</v>
          </cell>
          <cell r="F1670" t="str">
            <v>M</v>
          </cell>
          <cell r="G1670">
            <v>15</v>
          </cell>
        </row>
        <row r="1671">
          <cell r="A1671" t="str">
            <v>M12201F</v>
          </cell>
          <cell r="B1671">
            <v>34</v>
          </cell>
          <cell r="C1671" t="str">
            <v>RI</v>
          </cell>
          <cell r="D1671" t="str">
            <v xml:space="preserve">LOD </v>
          </cell>
          <cell r="E1671" t="str">
            <v>C</v>
          </cell>
          <cell r="F1671" t="str">
            <v>P</v>
          </cell>
          <cell r="G1671">
            <v>20</v>
          </cell>
        </row>
        <row r="1672">
          <cell r="A1672" t="str">
            <v>M122021L</v>
          </cell>
          <cell r="B1672">
            <v>12</v>
          </cell>
          <cell r="C1672" t="str">
            <v>MC</v>
          </cell>
          <cell r="D1672" t="str">
            <v xml:space="preserve">    </v>
          </cell>
          <cell r="E1672" t="str">
            <v xml:space="preserve"> </v>
          </cell>
          <cell r="F1672" t="str">
            <v>M</v>
          </cell>
          <cell r="G1672">
            <v>0</v>
          </cell>
        </row>
        <row r="1673">
          <cell r="A1673" t="str">
            <v>M122021LM</v>
          </cell>
          <cell r="B1673">
            <v>12</v>
          </cell>
          <cell r="C1673" t="str">
            <v>M1</v>
          </cell>
          <cell r="D1673" t="str">
            <v xml:space="preserve">    </v>
          </cell>
          <cell r="E1673" t="str">
            <v xml:space="preserve"> </v>
          </cell>
          <cell r="F1673" t="str">
            <v>M</v>
          </cell>
          <cell r="G1673">
            <v>5</v>
          </cell>
        </row>
        <row r="1674">
          <cell r="A1674" t="str">
            <v>M122022W</v>
          </cell>
          <cell r="B1674" t="str">
            <v xml:space="preserve">  </v>
          </cell>
          <cell r="C1674" t="str">
            <v>PC</v>
          </cell>
          <cell r="D1674" t="str">
            <v xml:space="preserve">    </v>
          </cell>
          <cell r="E1674" t="str">
            <v xml:space="preserve"> </v>
          </cell>
          <cell r="F1674" t="str">
            <v>P</v>
          </cell>
          <cell r="G1674">
            <v>0</v>
          </cell>
        </row>
        <row r="1675">
          <cell r="A1675" t="str">
            <v>M12202VM</v>
          </cell>
          <cell r="B1675">
            <v>2</v>
          </cell>
          <cell r="C1675" t="str">
            <v>M1</v>
          </cell>
          <cell r="D1675" t="str">
            <v xml:space="preserve">LOD </v>
          </cell>
          <cell r="E1675" t="str">
            <v>C</v>
          </cell>
          <cell r="F1675" t="str">
            <v>M</v>
          </cell>
          <cell r="G1675">
            <v>5</v>
          </cell>
        </row>
        <row r="1676">
          <cell r="A1676" t="str">
            <v>M12202VS</v>
          </cell>
          <cell r="B1676">
            <v>2</v>
          </cell>
          <cell r="C1676" t="str">
            <v>RI</v>
          </cell>
          <cell r="D1676" t="str">
            <v xml:space="preserve">LOD </v>
          </cell>
          <cell r="E1676" t="str">
            <v>C</v>
          </cell>
          <cell r="F1676" t="str">
            <v>P</v>
          </cell>
          <cell r="G1676">
            <v>70</v>
          </cell>
        </row>
        <row r="1677">
          <cell r="A1677" t="str">
            <v>M12204V</v>
          </cell>
          <cell r="B1677">
            <v>18</v>
          </cell>
          <cell r="C1677" t="str">
            <v>P2</v>
          </cell>
          <cell r="D1677" t="str">
            <v xml:space="preserve">LOD </v>
          </cell>
          <cell r="E1677" t="str">
            <v>C</v>
          </cell>
          <cell r="F1677" t="str">
            <v>P</v>
          </cell>
          <cell r="G1677">
            <v>60</v>
          </cell>
        </row>
        <row r="1678">
          <cell r="A1678" t="str">
            <v>M1220U</v>
          </cell>
          <cell r="B1678">
            <v>0</v>
          </cell>
          <cell r="C1678" t="str">
            <v>M1</v>
          </cell>
          <cell r="D1678" t="str">
            <v xml:space="preserve">LOD </v>
          </cell>
          <cell r="E1678" t="str">
            <v>C</v>
          </cell>
          <cell r="F1678" t="str">
            <v>M</v>
          </cell>
          <cell r="G1678">
            <v>15</v>
          </cell>
        </row>
        <row r="1679">
          <cell r="A1679" t="str">
            <v>M1220UV</v>
          </cell>
          <cell r="B1679">
            <v>24</v>
          </cell>
          <cell r="C1679">
            <v>45</v>
          </cell>
          <cell r="D1679" t="str">
            <v xml:space="preserve">LOD </v>
          </cell>
          <cell r="E1679" t="str">
            <v>C</v>
          </cell>
          <cell r="F1679" t="str">
            <v>M</v>
          </cell>
          <cell r="G1679">
            <v>5</v>
          </cell>
        </row>
        <row r="1680">
          <cell r="A1680" t="str">
            <v>M1220UVW625</v>
          </cell>
          <cell r="B1680">
            <v>21</v>
          </cell>
          <cell r="C1680">
            <v>45</v>
          </cell>
          <cell r="D1680" t="str">
            <v xml:space="preserve">LOD </v>
          </cell>
          <cell r="E1680" t="str">
            <v>C</v>
          </cell>
          <cell r="F1680" t="str">
            <v>M</v>
          </cell>
          <cell r="G1680">
            <v>5</v>
          </cell>
        </row>
        <row r="1681">
          <cell r="A1681" t="str">
            <v>M1221</v>
          </cell>
          <cell r="B1681">
            <v>1</v>
          </cell>
          <cell r="C1681" t="str">
            <v>M1</v>
          </cell>
          <cell r="D1681" t="str">
            <v xml:space="preserve">LOD </v>
          </cell>
          <cell r="E1681" t="str">
            <v>C</v>
          </cell>
          <cell r="F1681" t="str">
            <v>M</v>
          </cell>
          <cell r="G1681">
            <v>15</v>
          </cell>
        </row>
        <row r="1682">
          <cell r="A1682" t="str">
            <v>M12211F</v>
          </cell>
          <cell r="B1682">
            <v>34</v>
          </cell>
          <cell r="C1682" t="str">
            <v>RI</v>
          </cell>
          <cell r="D1682" t="str">
            <v xml:space="preserve">LOD </v>
          </cell>
          <cell r="E1682" t="str">
            <v>A</v>
          </cell>
          <cell r="F1682" t="str">
            <v>P</v>
          </cell>
          <cell r="G1682">
            <v>20</v>
          </cell>
        </row>
        <row r="1683">
          <cell r="A1683" t="str">
            <v>M122121LP</v>
          </cell>
          <cell r="B1683">
            <v>21</v>
          </cell>
          <cell r="C1683" t="str">
            <v>P4</v>
          </cell>
          <cell r="D1683" t="str">
            <v xml:space="preserve">LOD </v>
          </cell>
          <cell r="E1683" t="str">
            <v>C</v>
          </cell>
          <cell r="F1683" t="str">
            <v>P</v>
          </cell>
          <cell r="G1683">
            <v>40</v>
          </cell>
        </row>
        <row r="1684">
          <cell r="A1684" t="str">
            <v>M122122LP</v>
          </cell>
          <cell r="B1684">
            <v>22</v>
          </cell>
          <cell r="C1684" t="str">
            <v>P1</v>
          </cell>
          <cell r="D1684" t="str">
            <v xml:space="preserve">LOD </v>
          </cell>
          <cell r="E1684" t="str">
            <v>C</v>
          </cell>
          <cell r="F1684" t="str">
            <v>P</v>
          </cell>
          <cell r="G1684">
            <v>50</v>
          </cell>
        </row>
        <row r="1685">
          <cell r="A1685" t="str">
            <v>M122122W</v>
          </cell>
          <cell r="B1685">
            <v>46</v>
          </cell>
          <cell r="C1685" t="str">
            <v>R8</v>
          </cell>
          <cell r="D1685" t="str">
            <v xml:space="preserve">LOD </v>
          </cell>
          <cell r="E1685" t="str">
            <v>C</v>
          </cell>
          <cell r="F1685" t="str">
            <v>P</v>
          </cell>
          <cell r="G1685">
            <v>50</v>
          </cell>
        </row>
        <row r="1686">
          <cell r="A1686" t="str">
            <v>M122122X</v>
          </cell>
          <cell r="B1686">
            <v>27</v>
          </cell>
          <cell r="C1686">
            <v>45</v>
          </cell>
          <cell r="D1686" t="str">
            <v xml:space="preserve">LOD </v>
          </cell>
          <cell r="E1686" t="str">
            <v>B</v>
          </cell>
          <cell r="F1686" t="str">
            <v>M</v>
          </cell>
          <cell r="G1686">
            <v>3</v>
          </cell>
        </row>
        <row r="1687">
          <cell r="A1687" t="str">
            <v>M12214V</v>
          </cell>
          <cell r="B1687">
            <v>18</v>
          </cell>
          <cell r="C1687" t="str">
            <v>P2</v>
          </cell>
          <cell r="D1687" t="str">
            <v xml:space="preserve">LOD </v>
          </cell>
          <cell r="E1687" t="str">
            <v>C</v>
          </cell>
          <cell r="F1687" t="str">
            <v>P</v>
          </cell>
          <cell r="G1687">
            <v>60</v>
          </cell>
        </row>
        <row r="1688">
          <cell r="A1688" t="str">
            <v>M1221CH</v>
          </cell>
          <cell r="B1688">
            <v>0</v>
          </cell>
          <cell r="C1688" t="str">
            <v>M1</v>
          </cell>
          <cell r="D1688" t="str">
            <v xml:space="preserve">LOD </v>
          </cell>
          <cell r="E1688" t="str">
            <v>C</v>
          </cell>
          <cell r="F1688" t="str">
            <v>M</v>
          </cell>
          <cell r="G1688">
            <v>15</v>
          </cell>
        </row>
        <row r="1689">
          <cell r="A1689" t="str">
            <v>M1221D</v>
          </cell>
          <cell r="B1689">
            <v>0</v>
          </cell>
          <cell r="C1689" t="str">
            <v>M1</v>
          </cell>
          <cell r="D1689" t="str">
            <v xml:space="preserve">LOD </v>
          </cell>
          <cell r="E1689" t="str">
            <v>C</v>
          </cell>
          <cell r="F1689" t="str">
            <v>M</v>
          </cell>
          <cell r="G1689">
            <v>15</v>
          </cell>
        </row>
        <row r="1690">
          <cell r="A1690" t="str">
            <v>M1221DC3657</v>
          </cell>
          <cell r="B1690">
            <v>0</v>
          </cell>
          <cell r="C1690" t="str">
            <v>M1</v>
          </cell>
          <cell r="D1690" t="str">
            <v xml:space="preserve">LOD </v>
          </cell>
          <cell r="E1690" t="str">
            <v>C</v>
          </cell>
          <cell r="F1690" t="str">
            <v>M</v>
          </cell>
          <cell r="G1690">
            <v>15</v>
          </cell>
        </row>
        <row r="1691">
          <cell r="A1691" t="str">
            <v>M1221EW848</v>
          </cell>
          <cell r="B1691">
            <v>0</v>
          </cell>
          <cell r="C1691" t="str">
            <v>M1</v>
          </cell>
          <cell r="D1691" t="str">
            <v xml:space="preserve">LOD </v>
          </cell>
          <cell r="E1691" t="str">
            <v>C</v>
          </cell>
          <cell r="F1691" t="str">
            <v>M</v>
          </cell>
          <cell r="G1691">
            <v>15</v>
          </cell>
        </row>
        <row r="1692">
          <cell r="A1692" t="str">
            <v>M1221T</v>
          </cell>
          <cell r="B1692">
            <v>0</v>
          </cell>
          <cell r="C1692" t="str">
            <v>M1</v>
          </cell>
          <cell r="D1692" t="str">
            <v xml:space="preserve">LOD </v>
          </cell>
          <cell r="E1692" t="str">
            <v>C</v>
          </cell>
          <cell r="F1692" t="str">
            <v>M</v>
          </cell>
          <cell r="G1692">
            <v>0</v>
          </cell>
        </row>
        <row r="1693">
          <cell r="A1693" t="str">
            <v>M1221U</v>
          </cell>
          <cell r="B1693">
            <v>0</v>
          </cell>
          <cell r="C1693" t="str">
            <v>M1</v>
          </cell>
          <cell r="D1693" t="str">
            <v xml:space="preserve">LOD </v>
          </cell>
          <cell r="E1693" t="str">
            <v>C</v>
          </cell>
          <cell r="F1693" t="str">
            <v>M</v>
          </cell>
          <cell r="G1693">
            <v>15</v>
          </cell>
        </row>
        <row r="1694">
          <cell r="A1694" t="str">
            <v>M1222</v>
          </cell>
          <cell r="B1694">
            <v>1</v>
          </cell>
          <cell r="C1694" t="str">
            <v>M1</v>
          </cell>
          <cell r="D1694" t="str">
            <v xml:space="preserve">LOD </v>
          </cell>
          <cell r="E1694" t="str">
            <v>C</v>
          </cell>
          <cell r="F1694" t="str">
            <v>M</v>
          </cell>
          <cell r="G1694">
            <v>15</v>
          </cell>
        </row>
        <row r="1695">
          <cell r="A1695" t="str">
            <v>M12221F</v>
          </cell>
          <cell r="B1695">
            <v>1</v>
          </cell>
          <cell r="C1695" t="str">
            <v>RI</v>
          </cell>
          <cell r="D1695" t="str">
            <v xml:space="preserve">LOD </v>
          </cell>
          <cell r="E1695" t="str">
            <v>C</v>
          </cell>
          <cell r="F1695" t="str">
            <v>P</v>
          </cell>
          <cell r="G1695">
            <v>20</v>
          </cell>
        </row>
        <row r="1696">
          <cell r="A1696" t="str">
            <v>M122221LM</v>
          </cell>
          <cell r="B1696">
            <v>21</v>
          </cell>
          <cell r="C1696" t="str">
            <v>M1</v>
          </cell>
          <cell r="D1696" t="str">
            <v xml:space="preserve">LOD </v>
          </cell>
          <cell r="E1696" t="str">
            <v>C</v>
          </cell>
          <cell r="F1696" t="str">
            <v>M</v>
          </cell>
          <cell r="G1696">
            <v>5</v>
          </cell>
        </row>
        <row r="1697">
          <cell r="A1697" t="str">
            <v>M122222LP</v>
          </cell>
          <cell r="B1697">
            <v>22</v>
          </cell>
          <cell r="C1697" t="str">
            <v>P1</v>
          </cell>
          <cell r="D1697" t="str">
            <v xml:space="preserve">LOD </v>
          </cell>
          <cell r="E1697" t="str">
            <v>C</v>
          </cell>
          <cell r="F1697" t="str">
            <v>P</v>
          </cell>
          <cell r="G1697">
            <v>50</v>
          </cell>
        </row>
        <row r="1698">
          <cell r="A1698" t="str">
            <v>M122222X</v>
          </cell>
          <cell r="B1698">
            <v>27</v>
          </cell>
          <cell r="C1698">
            <v>45</v>
          </cell>
          <cell r="D1698" t="str">
            <v xml:space="preserve">LOD </v>
          </cell>
          <cell r="E1698" t="str">
            <v>C</v>
          </cell>
          <cell r="F1698" t="str">
            <v>M</v>
          </cell>
          <cell r="G1698">
            <v>10</v>
          </cell>
        </row>
        <row r="1699">
          <cell r="A1699" t="str">
            <v>M12224V</v>
          </cell>
          <cell r="B1699">
            <v>18</v>
          </cell>
          <cell r="C1699" t="str">
            <v>P2</v>
          </cell>
          <cell r="D1699" t="str">
            <v xml:space="preserve">LOD </v>
          </cell>
          <cell r="E1699" t="str">
            <v>C</v>
          </cell>
          <cell r="F1699" t="str">
            <v>P</v>
          </cell>
          <cell r="G1699">
            <v>60</v>
          </cell>
        </row>
        <row r="1700">
          <cell r="A1700" t="str">
            <v>M1222EAH</v>
          </cell>
          <cell r="B1700">
            <v>0</v>
          </cell>
          <cell r="C1700" t="str">
            <v>M1</v>
          </cell>
          <cell r="D1700" t="str">
            <v xml:space="preserve">LOD </v>
          </cell>
          <cell r="E1700" t="str">
            <v>C</v>
          </cell>
          <cell r="F1700" t="str">
            <v>M</v>
          </cell>
          <cell r="G1700">
            <v>15</v>
          </cell>
        </row>
        <row r="1701">
          <cell r="A1701" t="str">
            <v>M1222U</v>
          </cell>
          <cell r="B1701">
            <v>0</v>
          </cell>
          <cell r="C1701" t="str">
            <v>M1</v>
          </cell>
          <cell r="D1701" t="str">
            <v xml:space="preserve">LOD </v>
          </cell>
          <cell r="E1701" t="str">
            <v>C</v>
          </cell>
          <cell r="F1701" t="str">
            <v>M</v>
          </cell>
          <cell r="G1701">
            <v>20</v>
          </cell>
        </row>
        <row r="1702">
          <cell r="A1702" t="str">
            <v>M1224</v>
          </cell>
          <cell r="B1702">
            <v>1</v>
          </cell>
          <cell r="C1702" t="str">
            <v>M1</v>
          </cell>
          <cell r="D1702" t="str">
            <v xml:space="preserve">LOD </v>
          </cell>
          <cell r="E1702" t="str">
            <v>C</v>
          </cell>
          <cell r="F1702" t="str">
            <v>M</v>
          </cell>
          <cell r="G1702">
            <v>15</v>
          </cell>
        </row>
        <row r="1703">
          <cell r="A1703" t="str">
            <v>M12241F</v>
          </cell>
          <cell r="B1703">
            <v>34</v>
          </cell>
          <cell r="C1703" t="str">
            <v>RI</v>
          </cell>
          <cell r="D1703" t="str">
            <v xml:space="preserve">LOD </v>
          </cell>
          <cell r="E1703" t="str">
            <v>C</v>
          </cell>
          <cell r="F1703" t="str">
            <v>P</v>
          </cell>
          <cell r="G1703">
            <v>20</v>
          </cell>
        </row>
        <row r="1704">
          <cell r="A1704" t="str">
            <v>M122421LM</v>
          </cell>
          <cell r="B1704">
            <v>21</v>
          </cell>
          <cell r="C1704" t="str">
            <v>M1</v>
          </cell>
          <cell r="D1704" t="str">
            <v xml:space="preserve">LOD </v>
          </cell>
          <cell r="E1704" t="str">
            <v>C</v>
          </cell>
          <cell r="F1704" t="str">
            <v>M</v>
          </cell>
          <cell r="G1704">
            <v>5</v>
          </cell>
        </row>
        <row r="1705">
          <cell r="A1705" t="str">
            <v>M122422LP</v>
          </cell>
          <cell r="B1705">
            <v>22</v>
          </cell>
          <cell r="C1705" t="str">
            <v>P1</v>
          </cell>
          <cell r="D1705" t="str">
            <v xml:space="preserve">LOD </v>
          </cell>
          <cell r="E1705" t="str">
            <v>C</v>
          </cell>
          <cell r="F1705" t="str">
            <v>P</v>
          </cell>
          <cell r="G1705">
            <v>50</v>
          </cell>
        </row>
        <row r="1706">
          <cell r="A1706" t="str">
            <v>M122422X</v>
          </cell>
          <cell r="B1706">
            <v>27</v>
          </cell>
          <cell r="C1706">
            <v>45</v>
          </cell>
          <cell r="D1706" t="str">
            <v xml:space="preserve">LOD </v>
          </cell>
          <cell r="E1706" t="str">
            <v>C</v>
          </cell>
          <cell r="F1706" t="str">
            <v>M</v>
          </cell>
          <cell r="G1706">
            <v>3</v>
          </cell>
        </row>
        <row r="1707">
          <cell r="A1707" t="str">
            <v>M12242VM</v>
          </cell>
          <cell r="B1707">
            <v>2</v>
          </cell>
          <cell r="C1707" t="str">
            <v>M1</v>
          </cell>
          <cell r="D1707" t="str">
            <v xml:space="preserve">LOD </v>
          </cell>
          <cell r="E1707" t="str">
            <v>C</v>
          </cell>
          <cell r="F1707" t="str">
            <v>M</v>
          </cell>
          <cell r="G1707">
            <v>5</v>
          </cell>
        </row>
        <row r="1708">
          <cell r="A1708" t="str">
            <v>M12242VS</v>
          </cell>
          <cell r="B1708">
            <v>2</v>
          </cell>
          <cell r="C1708" t="str">
            <v>RI</v>
          </cell>
          <cell r="D1708" t="str">
            <v xml:space="preserve">LOD </v>
          </cell>
          <cell r="E1708" t="str">
            <v>C</v>
          </cell>
          <cell r="F1708" t="str">
            <v>P</v>
          </cell>
          <cell r="G1708">
            <v>70</v>
          </cell>
        </row>
        <row r="1709">
          <cell r="A1709" t="str">
            <v>M12244V</v>
          </cell>
          <cell r="B1709">
            <v>18</v>
          </cell>
          <cell r="C1709" t="str">
            <v>P2</v>
          </cell>
          <cell r="D1709" t="str">
            <v xml:space="preserve">LOD </v>
          </cell>
          <cell r="E1709" t="str">
            <v>C</v>
          </cell>
          <cell r="F1709" t="str">
            <v>P</v>
          </cell>
          <cell r="G1709">
            <v>60</v>
          </cell>
        </row>
        <row r="1710">
          <cell r="A1710" t="str">
            <v>M1224EH</v>
          </cell>
          <cell r="B1710">
            <v>0</v>
          </cell>
          <cell r="C1710" t="str">
            <v>M1</v>
          </cell>
          <cell r="D1710" t="str">
            <v xml:space="preserve">LOD </v>
          </cell>
          <cell r="E1710" t="str">
            <v>C</v>
          </cell>
          <cell r="F1710" t="str">
            <v>M</v>
          </cell>
          <cell r="G1710">
            <v>20</v>
          </cell>
        </row>
        <row r="1711">
          <cell r="A1711" t="str">
            <v>M1224EW753</v>
          </cell>
          <cell r="B1711">
            <v>0</v>
          </cell>
          <cell r="C1711" t="str">
            <v>M1</v>
          </cell>
          <cell r="D1711" t="str">
            <v xml:space="preserve">LOD </v>
          </cell>
          <cell r="E1711" t="str">
            <v>C</v>
          </cell>
          <cell r="F1711" t="str">
            <v>M</v>
          </cell>
          <cell r="G1711">
            <v>20</v>
          </cell>
        </row>
        <row r="1712">
          <cell r="A1712" t="str">
            <v>M1224SAHW853</v>
          </cell>
          <cell r="B1712">
            <v>0</v>
          </cell>
          <cell r="C1712" t="str">
            <v>M1</v>
          </cell>
          <cell r="D1712" t="str">
            <v xml:space="preserve">LOD </v>
          </cell>
          <cell r="E1712" t="str">
            <v>C</v>
          </cell>
          <cell r="F1712" t="str">
            <v>M</v>
          </cell>
          <cell r="G1712">
            <v>15</v>
          </cell>
        </row>
        <row r="1713">
          <cell r="A1713" t="str">
            <v>M1224U</v>
          </cell>
          <cell r="B1713">
            <v>0</v>
          </cell>
          <cell r="C1713" t="str">
            <v>M1</v>
          </cell>
          <cell r="D1713" t="str">
            <v xml:space="preserve">LOD </v>
          </cell>
          <cell r="E1713" t="str">
            <v>C</v>
          </cell>
          <cell r="F1713" t="str">
            <v>M</v>
          </cell>
          <cell r="G1713">
            <v>15</v>
          </cell>
        </row>
        <row r="1714">
          <cell r="A1714" t="str">
            <v>M1224UV</v>
          </cell>
          <cell r="B1714">
            <v>24</v>
          </cell>
          <cell r="C1714">
            <v>45</v>
          </cell>
          <cell r="D1714" t="str">
            <v xml:space="preserve">LOD </v>
          </cell>
          <cell r="E1714" t="str">
            <v>C</v>
          </cell>
          <cell r="F1714" t="str">
            <v>M</v>
          </cell>
          <cell r="G1714">
            <v>5</v>
          </cell>
        </row>
        <row r="1715">
          <cell r="A1715" t="str">
            <v>M1224UW667</v>
          </cell>
          <cell r="B1715">
            <v>0</v>
          </cell>
          <cell r="C1715" t="str">
            <v>M1</v>
          </cell>
          <cell r="D1715" t="str">
            <v xml:space="preserve">LOD </v>
          </cell>
          <cell r="E1715" t="str">
            <v>C</v>
          </cell>
          <cell r="F1715" t="str">
            <v>M</v>
          </cell>
          <cell r="G1715">
            <v>0</v>
          </cell>
        </row>
        <row r="1716">
          <cell r="A1716" t="str">
            <v>M1224W6674V</v>
          </cell>
          <cell r="B1716">
            <v>18</v>
          </cell>
          <cell r="C1716" t="str">
            <v>P2</v>
          </cell>
          <cell r="D1716" t="str">
            <v xml:space="preserve">LOD </v>
          </cell>
          <cell r="E1716" t="str">
            <v>C</v>
          </cell>
          <cell r="F1716" t="str">
            <v>P</v>
          </cell>
          <cell r="G1716">
            <v>60</v>
          </cell>
        </row>
        <row r="1717">
          <cell r="A1717" t="str">
            <v>M1226</v>
          </cell>
          <cell r="B1717">
            <v>1</v>
          </cell>
          <cell r="C1717" t="str">
            <v>M1</v>
          </cell>
          <cell r="D1717" t="str">
            <v xml:space="preserve">LOD </v>
          </cell>
          <cell r="E1717" t="str">
            <v>C</v>
          </cell>
          <cell r="F1717" t="str">
            <v>M</v>
          </cell>
          <cell r="G1717">
            <v>15</v>
          </cell>
        </row>
        <row r="1718">
          <cell r="A1718" t="str">
            <v>M122621LM</v>
          </cell>
          <cell r="B1718">
            <v>21</v>
          </cell>
          <cell r="C1718" t="str">
            <v>M1</v>
          </cell>
          <cell r="D1718" t="str">
            <v xml:space="preserve">LOD </v>
          </cell>
          <cell r="E1718" t="str">
            <v>C</v>
          </cell>
          <cell r="F1718" t="str">
            <v>M</v>
          </cell>
          <cell r="G1718">
            <v>5</v>
          </cell>
        </row>
        <row r="1719">
          <cell r="A1719" t="str">
            <v>M122622LP</v>
          </cell>
          <cell r="B1719">
            <v>22</v>
          </cell>
          <cell r="C1719" t="str">
            <v>P1</v>
          </cell>
          <cell r="D1719" t="str">
            <v xml:space="preserve">LOD </v>
          </cell>
          <cell r="E1719" t="str">
            <v>C</v>
          </cell>
          <cell r="F1719" t="str">
            <v>P</v>
          </cell>
          <cell r="G1719">
            <v>0</v>
          </cell>
        </row>
        <row r="1720">
          <cell r="A1720" t="str">
            <v>M122622X</v>
          </cell>
          <cell r="B1720">
            <v>27</v>
          </cell>
          <cell r="C1720">
            <v>45</v>
          </cell>
          <cell r="D1720" t="str">
            <v xml:space="preserve">LOD </v>
          </cell>
          <cell r="E1720" t="str">
            <v>C</v>
          </cell>
          <cell r="F1720" t="str">
            <v>M</v>
          </cell>
          <cell r="G1720">
            <v>5</v>
          </cell>
        </row>
        <row r="1721">
          <cell r="A1721" t="str">
            <v>M12264V</v>
          </cell>
          <cell r="B1721">
            <v>18</v>
          </cell>
          <cell r="C1721" t="str">
            <v>P2</v>
          </cell>
          <cell r="D1721" t="str">
            <v xml:space="preserve">LOD </v>
          </cell>
          <cell r="E1721" t="str">
            <v>C</v>
          </cell>
          <cell r="F1721" t="str">
            <v>P</v>
          </cell>
          <cell r="G1721">
            <v>60</v>
          </cell>
        </row>
        <row r="1722">
          <cell r="A1722" t="str">
            <v>M1226E</v>
          </cell>
          <cell r="B1722">
            <v>0</v>
          </cell>
          <cell r="C1722" t="str">
            <v>M1</v>
          </cell>
          <cell r="D1722" t="str">
            <v xml:space="preserve">LOD </v>
          </cell>
          <cell r="E1722" t="str">
            <v>C</v>
          </cell>
          <cell r="F1722" t="str">
            <v>M</v>
          </cell>
          <cell r="G1722">
            <v>15</v>
          </cell>
        </row>
        <row r="1723">
          <cell r="A1723" t="str">
            <v>M1226E0FF</v>
          </cell>
          <cell r="B1723">
            <v>33</v>
          </cell>
          <cell r="C1723" t="str">
            <v>R1</v>
          </cell>
          <cell r="D1723" t="str">
            <v xml:space="preserve">LOD </v>
          </cell>
          <cell r="E1723" t="str">
            <v>C</v>
          </cell>
          <cell r="F1723" t="str">
            <v>P</v>
          </cell>
          <cell r="G1723">
            <v>0</v>
          </cell>
        </row>
        <row r="1724">
          <cell r="A1724" t="str">
            <v>M1228</v>
          </cell>
          <cell r="B1724">
            <v>1</v>
          </cell>
          <cell r="C1724" t="str">
            <v>M1</v>
          </cell>
          <cell r="D1724" t="str">
            <v xml:space="preserve">LOD </v>
          </cell>
          <cell r="E1724" t="str">
            <v>C</v>
          </cell>
          <cell r="F1724" t="str">
            <v>M</v>
          </cell>
          <cell r="G1724">
            <v>15</v>
          </cell>
        </row>
        <row r="1725">
          <cell r="A1725" t="str">
            <v>M12282VM</v>
          </cell>
          <cell r="B1725">
            <v>2</v>
          </cell>
          <cell r="C1725" t="str">
            <v>M1</v>
          </cell>
          <cell r="D1725" t="str">
            <v xml:space="preserve">LOD </v>
          </cell>
          <cell r="E1725" t="str">
            <v>C</v>
          </cell>
          <cell r="F1725" t="str">
            <v>M</v>
          </cell>
          <cell r="G1725">
            <v>5</v>
          </cell>
        </row>
        <row r="1726">
          <cell r="A1726" t="str">
            <v>M12282VS</v>
          </cell>
          <cell r="B1726">
            <v>2</v>
          </cell>
          <cell r="C1726" t="str">
            <v>RI</v>
          </cell>
          <cell r="D1726" t="str">
            <v xml:space="preserve">LOD </v>
          </cell>
          <cell r="E1726" t="str">
            <v>C</v>
          </cell>
          <cell r="F1726" t="str">
            <v>P</v>
          </cell>
          <cell r="G1726">
            <v>70</v>
          </cell>
        </row>
        <row r="1727">
          <cell r="A1727" t="str">
            <v>M12284V</v>
          </cell>
          <cell r="B1727">
            <v>18</v>
          </cell>
          <cell r="C1727" t="str">
            <v>P2</v>
          </cell>
          <cell r="D1727" t="str">
            <v xml:space="preserve">LOD </v>
          </cell>
          <cell r="E1727" t="str">
            <v>C</v>
          </cell>
          <cell r="F1727" t="str">
            <v>P</v>
          </cell>
          <cell r="G1727">
            <v>60</v>
          </cell>
        </row>
        <row r="1728">
          <cell r="A1728" t="str">
            <v>M1228U0FF</v>
          </cell>
          <cell r="B1728">
            <v>33</v>
          </cell>
          <cell r="C1728" t="str">
            <v>R1</v>
          </cell>
          <cell r="D1728" t="str">
            <v xml:space="preserve">LOD </v>
          </cell>
          <cell r="E1728" t="str">
            <v>B</v>
          </cell>
          <cell r="F1728" t="str">
            <v>P</v>
          </cell>
          <cell r="G1728">
            <v>40</v>
          </cell>
        </row>
        <row r="1729">
          <cell r="A1729" t="str">
            <v>M1228UV</v>
          </cell>
          <cell r="B1729">
            <v>24</v>
          </cell>
          <cell r="C1729">
            <v>45</v>
          </cell>
          <cell r="D1729" t="str">
            <v xml:space="preserve">LOD </v>
          </cell>
          <cell r="E1729" t="str">
            <v>C</v>
          </cell>
          <cell r="F1729" t="str">
            <v>M</v>
          </cell>
          <cell r="G1729">
            <v>5</v>
          </cell>
        </row>
        <row r="1730">
          <cell r="A1730" t="str">
            <v>M1228UW110</v>
          </cell>
          <cell r="B1730">
            <v>0</v>
          </cell>
          <cell r="C1730" t="str">
            <v>M1</v>
          </cell>
          <cell r="D1730" t="str">
            <v xml:space="preserve">LOD </v>
          </cell>
          <cell r="E1730" t="str">
            <v>C</v>
          </cell>
          <cell r="F1730" t="str">
            <v>M</v>
          </cell>
          <cell r="G1730">
            <v>20</v>
          </cell>
        </row>
        <row r="1731">
          <cell r="A1731" t="str">
            <v>M12304V</v>
          </cell>
          <cell r="B1731">
            <v>18</v>
          </cell>
          <cell r="C1731" t="str">
            <v>P2</v>
          </cell>
          <cell r="D1731" t="str">
            <v xml:space="preserve">LOD </v>
          </cell>
          <cell r="E1731" t="str">
            <v>C</v>
          </cell>
          <cell r="F1731" t="str">
            <v>P</v>
          </cell>
          <cell r="G1731">
            <v>60</v>
          </cell>
        </row>
        <row r="1732">
          <cell r="A1732" t="str">
            <v>M12324V</v>
          </cell>
          <cell r="B1732">
            <v>18</v>
          </cell>
          <cell r="C1732" t="str">
            <v>P2</v>
          </cell>
          <cell r="D1732" t="str">
            <v xml:space="preserve">LOD </v>
          </cell>
          <cell r="E1732" t="str">
            <v>C</v>
          </cell>
          <cell r="F1732" t="str">
            <v>P</v>
          </cell>
          <cell r="G1732">
            <v>60</v>
          </cell>
        </row>
        <row r="1733">
          <cell r="A1733" t="str">
            <v>M12344V</v>
          </cell>
          <cell r="B1733">
            <v>18</v>
          </cell>
          <cell r="C1733" t="str">
            <v>P2</v>
          </cell>
          <cell r="D1733" t="str">
            <v xml:space="preserve">LOD </v>
          </cell>
          <cell r="E1733" t="str">
            <v>C</v>
          </cell>
          <cell r="F1733" t="str">
            <v>P</v>
          </cell>
          <cell r="G1733">
            <v>60</v>
          </cell>
        </row>
        <row r="1734">
          <cell r="A1734" t="str">
            <v>M12364V</v>
          </cell>
          <cell r="B1734">
            <v>18</v>
          </cell>
          <cell r="C1734" t="str">
            <v>P2</v>
          </cell>
          <cell r="D1734" t="str">
            <v xml:space="preserve">LOD </v>
          </cell>
          <cell r="E1734" t="str">
            <v>C</v>
          </cell>
          <cell r="F1734" t="str">
            <v>P</v>
          </cell>
          <cell r="G1734">
            <v>60</v>
          </cell>
        </row>
        <row r="1735">
          <cell r="A1735" t="str">
            <v>M12404V</v>
          </cell>
          <cell r="B1735">
            <v>18</v>
          </cell>
          <cell r="C1735" t="str">
            <v>P2</v>
          </cell>
          <cell r="D1735" t="str">
            <v xml:space="preserve">LOD </v>
          </cell>
          <cell r="E1735" t="str">
            <v>C</v>
          </cell>
          <cell r="F1735" t="str">
            <v>P</v>
          </cell>
          <cell r="G1735">
            <v>60</v>
          </cell>
        </row>
        <row r="1736">
          <cell r="A1736" t="str">
            <v>M12404V REV "E"</v>
          </cell>
          <cell r="B1736">
            <v>31</v>
          </cell>
          <cell r="C1736" t="str">
            <v>PC</v>
          </cell>
          <cell r="D1736" t="str">
            <v xml:space="preserve">    </v>
          </cell>
          <cell r="E1736" t="str">
            <v xml:space="preserve"> </v>
          </cell>
          <cell r="F1736" t="str">
            <v>P</v>
          </cell>
          <cell r="G1736">
            <v>0</v>
          </cell>
        </row>
        <row r="1737">
          <cell r="A1737" t="str">
            <v>M12404V REV"E"</v>
          </cell>
          <cell r="B1737">
            <v>31</v>
          </cell>
          <cell r="C1737" t="str">
            <v>PC</v>
          </cell>
          <cell r="D1737" t="str">
            <v xml:space="preserve">    </v>
          </cell>
          <cell r="E1737" t="str">
            <v xml:space="preserve"> </v>
          </cell>
          <cell r="F1737" t="str">
            <v>P</v>
          </cell>
          <cell r="G1737">
            <v>0</v>
          </cell>
        </row>
        <row r="1738">
          <cell r="A1738" t="str">
            <v>M13044V</v>
          </cell>
          <cell r="B1738">
            <v>18</v>
          </cell>
          <cell r="C1738" t="str">
            <v>P2</v>
          </cell>
          <cell r="D1738" t="str">
            <v xml:space="preserve">LV  </v>
          </cell>
          <cell r="E1738" t="str">
            <v>C</v>
          </cell>
          <cell r="F1738" t="str">
            <v>P</v>
          </cell>
          <cell r="G1738">
            <v>50</v>
          </cell>
        </row>
        <row r="1739">
          <cell r="A1739" t="str">
            <v>M1305</v>
          </cell>
          <cell r="B1739">
            <v>1</v>
          </cell>
          <cell r="C1739" t="str">
            <v>M1</v>
          </cell>
          <cell r="D1739" t="str">
            <v xml:space="preserve">LV  </v>
          </cell>
          <cell r="E1739" t="str">
            <v>C</v>
          </cell>
          <cell r="F1739" t="str">
            <v>M</v>
          </cell>
          <cell r="G1739">
            <v>15</v>
          </cell>
        </row>
        <row r="1740">
          <cell r="A1740" t="str">
            <v>M130521LM</v>
          </cell>
          <cell r="B1740">
            <v>21</v>
          </cell>
          <cell r="C1740" t="str">
            <v>M1</v>
          </cell>
          <cell r="D1740" t="str">
            <v xml:space="preserve">LV  </v>
          </cell>
          <cell r="E1740" t="str">
            <v>C</v>
          </cell>
          <cell r="F1740" t="str">
            <v>M</v>
          </cell>
          <cell r="G1740">
            <v>5</v>
          </cell>
        </row>
        <row r="1741">
          <cell r="A1741" t="str">
            <v>M130522LP</v>
          </cell>
          <cell r="B1741">
            <v>22</v>
          </cell>
          <cell r="C1741" t="str">
            <v>P1</v>
          </cell>
          <cell r="D1741" t="str">
            <v xml:space="preserve">LV  </v>
          </cell>
          <cell r="E1741" t="str">
            <v>C</v>
          </cell>
          <cell r="F1741" t="str">
            <v>P</v>
          </cell>
          <cell r="G1741">
            <v>50</v>
          </cell>
        </row>
        <row r="1742">
          <cell r="A1742" t="str">
            <v>M130522X</v>
          </cell>
          <cell r="B1742">
            <v>27</v>
          </cell>
          <cell r="C1742">
            <v>45</v>
          </cell>
          <cell r="D1742" t="str">
            <v xml:space="preserve">LV  </v>
          </cell>
          <cell r="E1742" t="str">
            <v>C</v>
          </cell>
          <cell r="F1742" t="str">
            <v>M</v>
          </cell>
          <cell r="G1742">
            <v>3</v>
          </cell>
        </row>
        <row r="1743">
          <cell r="A1743" t="str">
            <v>M13052V</v>
          </cell>
          <cell r="B1743">
            <v>2</v>
          </cell>
          <cell r="C1743" t="str">
            <v>PI</v>
          </cell>
          <cell r="D1743" t="str">
            <v xml:space="preserve">LV  </v>
          </cell>
          <cell r="E1743" t="str">
            <v>A</v>
          </cell>
          <cell r="F1743" t="str">
            <v>P</v>
          </cell>
          <cell r="G1743">
            <v>70</v>
          </cell>
        </row>
        <row r="1744">
          <cell r="A1744" t="str">
            <v>M13054V</v>
          </cell>
          <cell r="B1744">
            <v>18</v>
          </cell>
          <cell r="C1744" t="str">
            <v>P2</v>
          </cell>
          <cell r="D1744" t="str">
            <v xml:space="preserve">LV  </v>
          </cell>
          <cell r="E1744" t="str">
            <v>C</v>
          </cell>
          <cell r="F1744" t="str">
            <v>P</v>
          </cell>
          <cell r="G1744">
            <v>60</v>
          </cell>
        </row>
        <row r="1745">
          <cell r="A1745" t="str">
            <v>M1305E</v>
          </cell>
          <cell r="B1745">
            <v>0</v>
          </cell>
          <cell r="C1745" t="str">
            <v>M1</v>
          </cell>
          <cell r="D1745" t="str">
            <v xml:space="preserve">LV  </v>
          </cell>
          <cell r="E1745" t="str">
            <v>C</v>
          </cell>
          <cell r="F1745" t="str">
            <v>M</v>
          </cell>
          <cell r="G1745">
            <v>10</v>
          </cell>
        </row>
        <row r="1746">
          <cell r="A1746" t="str">
            <v>M1305EX</v>
          </cell>
          <cell r="B1746">
            <v>24</v>
          </cell>
          <cell r="C1746">
            <v>45</v>
          </cell>
          <cell r="D1746" t="str">
            <v xml:space="preserve">LV  </v>
          </cell>
          <cell r="E1746" t="str">
            <v>C</v>
          </cell>
          <cell r="F1746" t="str">
            <v>M</v>
          </cell>
          <cell r="G1746">
            <v>5</v>
          </cell>
        </row>
        <row r="1747">
          <cell r="A1747" t="str">
            <v>M1305GGTVW958</v>
          </cell>
          <cell r="B1747">
            <v>24</v>
          </cell>
          <cell r="C1747">
            <v>45</v>
          </cell>
          <cell r="D1747" t="str">
            <v xml:space="preserve">LV  </v>
          </cell>
          <cell r="E1747" t="str">
            <v>C</v>
          </cell>
          <cell r="F1747" t="str">
            <v>M</v>
          </cell>
          <cell r="G1747">
            <v>5</v>
          </cell>
        </row>
        <row r="1748">
          <cell r="A1748" t="str">
            <v>M1305GGTW958</v>
          </cell>
          <cell r="B1748">
            <v>0</v>
          </cell>
          <cell r="C1748" t="str">
            <v>M1</v>
          </cell>
          <cell r="D1748" t="str">
            <v xml:space="preserve">LV  </v>
          </cell>
          <cell r="E1748" t="str">
            <v>C</v>
          </cell>
          <cell r="F1748" t="str">
            <v>M</v>
          </cell>
          <cell r="G1748">
            <v>10</v>
          </cell>
        </row>
        <row r="1749">
          <cell r="A1749" t="str">
            <v>M1305GUV</v>
          </cell>
          <cell r="B1749">
            <v>24</v>
          </cell>
          <cell r="C1749">
            <v>45</v>
          </cell>
          <cell r="D1749" t="str">
            <v xml:space="preserve">LV  </v>
          </cell>
          <cell r="E1749" t="str">
            <v>C</v>
          </cell>
          <cell r="F1749" t="str">
            <v>M</v>
          </cell>
          <cell r="G1749">
            <v>5</v>
          </cell>
        </row>
        <row r="1750">
          <cell r="A1750" t="str">
            <v>M1305T</v>
          </cell>
          <cell r="B1750">
            <v>0</v>
          </cell>
          <cell r="C1750" t="str">
            <v>M1</v>
          </cell>
          <cell r="D1750" t="str">
            <v xml:space="preserve">LV  </v>
          </cell>
          <cell r="E1750" t="str">
            <v>B</v>
          </cell>
          <cell r="F1750" t="str">
            <v>M</v>
          </cell>
          <cell r="G1750">
            <v>10</v>
          </cell>
        </row>
        <row r="1751">
          <cell r="A1751" t="str">
            <v>M1305TV</v>
          </cell>
          <cell r="B1751">
            <v>24</v>
          </cell>
          <cell r="C1751">
            <v>45</v>
          </cell>
          <cell r="D1751" t="str">
            <v xml:space="preserve">LV  </v>
          </cell>
          <cell r="E1751" t="str">
            <v>C</v>
          </cell>
          <cell r="F1751" t="str">
            <v>M</v>
          </cell>
          <cell r="G1751">
            <v>5</v>
          </cell>
        </row>
        <row r="1752">
          <cell r="A1752" t="str">
            <v>M1305TW111</v>
          </cell>
          <cell r="B1752">
            <v>0</v>
          </cell>
          <cell r="C1752" t="str">
            <v>M1</v>
          </cell>
          <cell r="D1752" t="str">
            <v xml:space="preserve">LV  </v>
          </cell>
          <cell r="E1752" t="str">
            <v>C</v>
          </cell>
          <cell r="F1752" t="str">
            <v>M</v>
          </cell>
          <cell r="G1752">
            <v>10</v>
          </cell>
        </row>
        <row r="1753">
          <cell r="A1753" t="str">
            <v>M1305TW925</v>
          </cell>
          <cell r="B1753">
            <v>0</v>
          </cell>
          <cell r="C1753" t="str">
            <v>M1</v>
          </cell>
          <cell r="D1753" t="str">
            <v xml:space="preserve">LV  </v>
          </cell>
          <cell r="E1753" t="str">
            <v>C</v>
          </cell>
          <cell r="F1753" t="str">
            <v>M</v>
          </cell>
          <cell r="G1753">
            <v>8</v>
          </cell>
        </row>
        <row r="1754">
          <cell r="A1754" t="str">
            <v>M1305U</v>
          </cell>
          <cell r="B1754">
            <v>0</v>
          </cell>
          <cell r="C1754" t="str">
            <v>M1</v>
          </cell>
          <cell r="D1754" t="str">
            <v xml:space="preserve">LV  </v>
          </cell>
          <cell r="E1754" t="str">
            <v>C</v>
          </cell>
          <cell r="F1754" t="str">
            <v>M</v>
          </cell>
          <cell r="G1754">
            <v>10</v>
          </cell>
        </row>
        <row r="1755">
          <cell r="A1755" t="str">
            <v>M1305UV</v>
          </cell>
          <cell r="B1755">
            <v>24</v>
          </cell>
          <cell r="C1755">
            <v>45</v>
          </cell>
          <cell r="D1755" t="str">
            <v xml:space="preserve">LV  </v>
          </cell>
          <cell r="E1755" t="str">
            <v>C</v>
          </cell>
          <cell r="F1755" t="str">
            <v>M</v>
          </cell>
          <cell r="G1755">
            <v>5</v>
          </cell>
        </row>
        <row r="1756">
          <cell r="A1756" t="str">
            <v>M1305UVW140</v>
          </cell>
          <cell r="B1756">
            <v>24</v>
          </cell>
          <cell r="C1756">
            <v>45</v>
          </cell>
          <cell r="D1756" t="str">
            <v xml:space="preserve">LV  </v>
          </cell>
          <cell r="E1756" t="str">
            <v>C</v>
          </cell>
          <cell r="F1756" t="str">
            <v>M</v>
          </cell>
          <cell r="G1756">
            <v>5</v>
          </cell>
        </row>
        <row r="1757">
          <cell r="A1757" t="str">
            <v>M1305UW111</v>
          </cell>
          <cell r="B1757">
            <v>0</v>
          </cell>
          <cell r="C1757" t="str">
            <v>M1</v>
          </cell>
          <cell r="D1757" t="str">
            <v xml:space="preserve">LV  </v>
          </cell>
          <cell r="E1757" t="str">
            <v>C</v>
          </cell>
          <cell r="F1757" t="str">
            <v>M</v>
          </cell>
          <cell r="G1757">
            <v>10</v>
          </cell>
        </row>
        <row r="1758">
          <cell r="A1758" t="str">
            <v>M1305UW140</v>
          </cell>
          <cell r="B1758">
            <v>0</v>
          </cell>
          <cell r="C1758" t="str">
            <v>M1</v>
          </cell>
          <cell r="D1758" t="str">
            <v xml:space="preserve">LV  </v>
          </cell>
          <cell r="E1758" t="str">
            <v>C</v>
          </cell>
          <cell r="F1758" t="str">
            <v>M</v>
          </cell>
          <cell r="G1758">
            <v>10</v>
          </cell>
        </row>
        <row r="1759">
          <cell r="A1759" t="str">
            <v>M1305UW903</v>
          </cell>
          <cell r="B1759">
            <v>0</v>
          </cell>
          <cell r="C1759" t="str">
            <v>M1</v>
          </cell>
          <cell r="D1759" t="str">
            <v xml:space="preserve">LV  </v>
          </cell>
          <cell r="E1759" t="str">
            <v>C</v>
          </cell>
          <cell r="F1759" t="str">
            <v>M</v>
          </cell>
          <cell r="G1759">
            <v>10</v>
          </cell>
        </row>
        <row r="1760">
          <cell r="A1760" t="str">
            <v>M1305V2</v>
          </cell>
          <cell r="B1760">
            <v>2</v>
          </cell>
          <cell r="C1760" t="str">
            <v>P5</v>
          </cell>
          <cell r="D1760" t="str">
            <v xml:space="preserve">LV  </v>
          </cell>
          <cell r="E1760" t="str">
            <v>C</v>
          </cell>
          <cell r="F1760" t="str">
            <v>P</v>
          </cell>
          <cell r="G1760">
            <v>50</v>
          </cell>
        </row>
        <row r="1761">
          <cell r="A1761" t="str">
            <v>M1306</v>
          </cell>
          <cell r="B1761">
            <v>1</v>
          </cell>
          <cell r="C1761" t="str">
            <v>M1</v>
          </cell>
          <cell r="D1761" t="str">
            <v xml:space="preserve">MVC </v>
          </cell>
          <cell r="E1761" t="str">
            <v>B</v>
          </cell>
          <cell r="F1761" t="str">
            <v>M</v>
          </cell>
          <cell r="G1761">
            <v>15</v>
          </cell>
        </row>
        <row r="1762">
          <cell r="A1762" t="str">
            <v>M130621L</v>
          </cell>
          <cell r="B1762">
            <v>21</v>
          </cell>
          <cell r="C1762" t="str">
            <v>PJ</v>
          </cell>
          <cell r="D1762" t="str">
            <v xml:space="preserve">LV  </v>
          </cell>
          <cell r="E1762" t="str">
            <v>D</v>
          </cell>
          <cell r="F1762" t="str">
            <v>P</v>
          </cell>
          <cell r="G1762">
            <v>65</v>
          </cell>
        </row>
        <row r="1763">
          <cell r="A1763" t="str">
            <v>M130621LM</v>
          </cell>
          <cell r="B1763">
            <v>21</v>
          </cell>
          <cell r="C1763" t="str">
            <v>M1</v>
          </cell>
          <cell r="D1763" t="str">
            <v xml:space="preserve">LV  </v>
          </cell>
          <cell r="E1763" t="str">
            <v>B</v>
          </cell>
          <cell r="F1763" t="str">
            <v>M</v>
          </cell>
          <cell r="G1763">
            <v>5</v>
          </cell>
        </row>
        <row r="1764">
          <cell r="A1764" t="str">
            <v>M130622LP</v>
          </cell>
          <cell r="B1764">
            <v>22</v>
          </cell>
          <cell r="C1764" t="str">
            <v>P1</v>
          </cell>
          <cell r="D1764" t="str">
            <v xml:space="preserve">LV  </v>
          </cell>
          <cell r="E1764" t="str">
            <v>C</v>
          </cell>
          <cell r="F1764" t="str">
            <v>P</v>
          </cell>
          <cell r="G1764">
            <v>50</v>
          </cell>
        </row>
        <row r="1765">
          <cell r="A1765" t="str">
            <v>M130622W</v>
          </cell>
          <cell r="B1765">
            <v>46</v>
          </cell>
          <cell r="C1765" t="str">
            <v>R8</v>
          </cell>
          <cell r="D1765" t="str">
            <v xml:space="preserve">LV  </v>
          </cell>
          <cell r="E1765" t="str">
            <v>D</v>
          </cell>
          <cell r="F1765" t="str">
            <v>P</v>
          </cell>
          <cell r="G1765">
            <v>50</v>
          </cell>
        </row>
        <row r="1766">
          <cell r="A1766" t="str">
            <v>M130622X</v>
          </cell>
          <cell r="B1766">
            <v>27</v>
          </cell>
          <cell r="C1766">
            <v>45</v>
          </cell>
          <cell r="D1766" t="str">
            <v xml:space="preserve">LV  </v>
          </cell>
          <cell r="E1766" t="str">
            <v>C</v>
          </cell>
          <cell r="F1766" t="str">
            <v>M</v>
          </cell>
          <cell r="G1766">
            <v>3</v>
          </cell>
        </row>
        <row r="1767">
          <cell r="A1767" t="str">
            <v>M13064V</v>
          </cell>
          <cell r="B1767">
            <v>18</v>
          </cell>
          <cell r="C1767" t="str">
            <v>P2</v>
          </cell>
          <cell r="D1767" t="str">
            <v xml:space="preserve">MVC </v>
          </cell>
          <cell r="E1767" t="str">
            <v>B</v>
          </cell>
          <cell r="F1767" t="str">
            <v>P</v>
          </cell>
          <cell r="G1767">
            <v>60</v>
          </cell>
        </row>
        <row r="1768">
          <cell r="A1768" t="str">
            <v>M1306E</v>
          </cell>
          <cell r="B1768">
            <v>0</v>
          </cell>
          <cell r="C1768" t="str">
            <v>M1</v>
          </cell>
          <cell r="D1768" t="str">
            <v xml:space="preserve">LV  </v>
          </cell>
          <cell r="E1768" t="str">
            <v>C</v>
          </cell>
          <cell r="F1768" t="str">
            <v>M</v>
          </cell>
          <cell r="G1768">
            <v>15</v>
          </cell>
        </row>
        <row r="1769">
          <cell r="A1769" t="str">
            <v>M1306EX</v>
          </cell>
          <cell r="B1769">
            <v>24</v>
          </cell>
          <cell r="C1769">
            <v>45</v>
          </cell>
          <cell r="D1769" t="str">
            <v xml:space="preserve">LV  </v>
          </cell>
          <cell r="E1769" t="str">
            <v>C</v>
          </cell>
          <cell r="F1769" t="str">
            <v>M</v>
          </cell>
          <cell r="G1769">
            <v>5</v>
          </cell>
        </row>
        <row r="1770">
          <cell r="A1770" t="str">
            <v>M1306GU</v>
          </cell>
          <cell r="B1770">
            <v>0</v>
          </cell>
          <cell r="C1770" t="str">
            <v>M1</v>
          </cell>
          <cell r="D1770" t="str">
            <v xml:space="preserve">MVC </v>
          </cell>
          <cell r="E1770" t="str">
            <v>B</v>
          </cell>
          <cell r="F1770" t="str">
            <v>M</v>
          </cell>
          <cell r="G1770">
            <v>15</v>
          </cell>
        </row>
        <row r="1771">
          <cell r="A1771" t="str">
            <v>M1306GU0MP</v>
          </cell>
          <cell r="B1771">
            <v>35</v>
          </cell>
          <cell r="C1771" t="str">
            <v>P6</v>
          </cell>
          <cell r="D1771" t="str">
            <v xml:space="preserve">MVC </v>
          </cell>
          <cell r="E1771" t="str">
            <v>C</v>
          </cell>
          <cell r="F1771" t="str">
            <v>P</v>
          </cell>
          <cell r="G1771">
            <v>80</v>
          </cell>
        </row>
        <row r="1772">
          <cell r="A1772" t="str">
            <v>M1306GUV</v>
          </cell>
          <cell r="B1772">
            <v>24</v>
          </cell>
          <cell r="C1772">
            <v>45</v>
          </cell>
          <cell r="D1772" t="str">
            <v xml:space="preserve">LV  </v>
          </cell>
          <cell r="E1772" t="str">
            <v>C</v>
          </cell>
          <cell r="F1772" t="str">
            <v>M</v>
          </cell>
          <cell r="G1772">
            <v>5</v>
          </cell>
        </row>
        <row r="1773">
          <cell r="A1773" t="str">
            <v>M1306U</v>
          </cell>
          <cell r="B1773">
            <v>0</v>
          </cell>
          <cell r="C1773" t="str">
            <v>M1</v>
          </cell>
          <cell r="D1773" t="str">
            <v xml:space="preserve">MVC </v>
          </cell>
          <cell r="E1773" t="str">
            <v>B</v>
          </cell>
          <cell r="F1773" t="str">
            <v>M</v>
          </cell>
          <cell r="G1773">
            <v>10</v>
          </cell>
        </row>
        <row r="1774">
          <cell r="A1774" t="str">
            <v>M1306U0MP</v>
          </cell>
          <cell r="B1774">
            <v>35</v>
          </cell>
          <cell r="C1774" t="str">
            <v>P6</v>
          </cell>
          <cell r="D1774" t="str">
            <v xml:space="preserve">MVC </v>
          </cell>
          <cell r="E1774" t="str">
            <v>C</v>
          </cell>
          <cell r="F1774" t="str">
            <v>P</v>
          </cell>
          <cell r="G1774">
            <v>80</v>
          </cell>
        </row>
        <row r="1775">
          <cell r="A1775" t="str">
            <v>M1306UM</v>
          </cell>
          <cell r="B1775">
            <v>24</v>
          </cell>
          <cell r="C1775">
            <v>45</v>
          </cell>
          <cell r="D1775" t="str">
            <v xml:space="preserve">LV  </v>
          </cell>
          <cell r="E1775" t="str">
            <v>C</v>
          </cell>
          <cell r="F1775" t="str">
            <v>M</v>
          </cell>
          <cell r="G1775">
            <v>5</v>
          </cell>
        </row>
        <row r="1776">
          <cell r="A1776" t="str">
            <v>M1306UMW623</v>
          </cell>
          <cell r="B1776">
            <v>24</v>
          </cell>
          <cell r="C1776">
            <v>45</v>
          </cell>
          <cell r="D1776" t="str">
            <v xml:space="preserve">MVC </v>
          </cell>
          <cell r="E1776" t="str">
            <v xml:space="preserve"> </v>
          </cell>
          <cell r="F1776" t="str">
            <v>M</v>
          </cell>
          <cell r="G1776">
            <v>5</v>
          </cell>
        </row>
        <row r="1777">
          <cell r="A1777" t="str">
            <v>M1306UV</v>
          </cell>
          <cell r="B1777">
            <v>24</v>
          </cell>
          <cell r="C1777">
            <v>45</v>
          </cell>
          <cell r="D1777" t="str">
            <v xml:space="preserve">MVC </v>
          </cell>
          <cell r="E1777" t="str">
            <v>C</v>
          </cell>
          <cell r="F1777" t="str">
            <v>M</v>
          </cell>
          <cell r="G1777">
            <v>5</v>
          </cell>
        </row>
        <row r="1778">
          <cell r="A1778" t="str">
            <v>M1306UVW140</v>
          </cell>
          <cell r="B1778">
            <v>24</v>
          </cell>
          <cell r="C1778">
            <v>45</v>
          </cell>
          <cell r="D1778" t="str">
            <v xml:space="preserve">LV  </v>
          </cell>
          <cell r="E1778" t="str">
            <v>C</v>
          </cell>
          <cell r="F1778" t="str">
            <v>M</v>
          </cell>
          <cell r="G1778">
            <v>5</v>
          </cell>
        </row>
        <row r="1779">
          <cell r="A1779" t="str">
            <v>M1306UVW745</v>
          </cell>
          <cell r="B1779">
            <v>24</v>
          </cell>
          <cell r="C1779">
            <v>45</v>
          </cell>
          <cell r="D1779" t="str">
            <v xml:space="preserve">LV  </v>
          </cell>
          <cell r="E1779" t="str">
            <v>C</v>
          </cell>
          <cell r="F1779" t="str">
            <v>M</v>
          </cell>
          <cell r="G1779">
            <v>5</v>
          </cell>
        </row>
        <row r="1780">
          <cell r="A1780" t="str">
            <v>M1306UW111</v>
          </cell>
          <cell r="B1780">
            <v>0</v>
          </cell>
          <cell r="C1780" t="str">
            <v>M1</v>
          </cell>
          <cell r="D1780" t="str">
            <v xml:space="preserve">LV  </v>
          </cell>
          <cell r="E1780" t="str">
            <v>C</v>
          </cell>
          <cell r="F1780" t="str">
            <v>M</v>
          </cell>
          <cell r="G1780">
            <v>15</v>
          </cell>
        </row>
        <row r="1781">
          <cell r="A1781" t="str">
            <v>M1306UW1110MP</v>
          </cell>
          <cell r="B1781">
            <v>35</v>
          </cell>
          <cell r="C1781" t="str">
            <v>P6</v>
          </cell>
          <cell r="D1781" t="str">
            <v xml:space="preserve">LV  </v>
          </cell>
          <cell r="E1781" t="str">
            <v>C</v>
          </cell>
          <cell r="F1781" t="str">
            <v>P</v>
          </cell>
          <cell r="G1781">
            <v>80</v>
          </cell>
        </row>
        <row r="1782">
          <cell r="A1782" t="str">
            <v>M1306UW140</v>
          </cell>
          <cell r="B1782">
            <v>0</v>
          </cell>
          <cell r="C1782" t="str">
            <v>M1</v>
          </cell>
          <cell r="D1782" t="str">
            <v xml:space="preserve">MVC </v>
          </cell>
          <cell r="E1782" t="str">
            <v>C</v>
          </cell>
          <cell r="F1782" t="str">
            <v>M</v>
          </cell>
          <cell r="G1782">
            <v>15</v>
          </cell>
        </row>
        <row r="1783">
          <cell r="A1783" t="str">
            <v>M1306UW1400MP</v>
          </cell>
          <cell r="B1783">
            <v>35</v>
          </cell>
          <cell r="C1783" t="str">
            <v>P6</v>
          </cell>
          <cell r="D1783" t="str">
            <v xml:space="preserve">MVC </v>
          </cell>
          <cell r="E1783" t="str">
            <v>C</v>
          </cell>
          <cell r="F1783" t="str">
            <v>P</v>
          </cell>
          <cell r="G1783">
            <v>80</v>
          </cell>
        </row>
        <row r="1784">
          <cell r="A1784" t="str">
            <v>M1306UW612</v>
          </cell>
          <cell r="B1784">
            <v>0</v>
          </cell>
          <cell r="C1784" t="str">
            <v>M1</v>
          </cell>
          <cell r="D1784" t="str">
            <v xml:space="preserve">LV  </v>
          </cell>
          <cell r="E1784" t="str">
            <v>C</v>
          </cell>
          <cell r="F1784" t="str">
            <v>M</v>
          </cell>
          <cell r="G1784">
            <v>15</v>
          </cell>
        </row>
        <row r="1785">
          <cell r="A1785" t="str">
            <v>M1306UW745</v>
          </cell>
          <cell r="B1785">
            <v>0</v>
          </cell>
          <cell r="C1785" t="str">
            <v>M1</v>
          </cell>
          <cell r="D1785" t="str">
            <v xml:space="preserve">MVC </v>
          </cell>
          <cell r="E1785" t="str">
            <v>B</v>
          </cell>
          <cell r="F1785" t="str">
            <v>M</v>
          </cell>
          <cell r="G1785">
            <v>10</v>
          </cell>
        </row>
        <row r="1786">
          <cell r="A1786" t="str">
            <v>M1306UW7450MP</v>
          </cell>
          <cell r="B1786">
            <v>35</v>
          </cell>
          <cell r="C1786" t="str">
            <v>P6</v>
          </cell>
          <cell r="D1786" t="str">
            <v xml:space="preserve">MVC </v>
          </cell>
          <cell r="E1786" t="str">
            <v>C</v>
          </cell>
          <cell r="F1786" t="str">
            <v>P</v>
          </cell>
          <cell r="G1786">
            <v>80</v>
          </cell>
        </row>
        <row r="1787">
          <cell r="A1787" t="str">
            <v>M1306UW754</v>
          </cell>
          <cell r="B1787">
            <v>0</v>
          </cell>
          <cell r="C1787" t="str">
            <v>M1</v>
          </cell>
          <cell r="D1787" t="str">
            <v xml:space="preserve">LV  </v>
          </cell>
          <cell r="E1787" t="str">
            <v>C</v>
          </cell>
          <cell r="F1787" t="str">
            <v>M</v>
          </cell>
          <cell r="G1787">
            <v>10</v>
          </cell>
        </row>
        <row r="1788">
          <cell r="A1788" t="str">
            <v>M1306UW892</v>
          </cell>
          <cell r="B1788">
            <v>0</v>
          </cell>
          <cell r="C1788" t="str">
            <v>M1</v>
          </cell>
          <cell r="D1788" t="str">
            <v xml:space="preserve">MVC </v>
          </cell>
          <cell r="E1788" t="str">
            <v xml:space="preserve"> </v>
          </cell>
          <cell r="F1788" t="str">
            <v>M</v>
          </cell>
          <cell r="G1788">
            <v>15</v>
          </cell>
        </row>
        <row r="1789">
          <cell r="A1789" t="str">
            <v>M1306V2</v>
          </cell>
          <cell r="B1789">
            <v>2</v>
          </cell>
          <cell r="C1789" t="str">
            <v>P5</v>
          </cell>
          <cell r="D1789" t="str">
            <v xml:space="preserve">MVC </v>
          </cell>
          <cell r="E1789" t="str">
            <v>C</v>
          </cell>
          <cell r="F1789" t="str">
            <v>P</v>
          </cell>
          <cell r="G1789">
            <v>50</v>
          </cell>
        </row>
        <row r="1790">
          <cell r="A1790" t="str">
            <v>M1307</v>
          </cell>
          <cell r="B1790">
            <v>1</v>
          </cell>
          <cell r="C1790" t="str">
            <v>M1</v>
          </cell>
          <cell r="D1790" t="str">
            <v xml:space="preserve">LV  </v>
          </cell>
          <cell r="E1790" t="str">
            <v>C</v>
          </cell>
          <cell r="F1790" t="str">
            <v>M</v>
          </cell>
          <cell r="G1790">
            <v>20</v>
          </cell>
        </row>
        <row r="1791">
          <cell r="A1791" t="str">
            <v>M130721L</v>
          </cell>
          <cell r="B1791">
            <v>21</v>
          </cell>
          <cell r="C1791" t="str">
            <v>PJ</v>
          </cell>
          <cell r="D1791" t="str">
            <v xml:space="preserve">LV  </v>
          </cell>
          <cell r="E1791" t="str">
            <v>A</v>
          </cell>
          <cell r="F1791" t="str">
            <v>P</v>
          </cell>
          <cell r="G1791">
            <v>65</v>
          </cell>
        </row>
        <row r="1792">
          <cell r="A1792" t="str">
            <v>M130721LM</v>
          </cell>
          <cell r="B1792">
            <v>21</v>
          </cell>
          <cell r="C1792" t="str">
            <v>M1</v>
          </cell>
          <cell r="D1792" t="str">
            <v xml:space="preserve">LV  </v>
          </cell>
          <cell r="E1792" t="str">
            <v>C</v>
          </cell>
          <cell r="F1792" t="str">
            <v>M</v>
          </cell>
          <cell r="G1792">
            <v>0</v>
          </cell>
        </row>
        <row r="1793">
          <cell r="A1793" t="str">
            <v>M130721LP</v>
          </cell>
          <cell r="B1793">
            <v>18</v>
          </cell>
          <cell r="C1793" t="str">
            <v>P4</v>
          </cell>
          <cell r="D1793" t="str">
            <v xml:space="preserve">MVC </v>
          </cell>
          <cell r="E1793" t="str">
            <v>B</v>
          </cell>
          <cell r="F1793" t="str">
            <v>P</v>
          </cell>
          <cell r="G1793">
            <v>40</v>
          </cell>
        </row>
        <row r="1794">
          <cell r="A1794" t="str">
            <v>M130721T</v>
          </cell>
          <cell r="B1794">
            <v>19</v>
          </cell>
          <cell r="C1794" t="str">
            <v>P9</v>
          </cell>
          <cell r="D1794" t="str">
            <v xml:space="preserve">MVB </v>
          </cell>
          <cell r="E1794" t="str">
            <v>A</v>
          </cell>
          <cell r="F1794" t="str">
            <v>P</v>
          </cell>
          <cell r="G1794">
            <v>50</v>
          </cell>
        </row>
        <row r="1795">
          <cell r="A1795" t="str">
            <v>M130722LP</v>
          </cell>
          <cell r="B1795">
            <v>22</v>
          </cell>
          <cell r="C1795" t="str">
            <v>P1</v>
          </cell>
          <cell r="D1795" t="str">
            <v xml:space="preserve">MVC </v>
          </cell>
          <cell r="E1795" t="str">
            <v>A</v>
          </cell>
          <cell r="F1795" t="str">
            <v>P</v>
          </cell>
          <cell r="G1795">
            <v>50</v>
          </cell>
        </row>
        <row r="1796">
          <cell r="A1796" t="str">
            <v>M130722T</v>
          </cell>
          <cell r="B1796">
            <v>20</v>
          </cell>
          <cell r="C1796" t="str">
            <v>P9</v>
          </cell>
          <cell r="D1796" t="str">
            <v xml:space="preserve">MVB </v>
          </cell>
          <cell r="E1796" t="str">
            <v>A</v>
          </cell>
          <cell r="F1796" t="str">
            <v>P</v>
          </cell>
          <cell r="G1796">
            <v>50</v>
          </cell>
        </row>
        <row r="1797">
          <cell r="A1797" t="str">
            <v>M130722X</v>
          </cell>
          <cell r="B1797">
            <v>27</v>
          </cell>
          <cell r="C1797">
            <v>45</v>
          </cell>
          <cell r="D1797" t="str">
            <v xml:space="preserve">LV  </v>
          </cell>
          <cell r="E1797" t="str">
            <v>A</v>
          </cell>
          <cell r="F1797" t="str">
            <v>M</v>
          </cell>
          <cell r="G1797">
            <v>3</v>
          </cell>
        </row>
        <row r="1798">
          <cell r="A1798" t="str">
            <v>M13074V</v>
          </cell>
          <cell r="B1798">
            <v>18</v>
          </cell>
          <cell r="C1798" t="str">
            <v>P2</v>
          </cell>
          <cell r="D1798" t="str">
            <v xml:space="preserve">MVA </v>
          </cell>
          <cell r="E1798" t="str">
            <v>A</v>
          </cell>
          <cell r="F1798" t="str">
            <v>P</v>
          </cell>
          <cell r="G1798">
            <v>60</v>
          </cell>
        </row>
        <row r="1799">
          <cell r="A1799" t="str">
            <v>M1307D</v>
          </cell>
          <cell r="B1799">
            <v>0</v>
          </cell>
          <cell r="C1799" t="str">
            <v>M1</v>
          </cell>
          <cell r="D1799" t="str">
            <v xml:space="preserve">LV  </v>
          </cell>
          <cell r="E1799" t="str">
            <v>C</v>
          </cell>
          <cell r="F1799" t="str">
            <v>M</v>
          </cell>
          <cell r="G1799">
            <v>8</v>
          </cell>
        </row>
        <row r="1800">
          <cell r="A1800" t="str">
            <v>M1307DC3647</v>
          </cell>
          <cell r="B1800">
            <v>0</v>
          </cell>
          <cell r="C1800" t="str">
            <v>M1</v>
          </cell>
          <cell r="D1800" t="str">
            <v xml:space="preserve">LV  </v>
          </cell>
          <cell r="E1800" t="str">
            <v>C</v>
          </cell>
          <cell r="F1800" t="str">
            <v>M</v>
          </cell>
          <cell r="G1800">
            <v>10</v>
          </cell>
        </row>
        <row r="1801">
          <cell r="A1801" t="str">
            <v>M1307E</v>
          </cell>
          <cell r="B1801">
            <v>0</v>
          </cell>
          <cell r="C1801" t="str">
            <v>M1</v>
          </cell>
          <cell r="D1801" t="str">
            <v xml:space="preserve">MVB </v>
          </cell>
          <cell r="E1801" t="str">
            <v>A</v>
          </cell>
          <cell r="F1801" t="str">
            <v>M</v>
          </cell>
          <cell r="G1801">
            <v>15</v>
          </cell>
        </row>
        <row r="1802">
          <cell r="A1802" t="str">
            <v>M1307EAH</v>
          </cell>
          <cell r="B1802">
            <v>0</v>
          </cell>
          <cell r="C1802" t="str">
            <v>M1</v>
          </cell>
          <cell r="D1802" t="str">
            <v xml:space="preserve">LV  </v>
          </cell>
          <cell r="E1802" t="str">
            <v>C</v>
          </cell>
          <cell r="F1802" t="str">
            <v>M</v>
          </cell>
          <cell r="G1802">
            <v>10</v>
          </cell>
        </row>
        <row r="1803">
          <cell r="A1803" t="str">
            <v>M1307EAHX</v>
          </cell>
          <cell r="B1803">
            <v>24</v>
          </cell>
          <cell r="C1803">
            <v>45</v>
          </cell>
          <cell r="D1803" t="str">
            <v xml:space="preserve">LV  </v>
          </cell>
          <cell r="E1803" t="str">
            <v>C</v>
          </cell>
          <cell r="F1803" t="str">
            <v>M</v>
          </cell>
          <cell r="G1803">
            <v>5</v>
          </cell>
        </row>
        <row r="1804">
          <cell r="A1804" t="str">
            <v>M1307EB</v>
          </cell>
          <cell r="B1804">
            <v>24</v>
          </cell>
          <cell r="C1804">
            <v>45</v>
          </cell>
          <cell r="D1804" t="str">
            <v xml:space="preserve">MVB </v>
          </cell>
          <cell r="E1804" t="str">
            <v>C</v>
          </cell>
          <cell r="F1804" t="str">
            <v>M</v>
          </cell>
          <cell r="G1804">
            <v>5</v>
          </cell>
        </row>
        <row r="1805">
          <cell r="A1805" t="str">
            <v>M1307EBW757</v>
          </cell>
          <cell r="B1805">
            <v>24</v>
          </cell>
          <cell r="C1805">
            <v>45</v>
          </cell>
          <cell r="D1805" t="str">
            <v xml:space="preserve">LV  </v>
          </cell>
          <cell r="E1805" t="str">
            <v>C</v>
          </cell>
          <cell r="F1805" t="str">
            <v>M</v>
          </cell>
          <cell r="G1805">
            <v>5</v>
          </cell>
        </row>
        <row r="1806">
          <cell r="A1806" t="str">
            <v>M1307EBW927</v>
          </cell>
          <cell r="B1806">
            <v>24</v>
          </cell>
          <cell r="C1806">
            <v>45</v>
          </cell>
          <cell r="D1806" t="str">
            <v xml:space="preserve">LV  </v>
          </cell>
          <cell r="E1806" t="str">
            <v>C</v>
          </cell>
          <cell r="F1806" t="str">
            <v>M</v>
          </cell>
          <cell r="G1806">
            <v>5</v>
          </cell>
        </row>
        <row r="1807">
          <cell r="A1807" t="str">
            <v>M1307EBWS</v>
          </cell>
          <cell r="B1807">
            <v>24</v>
          </cell>
          <cell r="C1807">
            <v>45</v>
          </cell>
          <cell r="D1807" t="str">
            <v xml:space="preserve">LV  </v>
          </cell>
          <cell r="E1807" t="str">
            <v>C</v>
          </cell>
          <cell r="F1807" t="str">
            <v>M</v>
          </cell>
          <cell r="G1807">
            <v>5</v>
          </cell>
        </row>
        <row r="1808">
          <cell r="A1808" t="str">
            <v>M1307EC5</v>
          </cell>
          <cell r="B1808">
            <v>0</v>
          </cell>
          <cell r="C1808" t="str">
            <v>M1</v>
          </cell>
          <cell r="D1808" t="str">
            <v xml:space="preserve">LV  </v>
          </cell>
          <cell r="E1808" t="str">
            <v>C</v>
          </cell>
          <cell r="F1808" t="str">
            <v>M</v>
          </cell>
          <cell r="G1808">
            <v>10</v>
          </cell>
        </row>
        <row r="1809">
          <cell r="A1809" t="str">
            <v>M1307EW3</v>
          </cell>
          <cell r="B1809">
            <v>0</v>
          </cell>
          <cell r="C1809" t="str">
            <v>M1</v>
          </cell>
          <cell r="D1809" t="str">
            <v xml:space="preserve">MVC </v>
          </cell>
          <cell r="E1809" t="str">
            <v>C</v>
          </cell>
          <cell r="F1809" t="str">
            <v>M</v>
          </cell>
          <cell r="G1809">
            <v>15</v>
          </cell>
        </row>
        <row r="1810">
          <cell r="A1810" t="str">
            <v>M1307EW757</v>
          </cell>
          <cell r="B1810">
            <v>0</v>
          </cell>
          <cell r="C1810" t="str">
            <v>M1</v>
          </cell>
          <cell r="D1810" t="str">
            <v xml:space="preserve">LV  </v>
          </cell>
          <cell r="E1810" t="str">
            <v>C</v>
          </cell>
          <cell r="F1810" t="str">
            <v>M</v>
          </cell>
          <cell r="G1810">
            <v>15</v>
          </cell>
        </row>
        <row r="1811">
          <cell r="A1811" t="str">
            <v>M1307EW927</v>
          </cell>
          <cell r="B1811">
            <v>0</v>
          </cell>
          <cell r="C1811" t="str">
            <v>M1</v>
          </cell>
          <cell r="D1811" t="str">
            <v xml:space="preserve">LV  </v>
          </cell>
          <cell r="E1811" t="str">
            <v>B</v>
          </cell>
          <cell r="F1811" t="str">
            <v>M</v>
          </cell>
          <cell r="G1811">
            <v>15</v>
          </cell>
        </row>
        <row r="1812">
          <cell r="A1812" t="str">
            <v>M1307EWS</v>
          </cell>
          <cell r="B1812">
            <v>0</v>
          </cell>
          <cell r="C1812" t="str">
            <v>M1</v>
          </cell>
          <cell r="D1812" t="str">
            <v xml:space="preserve">LV  </v>
          </cell>
          <cell r="E1812" t="str">
            <v>C</v>
          </cell>
          <cell r="F1812" t="str">
            <v>M</v>
          </cell>
          <cell r="G1812">
            <v>10</v>
          </cell>
        </row>
        <row r="1813">
          <cell r="A1813" t="str">
            <v>M1307EX</v>
          </cell>
          <cell r="B1813">
            <v>24</v>
          </cell>
          <cell r="C1813">
            <v>45</v>
          </cell>
          <cell r="D1813" t="str">
            <v xml:space="preserve">MVB </v>
          </cell>
          <cell r="E1813" t="str">
            <v>C</v>
          </cell>
          <cell r="F1813" t="str">
            <v>M</v>
          </cell>
          <cell r="G1813">
            <v>5</v>
          </cell>
        </row>
        <row r="1814">
          <cell r="A1814" t="str">
            <v>M1307EXW3</v>
          </cell>
          <cell r="B1814">
            <v>24</v>
          </cell>
          <cell r="C1814">
            <v>45</v>
          </cell>
          <cell r="D1814" t="str">
            <v xml:space="preserve">LV  </v>
          </cell>
          <cell r="E1814" t="str">
            <v>C</v>
          </cell>
          <cell r="F1814" t="str">
            <v>M</v>
          </cell>
          <cell r="G1814">
            <v>5</v>
          </cell>
        </row>
        <row r="1815">
          <cell r="A1815" t="str">
            <v>M1307EXW927</v>
          </cell>
          <cell r="B1815">
            <v>24</v>
          </cell>
          <cell r="C1815">
            <v>45</v>
          </cell>
          <cell r="D1815" t="str">
            <v xml:space="preserve">LV  </v>
          </cell>
          <cell r="E1815" t="str">
            <v>C</v>
          </cell>
          <cell r="F1815" t="str">
            <v>M</v>
          </cell>
          <cell r="G1815">
            <v>5</v>
          </cell>
        </row>
        <row r="1816">
          <cell r="A1816" t="str">
            <v>M1307GDW140</v>
          </cell>
          <cell r="B1816">
            <v>0</v>
          </cell>
          <cell r="C1816" t="str">
            <v>M1</v>
          </cell>
          <cell r="D1816" t="str">
            <v xml:space="preserve">LV  </v>
          </cell>
          <cell r="E1816" t="str">
            <v>C</v>
          </cell>
          <cell r="F1816" t="str">
            <v>M</v>
          </cell>
          <cell r="G1816">
            <v>15</v>
          </cell>
        </row>
        <row r="1817">
          <cell r="A1817" t="str">
            <v>M1307GE</v>
          </cell>
          <cell r="B1817">
            <v>0</v>
          </cell>
          <cell r="C1817" t="str">
            <v>M1</v>
          </cell>
          <cell r="D1817" t="str">
            <v xml:space="preserve">LV  </v>
          </cell>
          <cell r="E1817" t="str">
            <v>C</v>
          </cell>
          <cell r="F1817" t="str">
            <v>M</v>
          </cell>
          <cell r="G1817">
            <v>10</v>
          </cell>
        </row>
        <row r="1818">
          <cell r="A1818" t="str">
            <v>M1307GU</v>
          </cell>
          <cell r="B1818">
            <v>0</v>
          </cell>
          <cell r="C1818" t="str">
            <v>M1</v>
          </cell>
          <cell r="D1818" t="str">
            <v xml:space="preserve">MVC </v>
          </cell>
          <cell r="E1818" t="str">
            <v>A</v>
          </cell>
          <cell r="F1818" t="str">
            <v>M</v>
          </cell>
          <cell r="G1818">
            <v>15</v>
          </cell>
        </row>
        <row r="1819">
          <cell r="A1819" t="str">
            <v>M1307GUV</v>
          </cell>
          <cell r="B1819">
            <v>24</v>
          </cell>
          <cell r="C1819">
            <v>45</v>
          </cell>
          <cell r="D1819" t="str">
            <v xml:space="preserve">LV  </v>
          </cell>
          <cell r="E1819" t="str">
            <v>C</v>
          </cell>
          <cell r="F1819" t="str">
            <v>M</v>
          </cell>
          <cell r="G1819">
            <v>5</v>
          </cell>
        </row>
        <row r="1820">
          <cell r="A1820" t="str">
            <v>M1307T</v>
          </cell>
          <cell r="B1820">
            <v>0</v>
          </cell>
          <cell r="C1820" t="str">
            <v>M1</v>
          </cell>
          <cell r="D1820" t="str">
            <v xml:space="preserve">MVA </v>
          </cell>
          <cell r="E1820" t="str">
            <v>A</v>
          </cell>
          <cell r="F1820" t="str">
            <v>M</v>
          </cell>
          <cell r="G1820">
            <v>10</v>
          </cell>
        </row>
        <row r="1821">
          <cell r="A1821" t="str">
            <v>M1307TM</v>
          </cell>
          <cell r="B1821">
            <v>24</v>
          </cell>
          <cell r="C1821">
            <v>45</v>
          </cell>
          <cell r="D1821" t="str">
            <v xml:space="preserve">LV  </v>
          </cell>
          <cell r="E1821" t="str">
            <v>C</v>
          </cell>
          <cell r="F1821" t="str">
            <v>M</v>
          </cell>
          <cell r="G1821">
            <v>5</v>
          </cell>
        </row>
        <row r="1822">
          <cell r="A1822" t="str">
            <v>M1307TV</v>
          </cell>
          <cell r="B1822">
            <v>24</v>
          </cell>
          <cell r="C1822">
            <v>45</v>
          </cell>
          <cell r="D1822" t="str">
            <v xml:space="preserve">MVB </v>
          </cell>
          <cell r="E1822" t="str">
            <v>C</v>
          </cell>
          <cell r="F1822" t="str">
            <v>M</v>
          </cell>
          <cell r="G1822">
            <v>5</v>
          </cell>
        </row>
        <row r="1823">
          <cell r="A1823" t="str">
            <v>M1307U</v>
          </cell>
          <cell r="B1823">
            <v>0</v>
          </cell>
          <cell r="C1823" t="str">
            <v>M1</v>
          </cell>
          <cell r="D1823" t="str">
            <v xml:space="preserve">MVB </v>
          </cell>
          <cell r="E1823" t="str">
            <v>A</v>
          </cell>
          <cell r="F1823" t="str">
            <v>M</v>
          </cell>
          <cell r="G1823">
            <v>15</v>
          </cell>
        </row>
        <row r="1824">
          <cell r="A1824" t="str">
            <v>M1307USPLOD</v>
          </cell>
          <cell r="B1824">
            <v>0</v>
          </cell>
          <cell r="C1824" t="str">
            <v>M1</v>
          </cell>
          <cell r="D1824" t="str">
            <v xml:space="preserve">LV  </v>
          </cell>
          <cell r="E1824" t="str">
            <v>C</v>
          </cell>
          <cell r="F1824" t="str">
            <v>M</v>
          </cell>
          <cell r="G1824">
            <v>0</v>
          </cell>
        </row>
        <row r="1825">
          <cell r="A1825" t="str">
            <v>M1307UV</v>
          </cell>
          <cell r="B1825">
            <v>24</v>
          </cell>
          <cell r="C1825">
            <v>45</v>
          </cell>
          <cell r="D1825" t="str">
            <v xml:space="preserve">MVB </v>
          </cell>
          <cell r="E1825" t="str">
            <v>C</v>
          </cell>
          <cell r="F1825" t="str">
            <v>M</v>
          </cell>
          <cell r="G1825">
            <v>5</v>
          </cell>
        </row>
        <row r="1826">
          <cell r="A1826" t="str">
            <v>M1307UW765</v>
          </cell>
          <cell r="B1826">
            <v>0</v>
          </cell>
          <cell r="C1826" t="str">
            <v>M1</v>
          </cell>
          <cell r="D1826" t="str">
            <v xml:space="preserve">MVB </v>
          </cell>
          <cell r="E1826" t="str">
            <v>C</v>
          </cell>
          <cell r="F1826" t="str">
            <v>M</v>
          </cell>
          <cell r="G1826">
            <v>15</v>
          </cell>
        </row>
        <row r="1827">
          <cell r="A1827" t="str">
            <v>M1307V2</v>
          </cell>
          <cell r="B1827">
            <v>2</v>
          </cell>
          <cell r="C1827" t="str">
            <v>P5</v>
          </cell>
          <cell r="D1827" t="str">
            <v xml:space="preserve">MVA </v>
          </cell>
          <cell r="E1827" t="str">
            <v>B</v>
          </cell>
          <cell r="F1827" t="str">
            <v>P</v>
          </cell>
          <cell r="G1827">
            <v>50</v>
          </cell>
        </row>
        <row r="1828">
          <cell r="A1828" t="str">
            <v>M1307WS</v>
          </cell>
          <cell r="B1828">
            <v>1</v>
          </cell>
          <cell r="C1828" t="str">
            <v>M1</v>
          </cell>
          <cell r="D1828" t="str">
            <v xml:space="preserve">MVA </v>
          </cell>
          <cell r="E1828" t="str">
            <v>A</v>
          </cell>
          <cell r="F1828" t="str">
            <v>M</v>
          </cell>
          <cell r="G1828">
            <v>20</v>
          </cell>
        </row>
        <row r="1829">
          <cell r="A1829" t="str">
            <v>M130821LP</v>
          </cell>
          <cell r="B1829">
            <v>21</v>
          </cell>
          <cell r="C1829" t="str">
            <v>P4</v>
          </cell>
          <cell r="D1829" t="str">
            <v xml:space="preserve">MVC </v>
          </cell>
          <cell r="E1829" t="str">
            <v>A</v>
          </cell>
          <cell r="F1829" t="str">
            <v>P</v>
          </cell>
          <cell r="G1829">
            <v>40</v>
          </cell>
        </row>
        <row r="1830">
          <cell r="A1830" t="str">
            <v>M130821T</v>
          </cell>
          <cell r="B1830">
            <v>19</v>
          </cell>
          <cell r="C1830" t="str">
            <v>P9</v>
          </cell>
          <cell r="D1830" t="str">
            <v xml:space="preserve">LV  </v>
          </cell>
          <cell r="E1830" t="str">
            <v>C</v>
          </cell>
          <cell r="F1830" t="str">
            <v>P</v>
          </cell>
          <cell r="G1830">
            <v>50</v>
          </cell>
        </row>
        <row r="1831">
          <cell r="A1831" t="str">
            <v>M130822L2</v>
          </cell>
          <cell r="B1831">
            <v>22</v>
          </cell>
          <cell r="C1831" t="str">
            <v>M1</v>
          </cell>
          <cell r="D1831" t="str">
            <v xml:space="preserve">LV  </v>
          </cell>
          <cell r="E1831" t="str">
            <v>C</v>
          </cell>
          <cell r="F1831" t="str">
            <v>M</v>
          </cell>
          <cell r="G1831">
            <v>20</v>
          </cell>
        </row>
        <row r="1832">
          <cell r="A1832" t="str">
            <v>M130822LP</v>
          </cell>
          <cell r="B1832">
            <v>22</v>
          </cell>
          <cell r="C1832" t="str">
            <v>P1</v>
          </cell>
          <cell r="D1832" t="str">
            <v xml:space="preserve">MVC </v>
          </cell>
          <cell r="E1832" t="str">
            <v>A</v>
          </cell>
          <cell r="F1832" t="str">
            <v>P</v>
          </cell>
          <cell r="G1832">
            <v>50</v>
          </cell>
        </row>
        <row r="1833">
          <cell r="A1833" t="str">
            <v>M130822T</v>
          </cell>
          <cell r="B1833">
            <v>20</v>
          </cell>
          <cell r="C1833" t="str">
            <v>P9</v>
          </cell>
          <cell r="D1833" t="str">
            <v xml:space="preserve">LV  </v>
          </cell>
          <cell r="E1833" t="str">
            <v>C</v>
          </cell>
          <cell r="F1833" t="str">
            <v>P</v>
          </cell>
          <cell r="G1833">
            <v>50</v>
          </cell>
        </row>
        <row r="1834">
          <cell r="A1834" t="str">
            <v>M130822X2</v>
          </cell>
          <cell r="B1834">
            <v>27</v>
          </cell>
          <cell r="C1834">
            <v>45</v>
          </cell>
          <cell r="D1834" t="str">
            <v xml:space="preserve">LV  </v>
          </cell>
          <cell r="E1834" t="str">
            <v>A</v>
          </cell>
          <cell r="F1834" t="str">
            <v>M</v>
          </cell>
          <cell r="G1834">
            <v>3</v>
          </cell>
        </row>
        <row r="1835">
          <cell r="A1835" t="str">
            <v>M13084V</v>
          </cell>
          <cell r="B1835">
            <v>18</v>
          </cell>
          <cell r="C1835" t="str">
            <v>P2</v>
          </cell>
          <cell r="D1835" t="str">
            <v xml:space="preserve">MVA </v>
          </cell>
          <cell r="E1835" t="str">
            <v>A</v>
          </cell>
          <cell r="F1835" t="str">
            <v>P</v>
          </cell>
          <cell r="G1835">
            <v>60</v>
          </cell>
        </row>
        <row r="1836">
          <cell r="A1836" t="str">
            <v>M1308CH</v>
          </cell>
          <cell r="B1836">
            <v>0</v>
          </cell>
          <cell r="C1836" t="str">
            <v>M1</v>
          </cell>
          <cell r="D1836" t="str">
            <v xml:space="preserve">LV  </v>
          </cell>
          <cell r="E1836" t="str">
            <v>C</v>
          </cell>
          <cell r="F1836" t="str">
            <v>M</v>
          </cell>
          <cell r="G1836">
            <v>10</v>
          </cell>
        </row>
        <row r="1837">
          <cell r="A1837" t="str">
            <v>M1308CHW182C5</v>
          </cell>
          <cell r="B1837">
            <v>0</v>
          </cell>
          <cell r="C1837" t="str">
            <v>M1</v>
          </cell>
          <cell r="D1837" t="str">
            <v xml:space="preserve">LV  </v>
          </cell>
          <cell r="E1837" t="str">
            <v>C</v>
          </cell>
          <cell r="F1837" t="str">
            <v>M</v>
          </cell>
          <cell r="G1837">
            <v>10</v>
          </cell>
        </row>
        <row r="1838">
          <cell r="A1838" t="str">
            <v>M1308D</v>
          </cell>
          <cell r="B1838">
            <v>0</v>
          </cell>
          <cell r="C1838" t="str">
            <v>M1</v>
          </cell>
          <cell r="D1838" t="str">
            <v xml:space="preserve">LV  </v>
          </cell>
          <cell r="E1838" t="str">
            <v>C</v>
          </cell>
          <cell r="F1838" t="str">
            <v>M</v>
          </cell>
          <cell r="G1838">
            <v>10</v>
          </cell>
        </row>
        <row r="1839">
          <cell r="A1839" t="str">
            <v>M1308E</v>
          </cell>
          <cell r="B1839">
            <v>0</v>
          </cell>
          <cell r="C1839" t="str">
            <v>M1</v>
          </cell>
          <cell r="D1839" t="str">
            <v xml:space="preserve">LV  </v>
          </cell>
          <cell r="E1839" t="str">
            <v>C</v>
          </cell>
          <cell r="F1839" t="str">
            <v>M</v>
          </cell>
          <cell r="G1839">
            <v>10</v>
          </cell>
        </row>
        <row r="1840">
          <cell r="A1840" t="str">
            <v>M1308EA</v>
          </cell>
          <cell r="B1840">
            <v>0</v>
          </cell>
          <cell r="C1840" t="str">
            <v>M1</v>
          </cell>
          <cell r="D1840" t="str">
            <v xml:space="preserve">LV  </v>
          </cell>
          <cell r="E1840" t="str">
            <v>C</v>
          </cell>
          <cell r="F1840" t="str">
            <v>M</v>
          </cell>
          <cell r="G1840">
            <v>10</v>
          </cell>
        </row>
        <row r="1841">
          <cell r="A1841" t="str">
            <v>M1308EAX</v>
          </cell>
          <cell r="B1841">
            <v>24</v>
          </cell>
          <cell r="C1841">
            <v>45</v>
          </cell>
          <cell r="D1841" t="str">
            <v xml:space="preserve">LV  </v>
          </cell>
          <cell r="E1841" t="str">
            <v>C</v>
          </cell>
          <cell r="F1841" t="str">
            <v>M</v>
          </cell>
          <cell r="G1841">
            <v>5</v>
          </cell>
        </row>
        <row r="1842">
          <cell r="A1842" t="str">
            <v>M1308EB</v>
          </cell>
          <cell r="B1842">
            <v>24</v>
          </cell>
          <cell r="C1842">
            <v>45</v>
          </cell>
          <cell r="D1842" t="str">
            <v xml:space="preserve">LV  </v>
          </cell>
          <cell r="E1842" t="str">
            <v>C</v>
          </cell>
          <cell r="F1842" t="str">
            <v>M</v>
          </cell>
          <cell r="G1842">
            <v>5</v>
          </cell>
        </row>
        <row r="1843">
          <cell r="A1843" t="str">
            <v>M1308EWS</v>
          </cell>
          <cell r="B1843">
            <v>0</v>
          </cell>
          <cell r="C1843" t="str">
            <v>M1</v>
          </cell>
          <cell r="D1843" t="str">
            <v xml:space="preserve">LV  </v>
          </cell>
          <cell r="E1843" t="str">
            <v>C</v>
          </cell>
          <cell r="F1843" t="str">
            <v>M</v>
          </cell>
          <cell r="G1843">
            <v>10</v>
          </cell>
        </row>
        <row r="1844">
          <cell r="A1844" t="str">
            <v>M1308EX</v>
          </cell>
          <cell r="B1844">
            <v>24</v>
          </cell>
          <cell r="C1844">
            <v>45</v>
          </cell>
          <cell r="D1844" t="str">
            <v xml:space="preserve">LV  </v>
          </cell>
          <cell r="E1844" t="str">
            <v>C</v>
          </cell>
          <cell r="F1844" t="str">
            <v>M</v>
          </cell>
          <cell r="G1844">
            <v>5</v>
          </cell>
        </row>
        <row r="1845">
          <cell r="A1845" t="str">
            <v>M1308GE</v>
          </cell>
          <cell r="B1845">
            <v>0</v>
          </cell>
          <cell r="C1845" t="str">
            <v>M1</v>
          </cell>
          <cell r="D1845" t="str">
            <v xml:space="preserve">MVC </v>
          </cell>
          <cell r="E1845" t="str">
            <v>B</v>
          </cell>
          <cell r="F1845" t="str">
            <v>M</v>
          </cell>
          <cell r="G1845">
            <v>15</v>
          </cell>
        </row>
        <row r="1846">
          <cell r="A1846" t="str">
            <v>M1308GEX</v>
          </cell>
          <cell r="B1846">
            <v>24</v>
          </cell>
          <cell r="C1846">
            <v>45</v>
          </cell>
          <cell r="D1846" t="str">
            <v xml:space="preserve">MVA </v>
          </cell>
          <cell r="E1846" t="str">
            <v>C</v>
          </cell>
          <cell r="F1846" t="str">
            <v>M</v>
          </cell>
          <cell r="G1846">
            <v>5</v>
          </cell>
        </row>
        <row r="1847">
          <cell r="A1847" t="str">
            <v>M1308GU</v>
          </cell>
          <cell r="B1847">
            <v>0</v>
          </cell>
          <cell r="C1847" t="str">
            <v>M1</v>
          </cell>
          <cell r="D1847" t="str">
            <v xml:space="preserve">LV  </v>
          </cell>
          <cell r="E1847" t="str">
            <v>C</v>
          </cell>
          <cell r="F1847" t="str">
            <v>M</v>
          </cell>
          <cell r="G1847">
            <v>10</v>
          </cell>
        </row>
        <row r="1848">
          <cell r="A1848" t="str">
            <v>M1308GUV</v>
          </cell>
          <cell r="B1848">
            <v>24</v>
          </cell>
          <cell r="C1848">
            <v>45</v>
          </cell>
          <cell r="D1848" t="str">
            <v xml:space="preserve">LV  </v>
          </cell>
          <cell r="E1848" t="str">
            <v>C</v>
          </cell>
          <cell r="F1848" t="str">
            <v>M</v>
          </cell>
          <cell r="G1848">
            <v>5</v>
          </cell>
        </row>
        <row r="1849">
          <cell r="A1849" t="str">
            <v>M1308GUW150</v>
          </cell>
          <cell r="B1849">
            <v>0</v>
          </cell>
          <cell r="C1849" t="str">
            <v>M1</v>
          </cell>
          <cell r="D1849" t="str">
            <v xml:space="preserve">LV  </v>
          </cell>
          <cell r="E1849" t="str">
            <v>C</v>
          </cell>
          <cell r="F1849" t="str">
            <v>M</v>
          </cell>
          <cell r="G1849">
            <v>10</v>
          </cell>
        </row>
        <row r="1850">
          <cell r="A1850" t="str">
            <v>M1308T</v>
          </cell>
          <cell r="B1850">
            <v>0</v>
          </cell>
          <cell r="C1850" t="str">
            <v>M1</v>
          </cell>
          <cell r="D1850" t="str">
            <v xml:space="preserve">MVA </v>
          </cell>
          <cell r="E1850" t="str">
            <v>A</v>
          </cell>
          <cell r="F1850" t="str">
            <v>M</v>
          </cell>
          <cell r="G1850">
            <v>20</v>
          </cell>
        </row>
        <row r="1851">
          <cell r="A1851" t="str">
            <v>M1308T0M</v>
          </cell>
          <cell r="B1851">
            <v>0</v>
          </cell>
          <cell r="C1851" t="str">
            <v>RI</v>
          </cell>
          <cell r="D1851" t="str">
            <v xml:space="preserve">LV  </v>
          </cell>
          <cell r="E1851" t="str">
            <v>C</v>
          </cell>
          <cell r="F1851" t="str">
            <v>P</v>
          </cell>
          <cell r="G1851">
            <v>25</v>
          </cell>
        </row>
        <row r="1852">
          <cell r="A1852" t="str">
            <v>M1308T0MP</v>
          </cell>
          <cell r="B1852" t="str">
            <v xml:space="preserve">  </v>
          </cell>
          <cell r="C1852" t="str">
            <v>PC</v>
          </cell>
          <cell r="D1852" t="str">
            <v xml:space="preserve">    </v>
          </cell>
          <cell r="E1852" t="str">
            <v>D</v>
          </cell>
          <cell r="F1852" t="str">
            <v>P</v>
          </cell>
          <cell r="G1852">
            <v>25</v>
          </cell>
        </row>
        <row r="1853">
          <cell r="A1853" t="str">
            <v>M1308TC2134</v>
          </cell>
          <cell r="B1853">
            <v>0</v>
          </cell>
          <cell r="C1853" t="str">
            <v>M1</v>
          </cell>
          <cell r="D1853" t="str">
            <v xml:space="preserve">LV  </v>
          </cell>
          <cell r="E1853" t="str">
            <v>C</v>
          </cell>
          <cell r="F1853" t="str">
            <v>M</v>
          </cell>
          <cell r="G1853">
            <v>0</v>
          </cell>
        </row>
        <row r="1854">
          <cell r="A1854" t="str">
            <v>M1308TV</v>
          </cell>
          <cell r="B1854">
            <v>24</v>
          </cell>
          <cell r="C1854">
            <v>45</v>
          </cell>
          <cell r="D1854" t="str">
            <v xml:space="preserve">MVA </v>
          </cell>
          <cell r="E1854" t="str">
            <v>C</v>
          </cell>
          <cell r="F1854" t="str">
            <v>M</v>
          </cell>
          <cell r="G1854">
            <v>5</v>
          </cell>
        </row>
        <row r="1855">
          <cell r="A1855" t="str">
            <v>M1308TWS</v>
          </cell>
          <cell r="B1855">
            <v>0</v>
          </cell>
          <cell r="C1855" t="str">
            <v>M1</v>
          </cell>
          <cell r="D1855" t="str">
            <v xml:space="preserve">MVA </v>
          </cell>
          <cell r="E1855" t="str">
            <v>A</v>
          </cell>
          <cell r="F1855" t="str">
            <v>M</v>
          </cell>
          <cell r="G1855">
            <v>20</v>
          </cell>
        </row>
        <row r="1856">
          <cell r="A1856" t="str">
            <v>M1308U</v>
          </cell>
          <cell r="B1856">
            <v>0</v>
          </cell>
          <cell r="C1856" t="str">
            <v>M1</v>
          </cell>
          <cell r="D1856" t="str">
            <v xml:space="preserve">MVB </v>
          </cell>
          <cell r="E1856" t="str">
            <v>A</v>
          </cell>
          <cell r="F1856" t="str">
            <v>M</v>
          </cell>
          <cell r="G1856">
            <v>20</v>
          </cell>
        </row>
        <row r="1857">
          <cell r="A1857" t="str">
            <v>M1308UV</v>
          </cell>
          <cell r="B1857">
            <v>24</v>
          </cell>
          <cell r="C1857">
            <v>45</v>
          </cell>
          <cell r="D1857" t="str">
            <v xml:space="preserve">MVA </v>
          </cell>
          <cell r="E1857" t="str">
            <v>C</v>
          </cell>
          <cell r="F1857" t="str">
            <v>M</v>
          </cell>
          <cell r="G1857">
            <v>5</v>
          </cell>
        </row>
        <row r="1858">
          <cell r="A1858" t="str">
            <v>M1308UW2</v>
          </cell>
          <cell r="B1858">
            <v>0</v>
          </cell>
          <cell r="C1858" t="str">
            <v>M1</v>
          </cell>
          <cell r="D1858" t="str">
            <v xml:space="preserve">LV  </v>
          </cell>
          <cell r="E1858" t="str">
            <v>C</v>
          </cell>
          <cell r="F1858" t="str">
            <v>M</v>
          </cell>
          <cell r="G1858">
            <v>0</v>
          </cell>
        </row>
        <row r="1859">
          <cell r="A1859" t="str">
            <v>M1308UWS</v>
          </cell>
          <cell r="B1859">
            <v>0</v>
          </cell>
          <cell r="C1859" t="str">
            <v>M1</v>
          </cell>
          <cell r="D1859" t="str">
            <v xml:space="preserve">LV  </v>
          </cell>
          <cell r="E1859" t="str">
            <v>C</v>
          </cell>
          <cell r="F1859" t="str">
            <v>M</v>
          </cell>
          <cell r="G1859">
            <v>10</v>
          </cell>
        </row>
        <row r="1860">
          <cell r="A1860" t="str">
            <v>M1308V2</v>
          </cell>
          <cell r="B1860">
            <v>2</v>
          </cell>
          <cell r="C1860" t="str">
            <v>P5</v>
          </cell>
          <cell r="D1860" t="str">
            <v xml:space="preserve">MVA </v>
          </cell>
          <cell r="E1860" t="str">
            <v>A</v>
          </cell>
          <cell r="F1860" t="str">
            <v>P</v>
          </cell>
          <cell r="G1860">
            <v>50</v>
          </cell>
        </row>
        <row r="1861">
          <cell r="A1861" t="str">
            <v>M1308W83921L2</v>
          </cell>
          <cell r="B1861">
            <v>21</v>
          </cell>
          <cell r="C1861" t="str">
            <v>PJ</v>
          </cell>
          <cell r="D1861" t="str">
            <v xml:space="preserve">LV  </v>
          </cell>
          <cell r="E1861" t="str">
            <v>B</v>
          </cell>
          <cell r="F1861" t="str">
            <v>P</v>
          </cell>
          <cell r="G1861">
            <v>65</v>
          </cell>
        </row>
        <row r="1862">
          <cell r="A1862" t="str">
            <v>M1308W83921LM</v>
          </cell>
          <cell r="B1862">
            <v>21</v>
          </cell>
          <cell r="C1862" t="str">
            <v>M1</v>
          </cell>
          <cell r="D1862" t="str">
            <v xml:space="preserve">LV  </v>
          </cell>
          <cell r="E1862" t="str">
            <v>C</v>
          </cell>
          <cell r="F1862" t="str">
            <v>M</v>
          </cell>
          <cell r="G1862">
            <v>0</v>
          </cell>
        </row>
        <row r="1863">
          <cell r="A1863" t="str">
            <v>M1308W83921LS2</v>
          </cell>
          <cell r="B1863">
            <v>21</v>
          </cell>
          <cell r="C1863" t="str">
            <v>M1</v>
          </cell>
          <cell r="D1863" t="str">
            <v xml:space="preserve">LV  </v>
          </cell>
          <cell r="E1863" t="str">
            <v>A</v>
          </cell>
          <cell r="F1863" t="str">
            <v>M</v>
          </cell>
          <cell r="G1863">
            <v>0</v>
          </cell>
        </row>
        <row r="1864">
          <cell r="A1864" t="str">
            <v>M1308W83922X2</v>
          </cell>
          <cell r="B1864">
            <v>27</v>
          </cell>
          <cell r="C1864">
            <v>45</v>
          </cell>
          <cell r="D1864" t="str">
            <v xml:space="preserve">LV  </v>
          </cell>
          <cell r="E1864" t="str">
            <v>C</v>
          </cell>
          <cell r="F1864" t="str">
            <v>M</v>
          </cell>
          <cell r="G1864">
            <v>3</v>
          </cell>
        </row>
        <row r="1865">
          <cell r="A1865" t="str">
            <v>M1309</v>
          </cell>
          <cell r="B1865">
            <v>1</v>
          </cell>
          <cell r="C1865" t="str">
            <v>M1</v>
          </cell>
          <cell r="D1865" t="str">
            <v xml:space="preserve">LV  </v>
          </cell>
          <cell r="E1865" t="str">
            <v>C</v>
          </cell>
          <cell r="F1865" t="str">
            <v>M</v>
          </cell>
          <cell r="G1865">
            <v>20</v>
          </cell>
        </row>
        <row r="1866">
          <cell r="A1866" t="str">
            <v>M130921LP</v>
          </cell>
          <cell r="B1866">
            <v>21</v>
          </cell>
          <cell r="C1866" t="str">
            <v>P4</v>
          </cell>
          <cell r="D1866" t="str">
            <v xml:space="preserve">MVC </v>
          </cell>
          <cell r="E1866" t="str">
            <v>A</v>
          </cell>
          <cell r="F1866" t="str">
            <v>P</v>
          </cell>
          <cell r="G1866">
            <v>40</v>
          </cell>
        </row>
        <row r="1867">
          <cell r="A1867" t="str">
            <v>M130921T</v>
          </cell>
          <cell r="B1867">
            <v>19</v>
          </cell>
          <cell r="C1867" t="str">
            <v>P9</v>
          </cell>
          <cell r="D1867" t="str">
            <v xml:space="preserve">MVC </v>
          </cell>
          <cell r="E1867" t="str">
            <v>C</v>
          </cell>
          <cell r="F1867" t="str">
            <v>P</v>
          </cell>
          <cell r="G1867">
            <v>50</v>
          </cell>
        </row>
        <row r="1868">
          <cell r="A1868" t="str">
            <v>M130922LP</v>
          </cell>
          <cell r="B1868">
            <v>22</v>
          </cell>
          <cell r="C1868" t="str">
            <v>P1</v>
          </cell>
          <cell r="D1868" t="str">
            <v xml:space="preserve">MVC </v>
          </cell>
          <cell r="E1868" t="str">
            <v>A</v>
          </cell>
          <cell r="F1868" t="str">
            <v>P</v>
          </cell>
          <cell r="G1868">
            <v>50</v>
          </cell>
        </row>
        <row r="1869">
          <cell r="A1869" t="str">
            <v>M130922T</v>
          </cell>
          <cell r="B1869">
            <v>20</v>
          </cell>
          <cell r="C1869" t="str">
            <v>P9</v>
          </cell>
          <cell r="D1869" t="str">
            <v xml:space="preserve">MVC </v>
          </cell>
          <cell r="E1869" t="str">
            <v>C</v>
          </cell>
          <cell r="F1869" t="str">
            <v>P</v>
          </cell>
          <cell r="G1869">
            <v>50</v>
          </cell>
        </row>
        <row r="1870">
          <cell r="A1870" t="str">
            <v>M130922W</v>
          </cell>
          <cell r="B1870">
            <v>46</v>
          </cell>
          <cell r="C1870" t="str">
            <v>R8</v>
          </cell>
          <cell r="D1870" t="str">
            <v xml:space="preserve">LV  </v>
          </cell>
          <cell r="E1870" t="str">
            <v>A</v>
          </cell>
          <cell r="F1870" t="str">
            <v>P</v>
          </cell>
          <cell r="G1870">
            <v>50</v>
          </cell>
        </row>
        <row r="1871">
          <cell r="A1871" t="str">
            <v>M130922X</v>
          </cell>
          <cell r="B1871">
            <v>27</v>
          </cell>
          <cell r="C1871">
            <v>45</v>
          </cell>
          <cell r="D1871" t="str">
            <v xml:space="preserve">LV  </v>
          </cell>
          <cell r="E1871" t="str">
            <v>A</v>
          </cell>
          <cell r="F1871" t="str">
            <v>M</v>
          </cell>
          <cell r="G1871">
            <v>3</v>
          </cell>
        </row>
        <row r="1872">
          <cell r="A1872" t="str">
            <v>M13092V2</v>
          </cell>
          <cell r="B1872">
            <v>2</v>
          </cell>
          <cell r="C1872" t="str">
            <v>P5</v>
          </cell>
          <cell r="D1872" t="str">
            <v xml:space="preserve">LV  </v>
          </cell>
          <cell r="E1872" t="str">
            <v>C</v>
          </cell>
          <cell r="F1872" t="str">
            <v>P</v>
          </cell>
          <cell r="G1872">
            <v>50</v>
          </cell>
        </row>
        <row r="1873">
          <cell r="A1873" t="str">
            <v>M13094V</v>
          </cell>
          <cell r="B1873">
            <v>18</v>
          </cell>
          <cell r="C1873" t="str">
            <v>P2</v>
          </cell>
          <cell r="D1873" t="str">
            <v xml:space="preserve">MVB </v>
          </cell>
          <cell r="E1873" t="str">
            <v>B</v>
          </cell>
          <cell r="F1873" t="str">
            <v>P</v>
          </cell>
          <cell r="G1873">
            <v>60</v>
          </cell>
        </row>
        <row r="1874">
          <cell r="A1874" t="str">
            <v>M1309C</v>
          </cell>
          <cell r="B1874">
            <v>0</v>
          </cell>
          <cell r="C1874" t="str">
            <v>M1</v>
          </cell>
          <cell r="D1874" t="str">
            <v xml:space="preserve">LV  </v>
          </cell>
          <cell r="E1874" t="str">
            <v>C</v>
          </cell>
          <cell r="F1874" t="str">
            <v>M</v>
          </cell>
          <cell r="G1874">
            <v>15</v>
          </cell>
        </row>
        <row r="1875">
          <cell r="A1875" t="str">
            <v>M1309CAH</v>
          </cell>
          <cell r="B1875">
            <v>0</v>
          </cell>
          <cell r="C1875" t="str">
            <v>M1</v>
          </cell>
          <cell r="D1875" t="str">
            <v xml:space="preserve">LV  </v>
          </cell>
          <cell r="E1875" t="str">
            <v>C</v>
          </cell>
          <cell r="F1875" t="str">
            <v>M</v>
          </cell>
          <cell r="G1875">
            <v>10</v>
          </cell>
        </row>
        <row r="1876">
          <cell r="A1876" t="str">
            <v>M1309CHW989</v>
          </cell>
          <cell r="B1876">
            <v>0</v>
          </cell>
          <cell r="C1876" t="str">
            <v>M1</v>
          </cell>
          <cell r="D1876" t="str">
            <v xml:space="preserve">LV  </v>
          </cell>
          <cell r="E1876" t="str">
            <v>C</v>
          </cell>
          <cell r="F1876" t="str">
            <v>M</v>
          </cell>
          <cell r="G1876">
            <v>10</v>
          </cell>
        </row>
        <row r="1877">
          <cell r="A1877" t="str">
            <v>M1309D</v>
          </cell>
          <cell r="B1877">
            <v>0</v>
          </cell>
          <cell r="C1877">
            <v>45</v>
          </cell>
          <cell r="D1877" t="str">
            <v xml:space="preserve">LV  </v>
          </cell>
          <cell r="E1877" t="str">
            <v>C</v>
          </cell>
          <cell r="F1877" t="str">
            <v>M</v>
          </cell>
          <cell r="G1877">
            <v>0</v>
          </cell>
        </row>
        <row r="1878">
          <cell r="A1878" t="str">
            <v>M1309DA</v>
          </cell>
          <cell r="B1878">
            <v>0</v>
          </cell>
          <cell r="C1878" t="str">
            <v>M1</v>
          </cell>
          <cell r="D1878" t="str">
            <v xml:space="preserve">LV  </v>
          </cell>
          <cell r="E1878" t="str">
            <v>C</v>
          </cell>
          <cell r="F1878" t="str">
            <v>M</v>
          </cell>
          <cell r="G1878">
            <v>10</v>
          </cell>
        </row>
        <row r="1879">
          <cell r="A1879" t="str">
            <v>M1309E</v>
          </cell>
          <cell r="B1879">
            <v>0</v>
          </cell>
          <cell r="C1879" t="str">
            <v>M1</v>
          </cell>
          <cell r="D1879" t="str">
            <v xml:space="preserve">MVC </v>
          </cell>
          <cell r="E1879" t="str">
            <v>B</v>
          </cell>
          <cell r="F1879" t="str">
            <v>M</v>
          </cell>
          <cell r="G1879">
            <v>15</v>
          </cell>
        </row>
        <row r="1880">
          <cell r="A1880" t="str">
            <v>M1309EA</v>
          </cell>
          <cell r="B1880">
            <v>0</v>
          </cell>
          <cell r="C1880" t="str">
            <v>M1</v>
          </cell>
          <cell r="D1880" t="str">
            <v xml:space="preserve">LV  </v>
          </cell>
          <cell r="E1880" t="str">
            <v>C</v>
          </cell>
          <cell r="F1880" t="str">
            <v>M</v>
          </cell>
          <cell r="G1880">
            <v>15</v>
          </cell>
        </row>
        <row r="1881">
          <cell r="A1881" t="str">
            <v>M1309EAB</v>
          </cell>
          <cell r="B1881">
            <v>24</v>
          </cell>
          <cell r="C1881">
            <v>45</v>
          </cell>
          <cell r="D1881" t="str">
            <v xml:space="preserve">LV  </v>
          </cell>
          <cell r="E1881" t="str">
            <v>C</v>
          </cell>
          <cell r="F1881" t="str">
            <v>M</v>
          </cell>
          <cell r="G1881">
            <v>5</v>
          </cell>
        </row>
        <row r="1882">
          <cell r="A1882" t="str">
            <v>M1309EAX</v>
          </cell>
          <cell r="B1882">
            <v>24</v>
          </cell>
          <cell r="C1882">
            <v>45</v>
          </cell>
          <cell r="D1882" t="str">
            <v xml:space="preserve">LV  </v>
          </cell>
          <cell r="E1882" t="str">
            <v>C</v>
          </cell>
          <cell r="F1882" t="str">
            <v>M</v>
          </cell>
          <cell r="G1882">
            <v>5</v>
          </cell>
        </row>
        <row r="1883">
          <cell r="A1883" t="str">
            <v>M1309EAXW870</v>
          </cell>
          <cell r="B1883">
            <v>24</v>
          </cell>
          <cell r="C1883">
            <v>45</v>
          </cell>
          <cell r="D1883" t="str">
            <v xml:space="preserve">LV  </v>
          </cell>
          <cell r="E1883" t="str">
            <v>C</v>
          </cell>
          <cell r="F1883" t="str">
            <v>M</v>
          </cell>
          <cell r="G1883">
            <v>5</v>
          </cell>
        </row>
        <row r="1884">
          <cell r="A1884" t="str">
            <v>M1309EB</v>
          </cell>
          <cell r="B1884">
            <v>24</v>
          </cell>
          <cell r="C1884">
            <v>45</v>
          </cell>
          <cell r="D1884" t="str">
            <v xml:space="preserve">LV  </v>
          </cell>
          <cell r="E1884" t="str">
            <v>C</v>
          </cell>
          <cell r="F1884" t="str">
            <v>M</v>
          </cell>
          <cell r="G1884">
            <v>5</v>
          </cell>
        </row>
        <row r="1885">
          <cell r="A1885" t="str">
            <v>M1309EH</v>
          </cell>
          <cell r="B1885">
            <v>0</v>
          </cell>
          <cell r="C1885" t="str">
            <v>M1</v>
          </cell>
          <cell r="D1885" t="str">
            <v xml:space="preserve">LV  </v>
          </cell>
          <cell r="E1885" t="str">
            <v>C</v>
          </cell>
          <cell r="F1885" t="str">
            <v>M</v>
          </cell>
          <cell r="G1885">
            <v>15</v>
          </cell>
        </row>
        <row r="1886">
          <cell r="A1886" t="str">
            <v>M1309EHW875</v>
          </cell>
          <cell r="B1886">
            <v>0</v>
          </cell>
          <cell r="C1886" t="str">
            <v>M1</v>
          </cell>
          <cell r="D1886" t="str">
            <v xml:space="preserve">LV  </v>
          </cell>
          <cell r="E1886" t="str">
            <v>C</v>
          </cell>
          <cell r="F1886" t="str">
            <v>M</v>
          </cell>
          <cell r="G1886">
            <v>15</v>
          </cell>
        </row>
        <row r="1887">
          <cell r="A1887" t="str">
            <v>M1309EHXW875M</v>
          </cell>
          <cell r="B1887">
            <v>24</v>
          </cell>
          <cell r="C1887">
            <v>45</v>
          </cell>
          <cell r="D1887" t="str">
            <v xml:space="preserve">LV  </v>
          </cell>
          <cell r="E1887" t="str">
            <v>C</v>
          </cell>
          <cell r="F1887" t="str">
            <v>M</v>
          </cell>
          <cell r="G1887">
            <v>5</v>
          </cell>
        </row>
        <row r="1888">
          <cell r="A1888" t="str">
            <v>M1309EWS</v>
          </cell>
          <cell r="B1888">
            <v>0</v>
          </cell>
          <cell r="C1888" t="str">
            <v>M1</v>
          </cell>
          <cell r="D1888" t="str">
            <v xml:space="preserve">LV  </v>
          </cell>
          <cell r="E1888" t="str">
            <v>C</v>
          </cell>
          <cell r="F1888" t="str">
            <v>M</v>
          </cell>
          <cell r="G1888">
            <v>15</v>
          </cell>
        </row>
        <row r="1889">
          <cell r="A1889" t="str">
            <v>M1309EX</v>
          </cell>
          <cell r="B1889">
            <v>24</v>
          </cell>
          <cell r="C1889">
            <v>45</v>
          </cell>
          <cell r="D1889" t="str">
            <v xml:space="preserve">MVC </v>
          </cell>
          <cell r="E1889" t="str">
            <v>C</v>
          </cell>
          <cell r="F1889" t="str">
            <v>M</v>
          </cell>
          <cell r="G1889">
            <v>5</v>
          </cell>
        </row>
        <row r="1890">
          <cell r="A1890" t="str">
            <v>M1309GE</v>
          </cell>
          <cell r="B1890">
            <v>0</v>
          </cell>
          <cell r="C1890" t="str">
            <v>M1</v>
          </cell>
          <cell r="D1890" t="str">
            <v xml:space="preserve">LV  </v>
          </cell>
          <cell r="E1890" t="str">
            <v>C</v>
          </cell>
          <cell r="F1890" t="str">
            <v>M</v>
          </cell>
          <cell r="G1890">
            <v>15</v>
          </cell>
        </row>
        <row r="1891">
          <cell r="A1891" t="str">
            <v>M1309GEA</v>
          </cell>
          <cell r="B1891">
            <v>0</v>
          </cell>
          <cell r="C1891" t="str">
            <v>M1</v>
          </cell>
          <cell r="D1891" t="str">
            <v xml:space="preserve">LV  </v>
          </cell>
          <cell r="E1891" t="str">
            <v>C</v>
          </cell>
          <cell r="F1891" t="str">
            <v>M</v>
          </cell>
          <cell r="G1891">
            <v>15</v>
          </cell>
        </row>
        <row r="1892">
          <cell r="A1892" t="str">
            <v>M1309GEAX</v>
          </cell>
          <cell r="B1892">
            <v>24</v>
          </cell>
          <cell r="C1892">
            <v>45</v>
          </cell>
          <cell r="D1892" t="str">
            <v xml:space="preserve">LV  </v>
          </cell>
          <cell r="E1892" t="str">
            <v>C</v>
          </cell>
          <cell r="F1892" t="str">
            <v>M</v>
          </cell>
          <cell r="G1892">
            <v>5</v>
          </cell>
        </row>
        <row r="1893">
          <cell r="A1893" t="str">
            <v>M1309GEB</v>
          </cell>
          <cell r="B1893">
            <v>24</v>
          </cell>
          <cell r="C1893">
            <v>45</v>
          </cell>
          <cell r="D1893" t="str">
            <v xml:space="preserve">LV  </v>
          </cell>
          <cell r="E1893" t="str">
            <v>C</v>
          </cell>
          <cell r="F1893" t="str">
            <v>M</v>
          </cell>
          <cell r="G1893">
            <v>5</v>
          </cell>
        </row>
        <row r="1894">
          <cell r="A1894" t="str">
            <v>M1309GEV</v>
          </cell>
          <cell r="B1894">
            <v>24</v>
          </cell>
          <cell r="C1894">
            <v>45</v>
          </cell>
          <cell r="D1894" t="str">
            <v xml:space="preserve">LV  </v>
          </cell>
          <cell r="E1894" t="str">
            <v>C</v>
          </cell>
          <cell r="F1894" t="str">
            <v>M</v>
          </cell>
          <cell r="G1894">
            <v>5</v>
          </cell>
        </row>
        <row r="1895">
          <cell r="A1895" t="str">
            <v>M1309GEW3</v>
          </cell>
          <cell r="B1895">
            <v>0</v>
          </cell>
          <cell r="C1895" t="str">
            <v>M1</v>
          </cell>
          <cell r="D1895" t="str">
            <v xml:space="preserve">LV  </v>
          </cell>
          <cell r="E1895" t="str">
            <v>C</v>
          </cell>
          <cell r="F1895" t="str">
            <v>M</v>
          </cell>
          <cell r="G1895">
            <v>15</v>
          </cell>
        </row>
        <row r="1896">
          <cell r="A1896" t="str">
            <v>M1309GEWS</v>
          </cell>
          <cell r="B1896">
            <v>0</v>
          </cell>
          <cell r="C1896" t="str">
            <v>M1</v>
          </cell>
          <cell r="D1896" t="str">
            <v xml:space="preserve">LV  </v>
          </cell>
          <cell r="E1896" t="str">
            <v>C</v>
          </cell>
          <cell r="F1896" t="str">
            <v>M</v>
          </cell>
          <cell r="G1896">
            <v>20</v>
          </cell>
        </row>
        <row r="1897">
          <cell r="A1897" t="str">
            <v>M1309GEX</v>
          </cell>
          <cell r="B1897">
            <v>24</v>
          </cell>
          <cell r="C1897">
            <v>45</v>
          </cell>
          <cell r="D1897" t="str">
            <v xml:space="preserve">LV  </v>
          </cell>
          <cell r="E1897" t="str">
            <v>C</v>
          </cell>
          <cell r="F1897" t="str">
            <v>M</v>
          </cell>
          <cell r="G1897">
            <v>5</v>
          </cell>
        </row>
        <row r="1898">
          <cell r="A1898" t="str">
            <v>M1309GU</v>
          </cell>
          <cell r="B1898">
            <v>0</v>
          </cell>
          <cell r="C1898" t="str">
            <v>M1</v>
          </cell>
          <cell r="D1898" t="str">
            <v xml:space="preserve">LV  </v>
          </cell>
          <cell r="E1898" t="str">
            <v>C</v>
          </cell>
          <cell r="F1898" t="str">
            <v>M</v>
          </cell>
          <cell r="G1898">
            <v>15</v>
          </cell>
        </row>
        <row r="1899">
          <cell r="A1899" t="str">
            <v>M1309GUVW150</v>
          </cell>
          <cell r="B1899">
            <v>24</v>
          </cell>
          <cell r="C1899">
            <v>45</v>
          </cell>
          <cell r="D1899" t="str">
            <v xml:space="preserve">LV  </v>
          </cell>
          <cell r="E1899" t="str">
            <v>C</v>
          </cell>
          <cell r="F1899" t="str">
            <v>M</v>
          </cell>
          <cell r="G1899">
            <v>5</v>
          </cell>
        </row>
        <row r="1900">
          <cell r="A1900" t="str">
            <v>M1309GUW150</v>
          </cell>
          <cell r="B1900">
            <v>0</v>
          </cell>
          <cell r="C1900" t="str">
            <v>M1</v>
          </cell>
          <cell r="D1900" t="str">
            <v xml:space="preserve">LV  </v>
          </cell>
          <cell r="E1900" t="str">
            <v>C</v>
          </cell>
          <cell r="F1900" t="str">
            <v>M</v>
          </cell>
          <cell r="G1900">
            <v>10</v>
          </cell>
        </row>
        <row r="1901">
          <cell r="A1901" t="str">
            <v>M1309GUW3</v>
          </cell>
          <cell r="B1901">
            <v>0</v>
          </cell>
          <cell r="C1901" t="str">
            <v>M1</v>
          </cell>
          <cell r="D1901" t="str">
            <v xml:space="preserve">LV  </v>
          </cell>
          <cell r="E1901" t="str">
            <v>C</v>
          </cell>
          <cell r="F1901" t="str">
            <v>M</v>
          </cell>
          <cell r="G1901">
            <v>0</v>
          </cell>
        </row>
        <row r="1902">
          <cell r="A1902" t="str">
            <v>M1309L</v>
          </cell>
          <cell r="B1902">
            <v>1</v>
          </cell>
          <cell r="C1902" t="str">
            <v>M1</v>
          </cell>
          <cell r="D1902" t="str">
            <v xml:space="preserve">LV  </v>
          </cell>
          <cell r="E1902" t="str">
            <v>C</v>
          </cell>
          <cell r="F1902" t="str">
            <v>M</v>
          </cell>
          <cell r="G1902">
            <v>15</v>
          </cell>
        </row>
        <row r="1903">
          <cell r="A1903" t="str">
            <v>M1309N</v>
          </cell>
          <cell r="B1903">
            <v>48</v>
          </cell>
          <cell r="C1903" t="str">
            <v>P7</v>
          </cell>
          <cell r="D1903" t="str">
            <v xml:space="preserve">LV  </v>
          </cell>
          <cell r="E1903" t="str">
            <v>C</v>
          </cell>
          <cell r="F1903" t="str">
            <v>P</v>
          </cell>
          <cell r="G1903">
            <v>20</v>
          </cell>
        </row>
        <row r="1904">
          <cell r="A1904" t="str">
            <v>M1309NB</v>
          </cell>
          <cell r="B1904">
            <v>48</v>
          </cell>
          <cell r="C1904" t="str">
            <v>M1</v>
          </cell>
          <cell r="D1904" t="str">
            <v xml:space="preserve">LV  </v>
          </cell>
          <cell r="E1904" t="str">
            <v>C</v>
          </cell>
          <cell r="F1904" t="str">
            <v>M</v>
          </cell>
          <cell r="G1904">
            <v>0</v>
          </cell>
        </row>
        <row r="1905">
          <cell r="A1905" t="str">
            <v>M1309NB0M</v>
          </cell>
          <cell r="B1905">
            <v>48</v>
          </cell>
          <cell r="C1905" t="str">
            <v>RI</v>
          </cell>
          <cell r="D1905" t="str">
            <v xml:space="preserve">LV  </v>
          </cell>
          <cell r="E1905" t="str">
            <v>C</v>
          </cell>
          <cell r="F1905" t="str">
            <v>P</v>
          </cell>
          <cell r="G1905">
            <v>45</v>
          </cell>
        </row>
        <row r="1906">
          <cell r="A1906" t="str">
            <v>M1309NC</v>
          </cell>
          <cell r="B1906">
            <v>48</v>
          </cell>
          <cell r="C1906" t="str">
            <v>M1</v>
          </cell>
          <cell r="D1906" t="str">
            <v xml:space="preserve">LV  </v>
          </cell>
          <cell r="E1906" t="str">
            <v>C</v>
          </cell>
          <cell r="F1906" t="str">
            <v>M</v>
          </cell>
          <cell r="G1906">
            <v>25</v>
          </cell>
        </row>
        <row r="1907">
          <cell r="A1907" t="str">
            <v>M1309SH</v>
          </cell>
          <cell r="B1907">
            <v>28</v>
          </cell>
          <cell r="C1907" t="str">
            <v>P6</v>
          </cell>
          <cell r="D1907" t="str">
            <v xml:space="preserve">LV  </v>
          </cell>
          <cell r="E1907" t="str">
            <v>C</v>
          </cell>
          <cell r="F1907" t="str">
            <v>P</v>
          </cell>
          <cell r="G1907">
            <v>70</v>
          </cell>
        </row>
        <row r="1908">
          <cell r="A1908" t="str">
            <v>M1309T</v>
          </cell>
          <cell r="B1908">
            <v>0</v>
          </cell>
          <cell r="C1908" t="str">
            <v>M1</v>
          </cell>
          <cell r="D1908" t="str">
            <v xml:space="preserve">LV  </v>
          </cell>
          <cell r="E1908" t="str">
            <v>B</v>
          </cell>
          <cell r="F1908" t="str">
            <v>M</v>
          </cell>
          <cell r="G1908">
            <v>10</v>
          </cell>
        </row>
        <row r="1909">
          <cell r="A1909" t="str">
            <v>M1309TA</v>
          </cell>
          <cell r="B1909">
            <v>0</v>
          </cell>
          <cell r="C1909" t="str">
            <v>M1</v>
          </cell>
          <cell r="D1909" t="str">
            <v xml:space="preserve">LV  </v>
          </cell>
          <cell r="E1909" t="str">
            <v>C</v>
          </cell>
          <cell r="F1909" t="str">
            <v>M</v>
          </cell>
          <cell r="G1909">
            <v>10</v>
          </cell>
        </row>
        <row r="1910">
          <cell r="A1910" t="str">
            <v>M1309TAV</v>
          </cell>
          <cell r="B1910">
            <v>24</v>
          </cell>
          <cell r="C1910">
            <v>45</v>
          </cell>
          <cell r="D1910" t="str">
            <v xml:space="preserve">LV  </v>
          </cell>
          <cell r="E1910" t="str">
            <v>C</v>
          </cell>
          <cell r="F1910" t="str">
            <v>M</v>
          </cell>
          <cell r="G1910">
            <v>5</v>
          </cell>
        </row>
        <row r="1911">
          <cell r="A1911" t="str">
            <v>M1309TH</v>
          </cell>
          <cell r="B1911">
            <v>0</v>
          </cell>
          <cell r="C1911" t="str">
            <v>M1</v>
          </cell>
          <cell r="D1911" t="str">
            <v xml:space="preserve">LV  </v>
          </cell>
          <cell r="E1911" t="str">
            <v>C</v>
          </cell>
          <cell r="F1911" t="str">
            <v>M</v>
          </cell>
          <cell r="G1911">
            <v>15</v>
          </cell>
        </row>
        <row r="1912">
          <cell r="A1912" t="str">
            <v>M1309THV</v>
          </cell>
          <cell r="B1912">
            <v>24</v>
          </cell>
          <cell r="C1912">
            <v>45</v>
          </cell>
          <cell r="D1912" t="str">
            <v xml:space="preserve">LV  </v>
          </cell>
          <cell r="E1912" t="str">
            <v>C</v>
          </cell>
          <cell r="F1912" t="str">
            <v>M</v>
          </cell>
          <cell r="G1912">
            <v>5</v>
          </cell>
        </row>
        <row r="1913">
          <cell r="A1913" t="str">
            <v>M1309TV</v>
          </cell>
          <cell r="B1913">
            <v>24</v>
          </cell>
          <cell r="C1913">
            <v>45</v>
          </cell>
          <cell r="D1913" t="str">
            <v xml:space="preserve">LV  </v>
          </cell>
          <cell r="E1913" t="str">
            <v>C</v>
          </cell>
          <cell r="F1913" t="str">
            <v>M</v>
          </cell>
          <cell r="G1913">
            <v>5</v>
          </cell>
        </row>
        <row r="1914">
          <cell r="A1914" t="str">
            <v>M1309TW2</v>
          </cell>
          <cell r="B1914">
            <v>0</v>
          </cell>
          <cell r="C1914" t="str">
            <v>M1</v>
          </cell>
          <cell r="D1914" t="str">
            <v xml:space="preserve">LV  </v>
          </cell>
          <cell r="E1914" t="str">
            <v>C</v>
          </cell>
          <cell r="F1914" t="str">
            <v>M</v>
          </cell>
          <cell r="G1914">
            <v>0</v>
          </cell>
        </row>
        <row r="1915">
          <cell r="A1915" t="str">
            <v>M1309U</v>
          </cell>
          <cell r="B1915">
            <v>0</v>
          </cell>
          <cell r="C1915" t="str">
            <v>M1</v>
          </cell>
          <cell r="D1915" t="str">
            <v xml:space="preserve">MVB </v>
          </cell>
          <cell r="E1915" t="str">
            <v>A</v>
          </cell>
          <cell r="F1915" t="str">
            <v>M</v>
          </cell>
          <cell r="G1915">
            <v>15</v>
          </cell>
        </row>
        <row r="1916">
          <cell r="A1916" t="str">
            <v>M1309UV</v>
          </cell>
          <cell r="B1916">
            <v>24</v>
          </cell>
          <cell r="C1916">
            <v>45</v>
          </cell>
          <cell r="D1916" t="str">
            <v xml:space="preserve">LV  </v>
          </cell>
          <cell r="E1916" t="str">
            <v>C</v>
          </cell>
          <cell r="F1916" t="str">
            <v>M</v>
          </cell>
          <cell r="G1916">
            <v>5</v>
          </cell>
        </row>
        <row r="1917">
          <cell r="A1917" t="str">
            <v>M1309UW140</v>
          </cell>
          <cell r="B1917">
            <v>0</v>
          </cell>
          <cell r="C1917" t="str">
            <v>M1</v>
          </cell>
          <cell r="D1917" t="str">
            <v xml:space="preserve">LV  </v>
          </cell>
          <cell r="E1917" t="str">
            <v>B</v>
          </cell>
          <cell r="F1917" t="str">
            <v>M</v>
          </cell>
          <cell r="G1917">
            <v>15</v>
          </cell>
        </row>
        <row r="1918">
          <cell r="A1918" t="str">
            <v>M1309V2</v>
          </cell>
          <cell r="B1918">
            <v>2</v>
          </cell>
          <cell r="C1918" t="str">
            <v>P5</v>
          </cell>
          <cell r="D1918" t="str">
            <v xml:space="preserve">MVB </v>
          </cell>
          <cell r="E1918" t="str">
            <v>B</v>
          </cell>
          <cell r="F1918" t="str">
            <v>P</v>
          </cell>
          <cell r="G1918">
            <v>50</v>
          </cell>
        </row>
        <row r="1919">
          <cell r="A1919" t="str">
            <v>M1309W619</v>
          </cell>
          <cell r="B1919">
            <v>1</v>
          </cell>
          <cell r="C1919" t="str">
            <v>P6</v>
          </cell>
          <cell r="D1919" t="str">
            <v xml:space="preserve">LV  </v>
          </cell>
          <cell r="E1919" t="str">
            <v>C</v>
          </cell>
          <cell r="F1919" t="str">
            <v>P</v>
          </cell>
          <cell r="G1919">
            <v>20</v>
          </cell>
        </row>
        <row r="1920">
          <cell r="A1920" t="str">
            <v>M1309W654S</v>
          </cell>
          <cell r="B1920">
            <v>1</v>
          </cell>
          <cell r="C1920" t="str">
            <v>M1</v>
          </cell>
          <cell r="D1920" t="str">
            <v xml:space="preserve">LV  </v>
          </cell>
          <cell r="E1920" t="str">
            <v>C</v>
          </cell>
          <cell r="F1920" t="str">
            <v>M</v>
          </cell>
          <cell r="G1920">
            <v>0</v>
          </cell>
        </row>
        <row r="1921">
          <cell r="A1921" t="str">
            <v>M1309W771</v>
          </cell>
          <cell r="B1921">
            <v>1</v>
          </cell>
          <cell r="C1921" t="str">
            <v>M1</v>
          </cell>
          <cell r="D1921" t="str">
            <v xml:space="preserve">LV  </v>
          </cell>
          <cell r="E1921" t="str">
            <v>C</v>
          </cell>
          <cell r="F1921" t="str">
            <v>M</v>
          </cell>
          <cell r="G1921">
            <v>0</v>
          </cell>
        </row>
        <row r="1922">
          <cell r="A1922" t="str">
            <v>M1309W870</v>
          </cell>
          <cell r="B1922">
            <v>1</v>
          </cell>
          <cell r="C1922" t="str">
            <v>M1</v>
          </cell>
          <cell r="D1922" t="str">
            <v xml:space="preserve">LV  </v>
          </cell>
          <cell r="E1922" t="str">
            <v>C</v>
          </cell>
          <cell r="F1922" t="str">
            <v>M</v>
          </cell>
          <cell r="G1922">
            <v>15</v>
          </cell>
        </row>
        <row r="1923">
          <cell r="A1923" t="str">
            <v>M1309WS</v>
          </cell>
          <cell r="B1923">
            <v>1</v>
          </cell>
          <cell r="C1923" t="str">
            <v>M1</v>
          </cell>
          <cell r="D1923" t="str">
            <v xml:space="preserve">MVB </v>
          </cell>
          <cell r="E1923" t="str">
            <v>A</v>
          </cell>
          <cell r="F1923" t="str">
            <v>M</v>
          </cell>
          <cell r="G1923">
            <v>20</v>
          </cell>
        </row>
        <row r="1924">
          <cell r="A1924" t="str">
            <v>M1310</v>
          </cell>
          <cell r="B1924">
            <v>1</v>
          </cell>
          <cell r="C1924" t="str">
            <v>M1</v>
          </cell>
          <cell r="D1924" t="str">
            <v xml:space="preserve">LV  </v>
          </cell>
          <cell r="E1924" t="str">
            <v>C</v>
          </cell>
          <cell r="F1924" t="str">
            <v>M</v>
          </cell>
          <cell r="G1924">
            <v>15</v>
          </cell>
        </row>
        <row r="1925">
          <cell r="A1925" t="str">
            <v>M13101D</v>
          </cell>
          <cell r="B1925">
            <v>1</v>
          </cell>
          <cell r="C1925" t="str">
            <v>M1</v>
          </cell>
          <cell r="D1925" t="str">
            <v xml:space="preserve">LV  </v>
          </cell>
          <cell r="E1925" t="str">
            <v>B</v>
          </cell>
          <cell r="F1925" t="str">
            <v>M</v>
          </cell>
          <cell r="G1925">
            <v>15</v>
          </cell>
        </row>
        <row r="1926">
          <cell r="A1926" t="str">
            <v>M13101F</v>
          </cell>
          <cell r="B1926">
            <v>34</v>
          </cell>
          <cell r="C1926" t="str">
            <v>RI</v>
          </cell>
          <cell r="D1926" t="str">
            <v xml:space="preserve">LV  </v>
          </cell>
          <cell r="E1926" t="str">
            <v>C</v>
          </cell>
          <cell r="F1926" t="str">
            <v>P</v>
          </cell>
          <cell r="G1926">
            <v>20</v>
          </cell>
        </row>
        <row r="1927">
          <cell r="A1927" t="str">
            <v>M131021L</v>
          </cell>
          <cell r="B1927">
            <v>21</v>
          </cell>
          <cell r="C1927" t="str">
            <v>PJ</v>
          </cell>
          <cell r="D1927" t="str">
            <v xml:space="preserve">LV  </v>
          </cell>
          <cell r="E1927" t="str">
            <v>D</v>
          </cell>
          <cell r="F1927" t="str">
            <v>P</v>
          </cell>
          <cell r="G1927">
            <v>65</v>
          </cell>
        </row>
        <row r="1928">
          <cell r="A1928" t="str">
            <v>M131021LM</v>
          </cell>
          <cell r="B1928">
            <v>21</v>
          </cell>
          <cell r="C1928" t="str">
            <v>M1</v>
          </cell>
          <cell r="D1928" t="str">
            <v xml:space="preserve">LV  </v>
          </cell>
          <cell r="E1928" t="str">
            <v>A</v>
          </cell>
          <cell r="F1928" t="str">
            <v>M</v>
          </cell>
          <cell r="G1928">
            <v>5</v>
          </cell>
        </row>
        <row r="1929">
          <cell r="A1929" t="str">
            <v>M131021T</v>
          </cell>
          <cell r="B1929">
            <v>19</v>
          </cell>
          <cell r="C1929" t="str">
            <v>P9</v>
          </cell>
          <cell r="D1929" t="str">
            <v xml:space="preserve">LV  </v>
          </cell>
          <cell r="E1929" t="str">
            <v>C</v>
          </cell>
          <cell r="F1929" t="str">
            <v>P</v>
          </cell>
          <cell r="G1929">
            <v>50</v>
          </cell>
        </row>
        <row r="1930">
          <cell r="A1930" t="str">
            <v>M131022LP</v>
          </cell>
          <cell r="B1930">
            <v>22</v>
          </cell>
          <cell r="C1930" t="str">
            <v>P1</v>
          </cell>
          <cell r="D1930" t="str">
            <v xml:space="preserve">LV  </v>
          </cell>
          <cell r="E1930" t="str">
            <v>A</v>
          </cell>
          <cell r="F1930" t="str">
            <v>P</v>
          </cell>
          <cell r="G1930">
            <v>50</v>
          </cell>
        </row>
        <row r="1931">
          <cell r="A1931" t="str">
            <v>M131022T</v>
          </cell>
          <cell r="B1931">
            <v>20</v>
          </cell>
          <cell r="C1931" t="str">
            <v>P9</v>
          </cell>
          <cell r="D1931" t="str">
            <v xml:space="preserve">LV  </v>
          </cell>
          <cell r="E1931" t="str">
            <v>C</v>
          </cell>
          <cell r="F1931" t="str">
            <v>P</v>
          </cell>
          <cell r="G1931">
            <v>50</v>
          </cell>
        </row>
        <row r="1932">
          <cell r="A1932" t="str">
            <v>M131022W</v>
          </cell>
          <cell r="B1932">
            <v>46</v>
          </cell>
          <cell r="C1932" t="str">
            <v>R8</v>
          </cell>
          <cell r="D1932" t="str">
            <v xml:space="preserve">LV  </v>
          </cell>
          <cell r="E1932" t="str">
            <v>C</v>
          </cell>
          <cell r="F1932" t="str">
            <v>P</v>
          </cell>
          <cell r="G1932">
            <v>50</v>
          </cell>
        </row>
        <row r="1933">
          <cell r="A1933" t="str">
            <v>M131022X</v>
          </cell>
          <cell r="B1933">
            <v>27</v>
          </cell>
          <cell r="C1933">
            <v>45</v>
          </cell>
          <cell r="D1933" t="str">
            <v xml:space="preserve">LV  </v>
          </cell>
          <cell r="E1933" t="str">
            <v>A</v>
          </cell>
          <cell r="F1933" t="str">
            <v>M</v>
          </cell>
          <cell r="G1933">
            <v>3</v>
          </cell>
        </row>
        <row r="1934">
          <cell r="A1934" t="str">
            <v>M13102V</v>
          </cell>
          <cell r="B1934">
            <v>2</v>
          </cell>
          <cell r="C1934" t="str">
            <v>PI</v>
          </cell>
          <cell r="D1934" t="str">
            <v xml:space="preserve">LV  </v>
          </cell>
          <cell r="E1934" t="str">
            <v>B</v>
          </cell>
          <cell r="F1934" t="str">
            <v>P</v>
          </cell>
          <cell r="G1934">
            <v>70</v>
          </cell>
        </row>
        <row r="1935">
          <cell r="A1935" t="str">
            <v>M13102V1</v>
          </cell>
          <cell r="B1935">
            <v>2</v>
          </cell>
          <cell r="C1935" t="str">
            <v>M1</v>
          </cell>
          <cell r="D1935" t="str">
            <v xml:space="preserve">LV  </v>
          </cell>
          <cell r="E1935" t="str">
            <v>B</v>
          </cell>
          <cell r="F1935" t="str">
            <v>M</v>
          </cell>
          <cell r="G1935">
            <v>20</v>
          </cell>
        </row>
        <row r="1936">
          <cell r="A1936" t="str">
            <v>M13102VM</v>
          </cell>
          <cell r="B1936">
            <v>2</v>
          </cell>
          <cell r="C1936" t="str">
            <v>M1</v>
          </cell>
          <cell r="D1936" t="str">
            <v xml:space="preserve">LV  </v>
          </cell>
          <cell r="E1936" t="str">
            <v>A</v>
          </cell>
          <cell r="F1936" t="str">
            <v>M</v>
          </cell>
          <cell r="G1936">
            <v>5</v>
          </cell>
        </row>
        <row r="1937">
          <cell r="A1937" t="str">
            <v>M13104V</v>
          </cell>
          <cell r="B1937">
            <v>18</v>
          </cell>
          <cell r="C1937" t="str">
            <v>P2</v>
          </cell>
          <cell r="D1937" t="str">
            <v xml:space="preserve">LV  </v>
          </cell>
          <cell r="E1937" t="str">
            <v>C</v>
          </cell>
          <cell r="F1937" t="str">
            <v>P</v>
          </cell>
          <cell r="G1937">
            <v>60</v>
          </cell>
        </row>
        <row r="1938">
          <cell r="A1938" t="str">
            <v>M1310CH</v>
          </cell>
          <cell r="B1938">
            <v>28</v>
          </cell>
          <cell r="C1938" t="str">
            <v>P6</v>
          </cell>
          <cell r="D1938" t="str">
            <v xml:space="preserve">    </v>
          </cell>
          <cell r="E1938" t="str">
            <v>C</v>
          </cell>
          <cell r="F1938" t="str">
            <v>P</v>
          </cell>
          <cell r="G1938">
            <v>0</v>
          </cell>
        </row>
        <row r="1939">
          <cell r="A1939" t="str">
            <v>M1310CHW896</v>
          </cell>
          <cell r="B1939">
            <v>28</v>
          </cell>
          <cell r="C1939" t="str">
            <v>P6</v>
          </cell>
          <cell r="D1939" t="str">
            <v xml:space="preserve">BR  </v>
          </cell>
          <cell r="E1939" t="str">
            <v>C</v>
          </cell>
          <cell r="F1939" t="str">
            <v>P</v>
          </cell>
          <cell r="G1939">
            <v>70</v>
          </cell>
        </row>
        <row r="1940">
          <cell r="A1940" t="str">
            <v>M1310E</v>
          </cell>
          <cell r="B1940">
            <v>0</v>
          </cell>
          <cell r="C1940" t="str">
            <v>M1</v>
          </cell>
          <cell r="D1940" t="str">
            <v xml:space="preserve">LV  </v>
          </cell>
          <cell r="E1940" t="str">
            <v>B</v>
          </cell>
          <cell r="F1940" t="str">
            <v>M</v>
          </cell>
          <cell r="G1940">
            <v>15</v>
          </cell>
        </row>
        <row r="1941">
          <cell r="A1941" t="str">
            <v>M1310EB</v>
          </cell>
          <cell r="B1941">
            <v>24</v>
          </cell>
          <cell r="C1941">
            <v>45</v>
          </cell>
          <cell r="D1941" t="str">
            <v xml:space="preserve">LV  </v>
          </cell>
          <cell r="E1941" t="str">
            <v>C</v>
          </cell>
          <cell r="F1941" t="str">
            <v>M</v>
          </cell>
          <cell r="G1941">
            <v>5</v>
          </cell>
        </row>
        <row r="1942">
          <cell r="A1942" t="str">
            <v>M1310EW1</v>
          </cell>
          <cell r="B1942">
            <v>0</v>
          </cell>
          <cell r="C1942" t="str">
            <v>M1</v>
          </cell>
          <cell r="D1942" t="str">
            <v xml:space="preserve">LV  </v>
          </cell>
          <cell r="E1942" t="str">
            <v>C</v>
          </cell>
          <cell r="F1942" t="str">
            <v>M</v>
          </cell>
          <cell r="G1942">
            <v>15</v>
          </cell>
        </row>
        <row r="1943">
          <cell r="A1943" t="str">
            <v>M1310EX</v>
          </cell>
          <cell r="B1943">
            <v>24</v>
          </cell>
          <cell r="C1943">
            <v>45</v>
          </cell>
          <cell r="D1943" t="str">
            <v xml:space="preserve">LV  </v>
          </cell>
          <cell r="E1943" t="str">
            <v>C</v>
          </cell>
          <cell r="F1943" t="str">
            <v>M</v>
          </cell>
          <cell r="G1943">
            <v>5</v>
          </cell>
        </row>
        <row r="1944">
          <cell r="A1944" t="str">
            <v>M1310EXW1</v>
          </cell>
          <cell r="B1944">
            <v>24</v>
          </cell>
          <cell r="C1944">
            <v>45</v>
          </cell>
          <cell r="D1944" t="str">
            <v xml:space="preserve">LV  </v>
          </cell>
          <cell r="E1944" t="str">
            <v>C</v>
          </cell>
          <cell r="F1944" t="str">
            <v>M</v>
          </cell>
          <cell r="G1944">
            <v>5</v>
          </cell>
        </row>
        <row r="1945">
          <cell r="A1945" t="str">
            <v>M1310GC</v>
          </cell>
          <cell r="B1945">
            <v>0</v>
          </cell>
          <cell r="C1945" t="str">
            <v>M1</v>
          </cell>
          <cell r="D1945" t="str">
            <v xml:space="preserve">LV  </v>
          </cell>
          <cell r="E1945" t="str">
            <v>C</v>
          </cell>
          <cell r="F1945" t="str">
            <v>M</v>
          </cell>
          <cell r="G1945">
            <v>10</v>
          </cell>
        </row>
        <row r="1946">
          <cell r="A1946" t="str">
            <v>M1310GEW637S</v>
          </cell>
          <cell r="B1946">
            <v>0</v>
          </cell>
          <cell r="C1946" t="str">
            <v>M1</v>
          </cell>
          <cell r="D1946" t="str">
            <v xml:space="preserve">LV  </v>
          </cell>
          <cell r="E1946" t="str">
            <v>C</v>
          </cell>
          <cell r="F1946" t="str">
            <v>M</v>
          </cell>
          <cell r="G1946">
            <v>20</v>
          </cell>
        </row>
        <row r="1947">
          <cell r="A1947" t="str">
            <v>M1310GEW850</v>
          </cell>
          <cell r="B1947">
            <v>0</v>
          </cell>
          <cell r="C1947" t="str">
            <v>M1</v>
          </cell>
          <cell r="D1947" t="str">
            <v xml:space="preserve">LV  </v>
          </cell>
          <cell r="E1947" t="str">
            <v>C</v>
          </cell>
          <cell r="F1947" t="str">
            <v>M</v>
          </cell>
          <cell r="G1947">
            <v>15</v>
          </cell>
        </row>
        <row r="1948">
          <cell r="A1948" t="str">
            <v>M1310GU</v>
          </cell>
          <cell r="B1948">
            <v>0</v>
          </cell>
          <cell r="C1948" t="str">
            <v>M1</v>
          </cell>
          <cell r="D1948" t="str">
            <v xml:space="preserve">LV  </v>
          </cell>
          <cell r="E1948" t="str">
            <v>C</v>
          </cell>
          <cell r="F1948" t="str">
            <v>M</v>
          </cell>
          <cell r="G1948">
            <v>15</v>
          </cell>
        </row>
        <row r="1949">
          <cell r="A1949" t="str">
            <v>M1310GUW3</v>
          </cell>
          <cell r="B1949">
            <v>0</v>
          </cell>
          <cell r="C1949" t="str">
            <v>M1</v>
          </cell>
          <cell r="D1949" t="str">
            <v xml:space="preserve">LV  </v>
          </cell>
          <cell r="E1949" t="str">
            <v>C</v>
          </cell>
          <cell r="F1949" t="str">
            <v>M</v>
          </cell>
          <cell r="G1949">
            <v>20</v>
          </cell>
        </row>
        <row r="1950">
          <cell r="A1950" t="str">
            <v>M1310T</v>
          </cell>
          <cell r="B1950">
            <v>0</v>
          </cell>
          <cell r="C1950" t="str">
            <v>M1</v>
          </cell>
          <cell r="D1950" t="str">
            <v xml:space="preserve">LV  </v>
          </cell>
          <cell r="E1950" t="str">
            <v>B</v>
          </cell>
          <cell r="F1950" t="str">
            <v>M</v>
          </cell>
          <cell r="G1950">
            <v>15</v>
          </cell>
        </row>
        <row r="1951">
          <cell r="A1951" t="str">
            <v>M1310TV</v>
          </cell>
          <cell r="B1951">
            <v>24</v>
          </cell>
          <cell r="C1951">
            <v>45</v>
          </cell>
          <cell r="D1951" t="str">
            <v xml:space="preserve">MVC </v>
          </cell>
          <cell r="E1951" t="str">
            <v>C</v>
          </cell>
          <cell r="F1951" t="str">
            <v>M</v>
          </cell>
          <cell r="G1951">
            <v>5</v>
          </cell>
        </row>
        <row r="1952">
          <cell r="A1952" t="str">
            <v>M1310TVW6</v>
          </cell>
          <cell r="B1952">
            <v>24</v>
          </cell>
          <cell r="C1952">
            <v>45</v>
          </cell>
          <cell r="D1952" t="str">
            <v xml:space="preserve">LV  </v>
          </cell>
          <cell r="E1952" t="str">
            <v>C</v>
          </cell>
          <cell r="F1952" t="str">
            <v>M</v>
          </cell>
          <cell r="G1952">
            <v>5</v>
          </cell>
        </row>
        <row r="1953">
          <cell r="A1953" t="str">
            <v>M1310TW2</v>
          </cell>
          <cell r="B1953">
            <v>0</v>
          </cell>
          <cell r="C1953" t="str">
            <v>M1</v>
          </cell>
          <cell r="D1953" t="str">
            <v xml:space="preserve">LV  </v>
          </cell>
          <cell r="E1953" t="str">
            <v>C</v>
          </cell>
          <cell r="F1953" t="str">
            <v>M</v>
          </cell>
          <cell r="G1953">
            <v>10</v>
          </cell>
        </row>
        <row r="1954">
          <cell r="A1954" t="str">
            <v>M1310TWS</v>
          </cell>
          <cell r="B1954">
            <v>0</v>
          </cell>
          <cell r="C1954" t="str">
            <v>M1</v>
          </cell>
          <cell r="D1954" t="str">
            <v xml:space="preserve">LV  </v>
          </cell>
          <cell r="E1954" t="str">
            <v>C</v>
          </cell>
          <cell r="F1954" t="str">
            <v>M</v>
          </cell>
          <cell r="G1954">
            <v>15</v>
          </cell>
        </row>
        <row r="1955">
          <cell r="A1955" t="str">
            <v>M1310U</v>
          </cell>
          <cell r="B1955">
            <v>0</v>
          </cell>
          <cell r="C1955" t="str">
            <v>M1</v>
          </cell>
          <cell r="D1955" t="str">
            <v xml:space="preserve">LV  </v>
          </cell>
          <cell r="E1955" t="str">
            <v>C</v>
          </cell>
          <cell r="F1955" t="str">
            <v>M</v>
          </cell>
          <cell r="G1955">
            <v>10</v>
          </cell>
        </row>
        <row r="1956">
          <cell r="A1956" t="str">
            <v>M1310UV</v>
          </cell>
          <cell r="B1956">
            <v>24</v>
          </cell>
          <cell r="C1956">
            <v>45</v>
          </cell>
          <cell r="D1956" t="str">
            <v xml:space="preserve">LV  </v>
          </cell>
          <cell r="E1956" t="str">
            <v>C</v>
          </cell>
          <cell r="F1956" t="str">
            <v>M</v>
          </cell>
          <cell r="G1956">
            <v>5</v>
          </cell>
        </row>
        <row r="1957">
          <cell r="A1957" t="str">
            <v>M1310UWS</v>
          </cell>
          <cell r="B1957">
            <v>0</v>
          </cell>
          <cell r="C1957" t="str">
            <v>M1</v>
          </cell>
          <cell r="D1957" t="str">
            <v xml:space="preserve">LV  </v>
          </cell>
          <cell r="E1957" t="str">
            <v>C</v>
          </cell>
          <cell r="F1957" t="str">
            <v>M</v>
          </cell>
          <cell r="G1957">
            <v>15</v>
          </cell>
        </row>
        <row r="1958">
          <cell r="A1958" t="str">
            <v>M1310W1</v>
          </cell>
          <cell r="B1958">
            <v>1</v>
          </cell>
          <cell r="C1958" t="str">
            <v>M1</v>
          </cell>
          <cell r="D1958" t="str">
            <v xml:space="preserve">LV  </v>
          </cell>
          <cell r="E1958" t="str">
            <v>C</v>
          </cell>
          <cell r="F1958" t="str">
            <v>M</v>
          </cell>
          <cell r="G1958">
            <v>15</v>
          </cell>
        </row>
        <row r="1959">
          <cell r="A1959" t="str">
            <v>M1310W11D</v>
          </cell>
          <cell r="B1959">
            <v>1</v>
          </cell>
          <cell r="C1959" t="str">
            <v>M1</v>
          </cell>
          <cell r="D1959" t="str">
            <v xml:space="preserve">LV  </v>
          </cell>
          <cell r="E1959" t="str">
            <v>C</v>
          </cell>
          <cell r="F1959" t="str">
            <v>M</v>
          </cell>
          <cell r="G1959">
            <v>15</v>
          </cell>
        </row>
        <row r="1960">
          <cell r="A1960" t="str">
            <v>M1310WS</v>
          </cell>
          <cell r="B1960">
            <v>1</v>
          </cell>
          <cell r="C1960" t="str">
            <v>M1</v>
          </cell>
          <cell r="D1960" t="str">
            <v xml:space="preserve">LV  </v>
          </cell>
          <cell r="E1960" t="str">
            <v>C</v>
          </cell>
          <cell r="F1960" t="str">
            <v>M</v>
          </cell>
          <cell r="G1960">
            <v>15</v>
          </cell>
        </row>
        <row r="1961">
          <cell r="A1961" t="str">
            <v>M1311</v>
          </cell>
          <cell r="B1961">
            <v>1</v>
          </cell>
          <cell r="C1961" t="str">
            <v>M1</v>
          </cell>
          <cell r="D1961" t="str">
            <v xml:space="preserve">LV  </v>
          </cell>
          <cell r="E1961" t="str">
            <v>C</v>
          </cell>
          <cell r="F1961" t="str">
            <v>M</v>
          </cell>
          <cell r="G1961">
            <v>20</v>
          </cell>
        </row>
        <row r="1962">
          <cell r="A1962" t="str">
            <v>M13111D</v>
          </cell>
          <cell r="B1962">
            <v>1</v>
          </cell>
          <cell r="C1962" t="str">
            <v>M1</v>
          </cell>
          <cell r="D1962" t="str">
            <v xml:space="preserve">LV  </v>
          </cell>
          <cell r="E1962" t="str">
            <v>C</v>
          </cell>
          <cell r="F1962" t="str">
            <v>M</v>
          </cell>
          <cell r="G1962">
            <v>10</v>
          </cell>
        </row>
        <row r="1963">
          <cell r="A1963" t="str">
            <v>M13111F</v>
          </cell>
          <cell r="B1963">
            <v>34</v>
          </cell>
          <cell r="C1963" t="str">
            <v>RI</v>
          </cell>
          <cell r="D1963" t="str">
            <v xml:space="preserve">LV  </v>
          </cell>
          <cell r="E1963" t="str">
            <v>C</v>
          </cell>
          <cell r="F1963" t="str">
            <v>P</v>
          </cell>
          <cell r="G1963">
            <v>65</v>
          </cell>
        </row>
        <row r="1964">
          <cell r="A1964" t="str">
            <v>M131121LM</v>
          </cell>
          <cell r="B1964">
            <v>21</v>
          </cell>
          <cell r="C1964" t="str">
            <v>M1</v>
          </cell>
          <cell r="D1964" t="str">
            <v xml:space="preserve">LV  </v>
          </cell>
          <cell r="E1964" t="str">
            <v>A</v>
          </cell>
          <cell r="F1964" t="str">
            <v>M</v>
          </cell>
          <cell r="G1964">
            <v>5</v>
          </cell>
        </row>
        <row r="1965">
          <cell r="A1965" t="str">
            <v>M131121T</v>
          </cell>
          <cell r="B1965">
            <v>19</v>
          </cell>
          <cell r="C1965" t="str">
            <v>P9</v>
          </cell>
          <cell r="D1965" t="str">
            <v xml:space="preserve">LV  </v>
          </cell>
          <cell r="E1965" t="str">
            <v>C</v>
          </cell>
          <cell r="F1965" t="str">
            <v>P</v>
          </cell>
          <cell r="G1965">
            <v>50</v>
          </cell>
        </row>
        <row r="1966">
          <cell r="A1966" t="str">
            <v>M131122LP</v>
          </cell>
          <cell r="B1966">
            <v>22</v>
          </cell>
          <cell r="C1966" t="str">
            <v>P1</v>
          </cell>
          <cell r="D1966" t="str">
            <v xml:space="preserve">LV  </v>
          </cell>
          <cell r="E1966" t="str">
            <v>B</v>
          </cell>
          <cell r="F1966" t="str">
            <v>P</v>
          </cell>
          <cell r="G1966">
            <v>50</v>
          </cell>
        </row>
        <row r="1967">
          <cell r="A1967" t="str">
            <v>M131122T</v>
          </cell>
          <cell r="B1967">
            <v>20</v>
          </cell>
          <cell r="C1967" t="str">
            <v>P9</v>
          </cell>
          <cell r="D1967" t="str">
            <v xml:space="preserve">LV  </v>
          </cell>
          <cell r="E1967" t="str">
            <v>C</v>
          </cell>
          <cell r="F1967" t="str">
            <v>P</v>
          </cell>
          <cell r="G1967">
            <v>50</v>
          </cell>
        </row>
        <row r="1968">
          <cell r="A1968" t="str">
            <v>M131122W</v>
          </cell>
          <cell r="B1968">
            <v>46</v>
          </cell>
          <cell r="C1968" t="str">
            <v>R8</v>
          </cell>
          <cell r="D1968" t="str">
            <v xml:space="preserve">LV  </v>
          </cell>
          <cell r="E1968" t="str">
            <v>B</v>
          </cell>
          <cell r="F1968" t="str">
            <v>P</v>
          </cell>
          <cell r="G1968">
            <v>50</v>
          </cell>
        </row>
        <row r="1969">
          <cell r="A1969" t="str">
            <v>M131122X</v>
          </cell>
          <cell r="B1969">
            <v>27</v>
          </cell>
          <cell r="C1969">
            <v>45</v>
          </cell>
          <cell r="D1969" t="str">
            <v xml:space="preserve">LV  </v>
          </cell>
          <cell r="E1969" t="str">
            <v>A</v>
          </cell>
          <cell r="F1969" t="str">
            <v>M</v>
          </cell>
          <cell r="G1969">
            <v>3</v>
          </cell>
        </row>
        <row r="1970">
          <cell r="A1970" t="str">
            <v>M13112V</v>
          </cell>
          <cell r="B1970">
            <v>2</v>
          </cell>
          <cell r="C1970" t="str">
            <v>PI</v>
          </cell>
          <cell r="D1970" t="str">
            <v xml:space="preserve">LV  </v>
          </cell>
          <cell r="E1970" t="str">
            <v>C</v>
          </cell>
          <cell r="F1970" t="str">
            <v>P</v>
          </cell>
          <cell r="G1970">
            <v>70</v>
          </cell>
        </row>
        <row r="1971">
          <cell r="A1971" t="str">
            <v>M13112VM</v>
          </cell>
          <cell r="B1971">
            <v>2</v>
          </cell>
          <cell r="C1971" t="str">
            <v>M1</v>
          </cell>
          <cell r="D1971" t="str">
            <v xml:space="preserve">LV  </v>
          </cell>
          <cell r="E1971" t="str">
            <v>B</v>
          </cell>
          <cell r="F1971" t="str">
            <v>M</v>
          </cell>
          <cell r="G1971">
            <v>5</v>
          </cell>
        </row>
        <row r="1972">
          <cell r="A1972" t="str">
            <v>M13114V</v>
          </cell>
          <cell r="B1972">
            <v>18</v>
          </cell>
          <cell r="C1972" t="str">
            <v>P2</v>
          </cell>
          <cell r="D1972" t="str">
            <v xml:space="preserve">MVC </v>
          </cell>
          <cell r="E1972" t="str">
            <v>C</v>
          </cell>
          <cell r="F1972" t="str">
            <v>P</v>
          </cell>
          <cell r="G1972">
            <v>60</v>
          </cell>
        </row>
        <row r="1973">
          <cell r="A1973" t="str">
            <v>M1311C</v>
          </cell>
          <cell r="B1973">
            <v>0</v>
          </cell>
          <cell r="C1973" t="str">
            <v>M1</v>
          </cell>
          <cell r="D1973" t="str">
            <v xml:space="preserve">LV  </v>
          </cell>
          <cell r="E1973" t="str">
            <v>C</v>
          </cell>
          <cell r="F1973" t="str">
            <v>M</v>
          </cell>
          <cell r="G1973">
            <v>15</v>
          </cell>
        </row>
        <row r="1974">
          <cell r="A1974" t="str">
            <v>M1311CH</v>
          </cell>
          <cell r="B1974">
            <v>0</v>
          </cell>
          <cell r="C1974" t="str">
            <v>M1</v>
          </cell>
          <cell r="D1974" t="str">
            <v xml:space="preserve">LV  </v>
          </cell>
          <cell r="E1974" t="str">
            <v>C</v>
          </cell>
          <cell r="F1974" t="str">
            <v>M</v>
          </cell>
          <cell r="G1974">
            <v>15</v>
          </cell>
        </row>
        <row r="1975">
          <cell r="A1975" t="str">
            <v>M1311CHW185C5</v>
          </cell>
          <cell r="B1975">
            <v>0</v>
          </cell>
          <cell r="C1975" t="str">
            <v>M1</v>
          </cell>
          <cell r="D1975" t="str">
            <v xml:space="preserve">LV  </v>
          </cell>
          <cell r="E1975" t="str">
            <v>C</v>
          </cell>
          <cell r="F1975" t="str">
            <v>M</v>
          </cell>
          <cell r="G1975">
            <v>10</v>
          </cell>
        </row>
        <row r="1976">
          <cell r="A1976" t="str">
            <v>M1311D</v>
          </cell>
          <cell r="B1976">
            <v>0</v>
          </cell>
          <cell r="C1976" t="str">
            <v>M1</v>
          </cell>
          <cell r="D1976" t="str">
            <v xml:space="preserve">LV  </v>
          </cell>
          <cell r="E1976" t="str">
            <v>C</v>
          </cell>
          <cell r="F1976" t="str">
            <v>M</v>
          </cell>
          <cell r="G1976">
            <v>15</v>
          </cell>
        </row>
        <row r="1977">
          <cell r="A1977" t="str">
            <v>M1311DA</v>
          </cell>
          <cell r="B1977">
            <v>0</v>
          </cell>
          <cell r="C1977" t="str">
            <v>M1</v>
          </cell>
          <cell r="D1977" t="str">
            <v xml:space="preserve">LV  </v>
          </cell>
          <cell r="E1977" t="str">
            <v>C</v>
          </cell>
          <cell r="F1977" t="str">
            <v>M</v>
          </cell>
          <cell r="G1977">
            <v>15</v>
          </cell>
        </row>
        <row r="1978">
          <cell r="A1978" t="str">
            <v>M1311E</v>
          </cell>
          <cell r="B1978">
            <v>0</v>
          </cell>
          <cell r="C1978" t="str">
            <v>M1</v>
          </cell>
          <cell r="D1978" t="str">
            <v xml:space="preserve">LV  </v>
          </cell>
          <cell r="E1978" t="str">
            <v>C</v>
          </cell>
          <cell r="F1978" t="str">
            <v>M</v>
          </cell>
          <cell r="G1978">
            <v>15</v>
          </cell>
        </row>
        <row r="1979">
          <cell r="A1979" t="str">
            <v>M1311EAHW185</v>
          </cell>
          <cell r="B1979">
            <v>0</v>
          </cell>
          <cell r="C1979" t="str">
            <v>M1</v>
          </cell>
          <cell r="D1979" t="str">
            <v xml:space="preserve">LV  </v>
          </cell>
          <cell r="E1979" t="str">
            <v>C</v>
          </cell>
          <cell r="F1979" t="str">
            <v>M</v>
          </cell>
          <cell r="G1979">
            <v>15</v>
          </cell>
        </row>
        <row r="1980">
          <cell r="A1980" t="str">
            <v>M1311EAHW915</v>
          </cell>
          <cell r="B1980">
            <v>0</v>
          </cell>
          <cell r="C1980" t="str">
            <v>M1</v>
          </cell>
          <cell r="D1980" t="str">
            <v xml:space="preserve">LV  </v>
          </cell>
          <cell r="E1980" t="str">
            <v>C</v>
          </cell>
          <cell r="F1980" t="str">
            <v>M</v>
          </cell>
          <cell r="G1980">
            <v>15</v>
          </cell>
        </row>
        <row r="1981">
          <cell r="A1981" t="str">
            <v>M1311EAHXW185</v>
          </cell>
          <cell r="B1981">
            <v>24</v>
          </cell>
          <cell r="C1981">
            <v>45</v>
          </cell>
          <cell r="D1981" t="str">
            <v xml:space="preserve">LV  </v>
          </cell>
          <cell r="E1981" t="str">
            <v>C</v>
          </cell>
          <cell r="F1981" t="str">
            <v>M</v>
          </cell>
          <cell r="G1981">
            <v>5</v>
          </cell>
        </row>
        <row r="1982">
          <cell r="A1982" t="str">
            <v>M1311EB</v>
          </cell>
          <cell r="B1982">
            <v>24</v>
          </cell>
          <cell r="C1982">
            <v>45</v>
          </cell>
          <cell r="D1982" t="str">
            <v xml:space="preserve">LV  </v>
          </cell>
          <cell r="E1982" t="str">
            <v>C</v>
          </cell>
          <cell r="F1982" t="str">
            <v>M</v>
          </cell>
          <cell r="G1982">
            <v>5</v>
          </cell>
        </row>
        <row r="1983">
          <cell r="A1983" t="str">
            <v>M1311EX</v>
          </cell>
          <cell r="B1983">
            <v>24</v>
          </cell>
          <cell r="C1983">
            <v>45</v>
          </cell>
          <cell r="D1983" t="str">
            <v xml:space="preserve">LV  </v>
          </cell>
          <cell r="E1983" t="str">
            <v>C</v>
          </cell>
          <cell r="F1983" t="str">
            <v>M</v>
          </cell>
          <cell r="G1983">
            <v>5</v>
          </cell>
        </row>
        <row r="1984">
          <cell r="A1984" t="str">
            <v>M1311GE</v>
          </cell>
          <cell r="B1984">
            <v>0</v>
          </cell>
          <cell r="C1984" t="str">
            <v>M1</v>
          </cell>
          <cell r="D1984" t="str">
            <v xml:space="preserve">LV  </v>
          </cell>
          <cell r="E1984" t="str">
            <v>C</v>
          </cell>
          <cell r="F1984" t="str">
            <v>M</v>
          </cell>
          <cell r="G1984">
            <v>15</v>
          </cell>
        </row>
        <row r="1985">
          <cell r="A1985" t="str">
            <v>M1311GEA</v>
          </cell>
          <cell r="B1985">
            <v>0</v>
          </cell>
          <cell r="C1985" t="str">
            <v>M1</v>
          </cell>
          <cell r="D1985" t="str">
            <v xml:space="preserve">LV  </v>
          </cell>
          <cell r="E1985" t="str">
            <v>C</v>
          </cell>
          <cell r="F1985" t="str">
            <v>M</v>
          </cell>
          <cell r="G1985">
            <v>15</v>
          </cell>
        </row>
        <row r="1986">
          <cell r="A1986" t="str">
            <v>M1311GEAB</v>
          </cell>
          <cell r="B1986">
            <v>24</v>
          </cell>
          <cell r="C1986">
            <v>45</v>
          </cell>
          <cell r="D1986" t="str">
            <v xml:space="preserve">LV  </v>
          </cell>
          <cell r="E1986" t="str">
            <v>C</v>
          </cell>
          <cell r="F1986" t="str">
            <v>M</v>
          </cell>
          <cell r="G1986">
            <v>5</v>
          </cell>
        </row>
        <row r="1987">
          <cell r="A1987" t="str">
            <v>M1311GU</v>
          </cell>
          <cell r="B1987">
            <v>0</v>
          </cell>
          <cell r="C1987" t="str">
            <v>M1</v>
          </cell>
          <cell r="D1987" t="str">
            <v xml:space="preserve">MVC </v>
          </cell>
          <cell r="E1987" t="str">
            <v>B</v>
          </cell>
          <cell r="F1987" t="str">
            <v>M</v>
          </cell>
          <cell r="G1987">
            <v>15</v>
          </cell>
        </row>
        <row r="1988">
          <cell r="A1988" t="str">
            <v>M1311GUW3</v>
          </cell>
          <cell r="B1988">
            <v>0</v>
          </cell>
          <cell r="C1988" t="str">
            <v>M1</v>
          </cell>
          <cell r="D1988" t="str">
            <v xml:space="preserve">MVC </v>
          </cell>
          <cell r="E1988" t="str">
            <v>C</v>
          </cell>
          <cell r="F1988" t="str">
            <v>M</v>
          </cell>
          <cell r="G1988">
            <v>15</v>
          </cell>
        </row>
        <row r="1989">
          <cell r="A1989" t="str">
            <v>M1311REAB</v>
          </cell>
          <cell r="B1989">
            <v>24</v>
          </cell>
          <cell r="C1989">
            <v>45</v>
          </cell>
          <cell r="D1989" t="str">
            <v xml:space="preserve">LV  </v>
          </cell>
          <cell r="E1989" t="str">
            <v>C</v>
          </cell>
          <cell r="F1989" t="str">
            <v>M</v>
          </cell>
          <cell r="G1989">
            <v>5</v>
          </cell>
        </row>
        <row r="1990">
          <cell r="A1990" t="str">
            <v>M1311TH</v>
          </cell>
          <cell r="B1990">
            <v>0</v>
          </cell>
          <cell r="C1990" t="str">
            <v>M1</v>
          </cell>
          <cell r="D1990" t="str">
            <v xml:space="preserve">LV  </v>
          </cell>
          <cell r="E1990" t="str">
            <v>C</v>
          </cell>
          <cell r="F1990" t="str">
            <v>M</v>
          </cell>
          <cell r="G1990">
            <v>10</v>
          </cell>
        </row>
        <row r="1991">
          <cell r="A1991" t="str">
            <v>M1311U</v>
          </cell>
          <cell r="B1991">
            <v>0</v>
          </cell>
          <cell r="C1991" t="str">
            <v>M1</v>
          </cell>
          <cell r="D1991" t="str">
            <v xml:space="preserve">LV  </v>
          </cell>
          <cell r="E1991" t="str">
            <v>C</v>
          </cell>
          <cell r="F1991" t="str">
            <v>M</v>
          </cell>
          <cell r="G1991">
            <v>15</v>
          </cell>
        </row>
        <row r="1992">
          <cell r="A1992" t="str">
            <v>M1311UV</v>
          </cell>
          <cell r="B1992">
            <v>24</v>
          </cell>
          <cell r="C1992">
            <v>45</v>
          </cell>
          <cell r="D1992" t="str">
            <v xml:space="preserve">LV  </v>
          </cell>
          <cell r="E1992" t="str">
            <v>C</v>
          </cell>
          <cell r="F1992" t="str">
            <v>M</v>
          </cell>
          <cell r="G1992">
            <v>5</v>
          </cell>
        </row>
        <row r="1993">
          <cell r="A1993" t="str">
            <v>M1311UW140</v>
          </cell>
          <cell r="B1993">
            <v>0</v>
          </cell>
          <cell r="C1993" t="str">
            <v>M1</v>
          </cell>
          <cell r="D1993" t="str">
            <v xml:space="preserve">LV  </v>
          </cell>
          <cell r="E1993" t="str">
            <v>C</v>
          </cell>
          <cell r="F1993" t="str">
            <v>M</v>
          </cell>
          <cell r="G1993">
            <v>15</v>
          </cell>
        </row>
        <row r="1994">
          <cell r="A1994" t="str">
            <v>M1311UW2</v>
          </cell>
          <cell r="B1994">
            <v>0</v>
          </cell>
          <cell r="C1994" t="str">
            <v>M1</v>
          </cell>
          <cell r="D1994" t="str">
            <v xml:space="preserve">LV  </v>
          </cell>
          <cell r="E1994" t="str">
            <v>C</v>
          </cell>
          <cell r="F1994" t="str">
            <v>M</v>
          </cell>
          <cell r="G1994">
            <v>15</v>
          </cell>
        </row>
        <row r="1995">
          <cell r="A1995" t="str">
            <v>M1311UWS</v>
          </cell>
          <cell r="B1995">
            <v>0</v>
          </cell>
          <cell r="C1995" t="str">
            <v>M1</v>
          </cell>
          <cell r="D1995" t="str">
            <v xml:space="preserve">LV  </v>
          </cell>
          <cell r="E1995" t="str">
            <v>C</v>
          </cell>
          <cell r="F1995" t="str">
            <v>M</v>
          </cell>
          <cell r="G1995">
            <v>15</v>
          </cell>
        </row>
        <row r="1996">
          <cell r="A1996" t="str">
            <v>M1311WS</v>
          </cell>
          <cell r="B1996">
            <v>1</v>
          </cell>
          <cell r="C1996" t="str">
            <v>M1</v>
          </cell>
          <cell r="D1996" t="str">
            <v xml:space="preserve">MVC </v>
          </cell>
          <cell r="E1996" t="str">
            <v>C</v>
          </cell>
          <cell r="F1996" t="str">
            <v>M</v>
          </cell>
          <cell r="G1996">
            <v>15</v>
          </cell>
        </row>
        <row r="1997">
          <cell r="A1997" t="str">
            <v>M1311WSD</v>
          </cell>
          <cell r="B1997">
            <v>1</v>
          </cell>
          <cell r="C1997" t="str">
            <v>M1</v>
          </cell>
          <cell r="D1997" t="str">
            <v xml:space="preserve">MVC </v>
          </cell>
          <cell r="E1997" t="str">
            <v>C</v>
          </cell>
          <cell r="F1997" t="str">
            <v>M</v>
          </cell>
          <cell r="G1997">
            <v>15</v>
          </cell>
        </row>
        <row r="1998">
          <cell r="A1998" t="str">
            <v>M1312</v>
          </cell>
          <cell r="B1998">
            <v>1</v>
          </cell>
          <cell r="C1998" t="str">
            <v>M1</v>
          </cell>
          <cell r="D1998" t="str">
            <v xml:space="preserve">LOD </v>
          </cell>
          <cell r="E1998" t="str">
            <v>C</v>
          </cell>
          <cell r="F1998" t="str">
            <v>M</v>
          </cell>
          <cell r="G1998">
            <v>15</v>
          </cell>
        </row>
        <row r="1999">
          <cell r="A1999" t="str">
            <v>M13121F</v>
          </cell>
          <cell r="B1999">
            <v>34</v>
          </cell>
          <cell r="C1999" t="str">
            <v>RI</v>
          </cell>
          <cell r="D1999" t="str">
            <v xml:space="preserve">LOD </v>
          </cell>
          <cell r="E1999" t="str">
            <v>A</v>
          </cell>
          <cell r="F1999" t="str">
            <v>P</v>
          </cell>
          <cell r="G1999">
            <v>20</v>
          </cell>
        </row>
        <row r="2000">
          <cell r="A2000" t="str">
            <v>M131221L2</v>
          </cell>
          <cell r="B2000">
            <v>21</v>
          </cell>
          <cell r="C2000" t="str">
            <v>PJ</v>
          </cell>
          <cell r="D2000" t="str">
            <v xml:space="preserve">LOD </v>
          </cell>
          <cell r="E2000" t="str">
            <v xml:space="preserve"> </v>
          </cell>
          <cell r="F2000" t="str">
            <v>P</v>
          </cell>
          <cell r="G2000">
            <v>65</v>
          </cell>
        </row>
        <row r="2001">
          <cell r="A2001" t="str">
            <v>M131221L2P</v>
          </cell>
          <cell r="B2001">
            <v>21</v>
          </cell>
          <cell r="C2001" t="str">
            <v>P4</v>
          </cell>
          <cell r="D2001" t="str">
            <v xml:space="preserve">LOD </v>
          </cell>
          <cell r="E2001" t="str">
            <v>C</v>
          </cell>
          <cell r="F2001" t="str">
            <v>P</v>
          </cell>
          <cell r="G2001">
            <v>40</v>
          </cell>
        </row>
        <row r="2002">
          <cell r="A2002" t="str">
            <v>M131221T</v>
          </cell>
          <cell r="B2002">
            <v>19</v>
          </cell>
          <cell r="C2002" t="str">
            <v>P9</v>
          </cell>
          <cell r="D2002" t="str">
            <v xml:space="preserve">LOD </v>
          </cell>
          <cell r="E2002" t="str">
            <v>C</v>
          </cell>
          <cell r="F2002" t="str">
            <v>P</v>
          </cell>
          <cell r="G2002">
            <v>50</v>
          </cell>
        </row>
        <row r="2003">
          <cell r="A2003" t="str">
            <v>M131222L2P</v>
          </cell>
          <cell r="B2003">
            <v>22</v>
          </cell>
          <cell r="C2003" t="str">
            <v>P1</v>
          </cell>
          <cell r="D2003" t="str">
            <v xml:space="preserve">LOD </v>
          </cell>
          <cell r="E2003" t="str">
            <v>C</v>
          </cell>
          <cell r="F2003" t="str">
            <v>P</v>
          </cell>
          <cell r="G2003">
            <v>50</v>
          </cell>
        </row>
        <row r="2004">
          <cell r="A2004" t="str">
            <v>M131222LP</v>
          </cell>
          <cell r="B2004">
            <v>22</v>
          </cell>
          <cell r="C2004" t="str">
            <v>P1</v>
          </cell>
          <cell r="D2004" t="str">
            <v xml:space="preserve">LOD </v>
          </cell>
          <cell r="E2004" t="str">
            <v>C</v>
          </cell>
          <cell r="F2004" t="str">
            <v>P</v>
          </cell>
          <cell r="G2004">
            <v>50</v>
          </cell>
        </row>
        <row r="2005">
          <cell r="A2005" t="str">
            <v>M131222T</v>
          </cell>
          <cell r="B2005">
            <v>20</v>
          </cell>
          <cell r="C2005" t="str">
            <v>P9</v>
          </cell>
          <cell r="D2005" t="str">
            <v xml:space="preserve">LOD </v>
          </cell>
          <cell r="E2005" t="str">
            <v>C</v>
          </cell>
          <cell r="F2005" t="str">
            <v>P</v>
          </cell>
          <cell r="G2005">
            <v>50</v>
          </cell>
        </row>
        <row r="2006">
          <cell r="A2006" t="str">
            <v>M131222W</v>
          </cell>
          <cell r="B2006">
            <v>46</v>
          </cell>
          <cell r="C2006" t="str">
            <v>R8</v>
          </cell>
          <cell r="D2006" t="str">
            <v xml:space="preserve">LOD </v>
          </cell>
          <cell r="E2006" t="str">
            <v>A</v>
          </cell>
          <cell r="F2006" t="str">
            <v>P</v>
          </cell>
          <cell r="G2006">
            <v>50</v>
          </cell>
        </row>
        <row r="2007">
          <cell r="A2007" t="str">
            <v>M131222X2</v>
          </cell>
          <cell r="B2007">
            <v>27</v>
          </cell>
          <cell r="C2007">
            <v>45</v>
          </cell>
          <cell r="D2007" t="str">
            <v xml:space="preserve">LOD </v>
          </cell>
          <cell r="E2007" t="str">
            <v>C</v>
          </cell>
          <cell r="F2007" t="str">
            <v>M</v>
          </cell>
          <cell r="G2007">
            <v>3</v>
          </cell>
        </row>
        <row r="2008">
          <cell r="A2008" t="str">
            <v>M13122VM</v>
          </cell>
          <cell r="B2008">
            <v>2</v>
          </cell>
          <cell r="C2008" t="str">
            <v>M1</v>
          </cell>
          <cell r="D2008" t="str">
            <v xml:space="preserve">LOD </v>
          </cell>
          <cell r="E2008" t="str">
            <v>C</v>
          </cell>
          <cell r="F2008" t="str">
            <v>M</v>
          </cell>
          <cell r="G2008">
            <v>5</v>
          </cell>
        </row>
        <row r="2009">
          <cell r="A2009" t="str">
            <v>M13124V</v>
          </cell>
          <cell r="B2009">
            <v>18</v>
          </cell>
          <cell r="C2009" t="str">
            <v>P2</v>
          </cell>
          <cell r="D2009" t="str">
            <v xml:space="preserve">LOD </v>
          </cell>
          <cell r="E2009" t="str">
            <v>C</v>
          </cell>
          <cell r="F2009" t="str">
            <v>P</v>
          </cell>
          <cell r="G2009">
            <v>60</v>
          </cell>
        </row>
        <row r="2010">
          <cell r="A2010" t="str">
            <v>M1312C</v>
          </cell>
          <cell r="B2010">
            <v>0</v>
          </cell>
          <cell r="C2010" t="str">
            <v>M1</v>
          </cell>
          <cell r="D2010" t="str">
            <v xml:space="preserve">LOD </v>
          </cell>
          <cell r="E2010" t="str">
            <v>C</v>
          </cell>
          <cell r="F2010" t="str">
            <v>M</v>
          </cell>
          <cell r="G2010">
            <v>15</v>
          </cell>
        </row>
        <row r="2011">
          <cell r="A2011" t="str">
            <v>M1312CC0</v>
          </cell>
          <cell r="B2011">
            <v>0</v>
          </cell>
          <cell r="C2011" t="str">
            <v>M1</v>
          </cell>
          <cell r="D2011" t="str">
            <v xml:space="preserve">LOD </v>
          </cell>
          <cell r="E2011" t="str">
            <v>C</v>
          </cell>
          <cell r="F2011" t="str">
            <v>M</v>
          </cell>
          <cell r="G2011">
            <v>15</v>
          </cell>
        </row>
        <row r="2012">
          <cell r="A2012" t="str">
            <v>M1312CHW966</v>
          </cell>
          <cell r="B2012">
            <v>0</v>
          </cell>
          <cell r="C2012">
            <v>45</v>
          </cell>
          <cell r="D2012" t="str">
            <v xml:space="preserve">LOD </v>
          </cell>
          <cell r="E2012" t="str">
            <v>C</v>
          </cell>
          <cell r="F2012" t="str">
            <v>M</v>
          </cell>
          <cell r="G2012">
            <v>0</v>
          </cell>
        </row>
        <row r="2013">
          <cell r="A2013" t="str">
            <v>M1312D</v>
          </cell>
          <cell r="B2013">
            <v>0</v>
          </cell>
          <cell r="C2013" t="str">
            <v>M1</v>
          </cell>
          <cell r="D2013" t="str">
            <v xml:space="preserve">LOD </v>
          </cell>
          <cell r="E2013" t="str">
            <v>C</v>
          </cell>
          <cell r="F2013" t="str">
            <v>M</v>
          </cell>
          <cell r="G2013">
            <v>15</v>
          </cell>
        </row>
        <row r="2014">
          <cell r="A2014" t="str">
            <v>M1312DA</v>
          </cell>
          <cell r="B2014">
            <v>0</v>
          </cell>
          <cell r="C2014" t="str">
            <v>M1</v>
          </cell>
          <cell r="D2014" t="str">
            <v xml:space="preserve">LOD </v>
          </cell>
          <cell r="E2014" t="str">
            <v>A</v>
          </cell>
          <cell r="F2014" t="str">
            <v>M</v>
          </cell>
          <cell r="G2014">
            <v>20</v>
          </cell>
        </row>
        <row r="2015">
          <cell r="A2015" t="str">
            <v>M1312DC0</v>
          </cell>
          <cell r="B2015">
            <v>0</v>
          </cell>
          <cell r="C2015" t="str">
            <v>M1</v>
          </cell>
          <cell r="D2015" t="str">
            <v xml:space="preserve">LOD </v>
          </cell>
          <cell r="E2015" t="str">
            <v>C</v>
          </cell>
          <cell r="F2015" t="str">
            <v>M</v>
          </cell>
          <cell r="G2015">
            <v>15</v>
          </cell>
        </row>
        <row r="2016">
          <cell r="A2016" t="str">
            <v>M1312DW2</v>
          </cell>
          <cell r="B2016">
            <v>0</v>
          </cell>
          <cell r="C2016" t="str">
            <v>M1</v>
          </cell>
          <cell r="D2016" t="str">
            <v xml:space="preserve">LOD </v>
          </cell>
          <cell r="E2016" t="str">
            <v>C</v>
          </cell>
          <cell r="F2016" t="str">
            <v>M</v>
          </cell>
          <cell r="G2016">
            <v>0</v>
          </cell>
        </row>
        <row r="2017">
          <cell r="A2017" t="str">
            <v>M1312DWS</v>
          </cell>
          <cell r="B2017">
            <v>0</v>
          </cell>
          <cell r="C2017" t="str">
            <v>M1</v>
          </cell>
          <cell r="D2017" t="str">
            <v xml:space="preserve">LOD </v>
          </cell>
          <cell r="E2017" t="str">
            <v>C</v>
          </cell>
          <cell r="F2017" t="str">
            <v>M</v>
          </cell>
          <cell r="G2017">
            <v>10</v>
          </cell>
        </row>
        <row r="2018">
          <cell r="A2018" t="str">
            <v>M1312E</v>
          </cell>
          <cell r="B2018">
            <v>0</v>
          </cell>
          <cell r="C2018" t="str">
            <v>M1</v>
          </cell>
          <cell r="D2018" t="str">
            <v xml:space="preserve">LOD </v>
          </cell>
          <cell r="E2018" t="str">
            <v>C</v>
          </cell>
          <cell r="F2018" t="str">
            <v>M</v>
          </cell>
          <cell r="G2018">
            <v>15</v>
          </cell>
        </row>
        <row r="2019">
          <cell r="A2019" t="str">
            <v>M1312EB</v>
          </cell>
          <cell r="B2019">
            <v>24</v>
          </cell>
          <cell r="C2019">
            <v>45</v>
          </cell>
          <cell r="D2019" t="str">
            <v xml:space="preserve">LOD </v>
          </cell>
          <cell r="E2019" t="str">
            <v>C</v>
          </cell>
          <cell r="F2019" t="str">
            <v>M</v>
          </cell>
          <cell r="G2019">
            <v>5</v>
          </cell>
        </row>
        <row r="2020">
          <cell r="A2020" t="str">
            <v>M1312EBW1</v>
          </cell>
          <cell r="B2020">
            <v>24</v>
          </cell>
          <cell r="C2020">
            <v>45</v>
          </cell>
          <cell r="D2020" t="str">
            <v xml:space="preserve">LOD </v>
          </cell>
          <cell r="E2020" t="str">
            <v>C</v>
          </cell>
          <cell r="F2020" t="str">
            <v>M</v>
          </cell>
          <cell r="G2020">
            <v>5</v>
          </cell>
        </row>
        <row r="2021">
          <cell r="A2021" t="str">
            <v>M1312EH</v>
          </cell>
          <cell r="B2021">
            <v>0</v>
          </cell>
          <cell r="C2021" t="str">
            <v>M1</v>
          </cell>
          <cell r="D2021" t="str">
            <v xml:space="preserve">LOD </v>
          </cell>
          <cell r="E2021" t="str">
            <v>C</v>
          </cell>
          <cell r="F2021" t="str">
            <v>M</v>
          </cell>
          <cell r="G2021">
            <v>0</v>
          </cell>
        </row>
        <row r="2022">
          <cell r="A2022" t="str">
            <v>M1312EHW957</v>
          </cell>
          <cell r="B2022">
            <v>0</v>
          </cell>
          <cell r="C2022" t="str">
            <v>M1</v>
          </cell>
          <cell r="D2022" t="str">
            <v xml:space="preserve">LOD </v>
          </cell>
          <cell r="E2022" t="str">
            <v>C</v>
          </cell>
          <cell r="F2022" t="str">
            <v>M</v>
          </cell>
          <cell r="G2022">
            <v>15</v>
          </cell>
        </row>
        <row r="2023">
          <cell r="A2023" t="str">
            <v>M1312EHXW957</v>
          </cell>
          <cell r="B2023">
            <v>24</v>
          </cell>
          <cell r="C2023">
            <v>45</v>
          </cell>
          <cell r="D2023" t="str">
            <v xml:space="preserve">LOD </v>
          </cell>
          <cell r="E2023" t="str">
            <v>C</v>
          </cell>
          <cell r="F2023" t="str">
            <v>M</v>
          </cell>
          <cell r="G2023">
            <v>5</v>
          </cell>
        </row>
        <row r="2024">
          <cell r="A2024" t="str">
            <v>M1312EW1</v>
          </cell>
          <cell r="B2024">
            <v>0</v>
          </cell>
          <cell r="C2024" t="str">
            <v>M1</v>
          </cell>
          <cell r="D2024" t="str">
            <v xml:space="preserve">LOD </v>
          </cell>
          <cell r="E2024" t="str">
            <v>C</v>
          </cell>
          <cell r="F2024" t="str">
            <v>M</v>
          </cell>
          <cell r="G2024">
            <v>15</v>
          </cell>
        </row>
        <row r="2025">
          <cell r="A2025" t="str">
            <v>M1312EX</v>
          </cell>
          <cell r="B2025">
            <v>24</v>
          </cell>
          <cell r="C2025">
            <v>45</v>
          </cell>
          <cell r="D2025" t="str">
            <v xml:space="preserve">LOD </v>
          </cell>
          <cell r="E2025" t="str">
            <v>C</v>
          </cell>
          <cell r="F2025" t="str">
            <v>M</v>
          </cell>
          <cell r="G2025">
            <v>5</v>
          </cell>
        </row>
        <row r="2026">
          <cell r="A2026" t="str">
            <v>M1312GE</v>
          </cell>
          <cell r="B2026">
            <v>0</v>
          </cell>
          <cell r="C2026" t="str">
            <v>M1</v>
          </cell>
          <cell r="D2026" t="str">
            <v xml:space="preserve">LOD </v>
          </cell>
          <cell r="E2026" t="str">
            <v>C</v>
          </cell>
          <cell r="F2026" t="str">
            <v>M</v>
          </cell>
          <cell r="G2026">
            <v>15</v>
          </cell>
        </row>
        <row r="2027">
          <cell r="A2027" t="str">
            <v>M1312GEW1</v>
          </cell>
          <cell r="B2027">
            <v>0</v>
          </cell>
          <cell r="C2027" t="str">
            <v>M1</v>
          </cell>
          <cell r="D2027" t="str">
            <v xml:space="preserve">LOD </v>
          </cell>
          <cell r="E2027" t="str">
            <v>C</v>
          </cell>
          <cell r="F2027" t="str">
            <v>M</v>
          </cell>
          <cell r="G2027">
            <v>15</v>
          </cell>
        </row>
        <row r="2028">
          <cell r="A2028" t="str">
            <v>M1312GUW3</v>
          </cell>
          <cell r="B2028">
            <v>0</v>
          </cell>
          <cell r="C2028" t="str">
            <v>M1</v>
          </cell>
          <cell r="D2028" t="str">
            <v xml:space="preserve">LOD </v>
          </cell>
          <cell r="E2028" t="str">
            <v>C</v>
          </cell>
          <cell r="F2028" t="str">
            <v>M</v>
          </cell>
          <cell r="G2028">
            <v>15</v>
          </cell>
        </row>
        <row r="2029">
          <cell r="A2029" t="str">
            <v>M1312SAHW810</v>
          </cell>
          <cell r="B2029">
            <v>0</v>
          </cell>
          <cell r="C2029" t="str">
            <v>M1</v>
          </cell>
          <cell r="D2029" t="str">
            <v xml:space="preserve">LOD </v>
          </cell>
          <cell r="E2029" t="str">
            <v>C</v>
          </cell>
          <cell r="F2029" t="str">
            <v>M</v>
          </cell>
          <cell r="G2029">
            <v>15</v>
          </cell>
        </row>
        <row r="2030">
          <cell r="A2030" t="str">
            <v>M1312T</v>
          </cell>
          <cell r="B2030">
            <v>0</v>
          </cell>
          <cell r="C2030" t="str">
            <v>M1</v>
          </cell>
          <cell r="D2030" t="str">
            <v xml:space="preserve">LOD </v>
          </cell>
          <cell r="E2030" t="str">
            <v>C</v>
          </cell>
          <cell r="F2030" t="str">
            <v>M</v>
          </cell>
          <cell r="G2030">
            <v>10</v>
          </cell>
        </row>
        <row r="2031">
          <cell r="A2031" t="str">
            <v>M1312TV</v>
          </cell>
          <cell r="B2031">
            <v>24</v>
          </cell>
          <cell r="C2031">
            <v>45</v>
          </cell>
          <cell r="D2031" t="str">
            <v xml:space="preserve">LOD </v>
          </cell>
          <cell r="E2031" t="str">
            <v>C</v>
          </cell>
          <cell r="F2031" t="str">
            <v>M</v>
          </cell>
          <cell r="G2031">
            <v>5</v>
          </cell>
        </row>
        <row r="2032">
          <cell r="A2032" t="str">
            <v>M1312U</v>
          </cell>
          <cell r="B2032">
            <v>0</v>
          </cell>
          <cell r="C2032" t="str">
            <v>M1</v>
          </cell>
          <cell r="D2032" t="str">
            <v xml:space="preserve">LOD </v>
          </cell>
          <cell r="E2032" t="str">
            <v>C</v>
          </cell>
          <cell r="F2032" t="str">
            <v>M</v>
          </cell>
          <cell r="G2032">
            <v>15</v>
          </cell>
        </row>
        <row r="2033">
          <cell r="A2033" t="str">
            <v>M1312UHVW957</v>
          </cell>
          <cell r="B2033">
            <v>24</v>
          </cell>
          <cell r="C2033">
            <v>45</v>
          </cell>
          <cell r="D2033" t="str">
            <v xml:space="preserve">LOD </v>
          </cell>
          <cell r="E2033" t="str">
            <v>C</v>
          </cell>
          <cell r="F2033" t="str">
            <v>M</v>
          </cell>
          <cell r="G2033">
            <v>5</v>
          </cell>
        </row>
        <row r="2034">
          <cell r="A2034" t="str">
            <v>M1312UHW957</v>
          </cell>
          <cell r="B2034">
            <v>0</v>
          </cell>
          <cell r="C2034" t="str">
            <v>M1</v>
          </cell>
          <cell r="D2034" t="str">
            <v xml:space="preserve">LOD </v>
          </cell>
          <cell r="E2034" t="str">
            <v>C</v>
          </cell>
          <cell r="F2034" t="str">
            <v>M</v>
          </cell>
          <cell r="G2034">
            <v>15</v>
          </cell>
        </row>
        <row r="2035">
          <cell r="A2035" t="str">
            <v>M1312UV</v>
          </cell>
          <cell r="B2035">
            <v>24</v>
          </cell>
          <cell r="C2035">
            <v>45</v>
          </cell>
          <cell r="D2035" t="str">
            <v xml:space="preserve">LOD </v>
          </cell>
          <cell r="E2035" t="str">
            <v>C</v>
          </cell>
          <cell r="F2035" t="str">
            <v>M</v>
          </cell>
          <cell r="G2035">
            <v>5</v>
          </cell>
        </row>
        <row r="2036">
          <cell r="A2036" t="str">
            <v>M1312W1</v>
          </cell>
          <cell r="B2036">
            <v>1</v>
          </cell>
          <cell r="C2036" t="str">
            <v>M1</v>
          </cell>
          <cell r="D2036" t="str">
            <v xml:space="preserve">LOD </v>
          </cell>
          <cell r="E2036" t="str">
            <v>C</v>
          </cell>
          <cell r="F2036" t="str">
            <v>M</v>
          </cell>
          <cell r="G2036">
            <v>20</v>
          </cell>
        </row>
        <row r="2037">
          <cell r="A2037" t="str">
            <v>M1312W83921L</v>
          </cell>
          <cell r="B2037">
            <v>21</v>
          </cell>
          <cell r="C2037" t="str">
            <v>PJ</v>
          </cell>
          <cell r="D2037" t="str">
            <v xml:space="preserve">LOD </v>
          </cell>
          <cell r="E2037" t="str">
            <v>B</v>
          </cell>
          <cell r="F2037" t="str">
            <v>P</v>
          </cell>
          <cell r="G2037">
            <v>65</v>
          </cell>
        </row>
        <row r="2038">
          <cell r="A2038" t="str">
            <v>M1312W83921L2P</v>
          </cell>
          <cell r="B2038">
            <v>21</v>
          </cell>
          <cell r="C2038" t="str">
            <v>P4</v>
          </cell>
          <cell r="D2038" t="str">
            <v xml:space="preserve">LOD </v>
          </cell>
          <cell r="E2038" t="str">
            <v>C</v>
          </cell>
          <cell r="F2038" t="str">
            <v>P</v>
          </cell>
          <cell r="G2038">
            <v>40</v>
          </cell>
        </row>
        <row r="2039">
          <cell r="A2039" t="str">
            <v>M1312W83921LM</v>
          </cell>
          <cell r="B2039">
            <v>21</v>
          </cell>
          <cell r="C2039" t="str">
            <v>M1</v>
          </cell>
          <cell r="D2039" t="str">
            <v xml:space="preserve">LOD </v>
          </cell>
          <cell r="E2039" t="str">
            <v>C</v>
          </cell>
          <cell r="F2039" t="str">
            <v>M</v>
          </cell>
          <cell r="G2039">
            <v>20</v>
          </cell>
        </row>
        <row r="2040">
          <cell r="A2040" t="str">
            <v>M1312W83921LS2</v>
          </cell>
          <cell r="B2040">
            <v>21</v>
          </cell>
          <cell r="C2040" t="str">
            <v>M1</v>
          </cell>
          <cell r="D2040" t="str">
            <v xml:space="preserve">LOD </v>
          </cell>
          <cell r="E2040" t="str">
            <v>C</v>
          </cell>
          <cell r="F2040" t="str">
            <v>M</v>
          </cell>
          <cell r="G2040">
            <v>5</v>
          </cell>
        </row>
        <row r="2041">
          <cell r="A2041" t="str">
            <v>M1312W83922X</v>
          </cell>
          <cell r="B2041">
            <v>27</v>
          </cell>
          <cell r="C2041">
            <v>45</v>
          </cell>
          <cell r="D2041" t="str">
            <v xml:space="preserve">LOD </v>
          </cell>
          <cell r="E2041" t="str">
            <v>C</v>
          </cell>
          <cell r="F2041" t="str">
            <v>M</v>
          </cell>
          <cell r="G2041">
            <v>3</v>
          </cell>
        </row>
        <row r="2042">
          <cell r="A2042" t="str">
            <v>M1312WS</v>
          </cell>
          <cell r="B2042">
            <v>1</v>
          </cell>
          <cell r="C2042" t="str">
            <v>M1</v>
          </cell>
          <cell r="D2042" t="str">
            <v xml:space="preserve">LOD </v>
          </cell>
          <cell r="E2042" t="str">
            <v>C</v>
          </cell>
          <cell r="F2042" t="str">
            <v>M</v>
          </cell>
          <cell r="G2042">
            <v>15</v>
          </cell>
        </row>
        <row r="2043">
          <cell r="A2043" t="str">
            <v>M1313</v>
          </cell>
          <cell r="B2043">
            <v>1</v>
          </cell>
          <cell r="C2043" t="str">
            <v>M1</v>
          </cell>
          <cell r="D2043" t="str">
            <v xml:space="preserve">LOD </v>
          </cell>
          <cell r="E2043" t="str">
            <v>C</v>
          </cell>
          <cell r="F2043" t="str">
            <v>M</v>
          </cell>
          <cell r="G2043">
            <v>15</v>
          </cell>
        </row>
        <row r="2044">
          <cell r="A2044" t="str">
            <v>M13131F</v>
          </cell>
          <cell r="B2044">
            <v>34</v>
          </cell>
          <cell r="C2044" t="str">
            <v>RI</v>
          </cell>
          <cell r="D2044" t="str">
            <v xml:space="preserve">LOD </v>
          </cell>
          <cell r="E2044" t="str">
            <v>A</v>
          </cell>
          <cell r="F2044" t="str">
            <v>P</v>
          </cell>
          <cell r="G2044">
            <v>20</v>
          </cell>
        </row>
        <row r="2045">
          <cell r="A2045" t="str">
            <v>M131321LP</v>
          </cell>
          <cell r="B2045">
            <v>21</v>
          </cell>
          <cell r="C2045" t="str">
            <v>P4</v>
          </cell>
          <cell r="D2045" t="str">
            <v xml:space="preserve">LOD </v>
          </cell>
          <cell r="E2045" t="str">
            <v>A</v>
          </cell>
          <cell r="F2045" t="str">
            <v>P</v>
          </cell>
          <cell r="G2045">
            <v>40</v>
          </cell>
        </row>
        <row r="2046">
          <cell r="A2046" t="str">
            <v>M131322LLP</v>
          </cell>
          <cell r="B2046">
            <v>22</v>
          </cell>
          <cell r="C2046" t="str">
            <v>P1</v>
          </cell>
          <cell r="D2046" t="str">
            <v xml:space="preserve">LOD </v>
          </cell>
          <cell r="E2046" t="str">
            <v>A</v>
          </cell>
          <cell r="F2046" t="str">
            <v>P</v>
          </cell>
          <cell r="G2046">
            <v>50</v>
          </cell>
        </row>
        <row r="2047">
          <cell r="A2047" t="str">
            <v>M131322W</v>
          </cell>
          <cell r="B2047">
            <v>46</v>
          </cell>
          <cell r="C2047" t="str">
            <v>R8</v>
          </cell>
          <cell r="D2047" t="str">
            <v xml:space="preserve">LOD </v>
          </cell>
          <cell r="E2047" t="str">
            <v>A</v>
          </cell>
          <cell r="F2047" t="str">
            <v>P</v>
          </cell>
          <cell r="G2047">
            <v>50</v>
          </cell>
        </row>
        <row r="2048">
          <cell r="A2048" t="str">
            <v>M131322XL</v>
          </cell>
          <cell r="B2048">
            <v>27</v>
          </cell>
          <cell r="C2048">
            <v>45</v>
          </cell>
          <cell r="D2048" t="str">
            <v xml:space="preserve">LOD </v>
          </cell>
          <cell r="E2048" t="str">
            <v>A</v>
          </cell>
          <cell r="F2048" t="str">
            <v>M</v>
          </cell>
          <cell r="G2048">
            <v>3</v>
          </cell>
        </row>
        <row r="2049">
          <cell r="A2049" t="str">
            <v>M13132VM</v>
          </cell>
          <cell r="B2049">
            <v>2</v>
          </cell>
          <cell r="C2049" t="str">
            <v>M1</v>
          </cell>
          <cell r="D2049" t="str">
            <v xml:space="preserve">LOD </v>
          </cell>
          <cell r="E2049" t="str">
            <v>B</v>
          </cell>
          <cell r="F2049" t="str">
            <v>M</v>
          </cell>
          <cell r="G2049">
            <v>5</v>
          </cell>
        </row>
        <row r="2050">
          <cell r="A2050" t="str">
            <v>M13132VS</v>
          </cell>
          <cell r="B2050">
            <v>2</v>
          </cell>
          <cell r="C2050" t="str">
            <v>RI</v>
          </cell>
          <cell r="D2050" t="str">
            <v xml:space="preserve">LOD </v>
          </cell>
          <cell r="E2050" t="str">
            <v>C</v>
          </cell>
          <cell r="F2050" t="str">
            <v>P</v>
          </cell>
          <cell r="G2050">
            <v>70</v>
          </cell>
        </row>
        <row r="2051">
          <cell r="A2051" t="str">
            <v>M13134V</v>
          </cell>
          <cell r="B2051">
            <v>18</v>
          </cell>
          <cell r="C2051" t="str">
            <v>P2</v>
          </cell>
          <cell r="D2051" t="str">
            <v xml:space="preserve">LOD </v>
          </cell>
          <cell r="E2051" t="str">
            <v>C</v>
          </cell>
          <cell r="F2051" t="str">
            <v>P</v>
          </cell>
          <cell r="G2051">
            <v>60</v>
          </cell>
        </row>
        <row r="2052">
          <cell r="A2052" t="str">
            <v>M1313C</v>
          </cell>
          <cell r="B2052">
            <v>0</v>
          </cell>
          <cell r="C2052" t="str">
            <v>M1</v>
          </cell>
          <cell r="D2052" t="str">
            <v xml:space="preserve">LOD </v>
          </cell>
          <cell r="E2052" t="str">
            <v>C</v>
          </cell>
          <cell r="F2052" t="str">
            <v>M</v>
          </cell>
          <cell r="G2052">
            <v>15</v>
          </cell>
        </row>
        <row r="2053">
          <cell r="A2053" t="str">
            <v>M1313CH</v>
          </cell>
          <cell r="B2053">
            <v>0</v>
          </cell>
          <cell r="C2053">
            <v>45</v>
          </cell>
          <cell r="D2053" t="str">
            <v xml:space="preserve">LOD </v>
          </cell>
          <cell r="E2053" t="str">
            <v>C</v>
          </cell>
          <cell r="F2053" t="str">
            <v>M</v>
          </cell>
          <cell r="G2053">
            <v>15</v>
          </cell>
        </row>
        <row r="2054">
          <cell r="A2054" t="str">
            <v>M1313CHW181C5</v>
          </cell>
          <cell r="B2054">
            <v>0</v>
          </cell>
          <cell r="C2054" t="str">
            <v>M1</v>
          </cell>
          <cell r="D2054" t="str">
            <v xml:space="preserve">LOD </v>
          </cell>
          <cell r="E2054" t="str">
            <v>C</v>
          </cell>
          <cell r="F2054" t="str">
            <v>M</v>
          </cell>
          <cell r="G2054">
            <v>15</v>
          </cell>
        </row>
        <row r="2055">
          <cell r="A2055" t="str">
            <v>M1313CHW910</v>
          </cell>
          <cell r="B2055">
            <v>0</v>
          </cell>
          <cell r="C2055" t="str">
            <v>M1</v>
          </cell>
          <cell r="D2055" t="str">
            <v xml:space="preserve">LOD </v>
          </cell>
          <cell r="E2055" t="str">
            <v>C</v>
          </cell>
          <cell r="F2055" t="str">
            <v>M</v>
          </cell>
          <cell r="G2055">
            <v>15</v>
          </cell>
        </row>
        <row r="2056">
          <cell r="A2056" t="str">
            <v>M1313CHW991C5</v>
          </cell>
          <cell r="B2056">
            <v>0</v>
          </cell>
          <cell r="C2056" t="str">
            <v>M1</v>
          </cell>
          <cell r="D2056" t="str">
            <v xml:space="preserve">LOD </v>
          </cell>
          <cell r="E2056" t="str">
            <v>C</v>
          </cell>
          <cell r="F2056" t="str">
            <v>M</v>
          </cell>
          <cell r="G2056">
            <v>15</v>
          </cell>
        </row>
        <row r="2057">
          <cell r="A2057" t="str">
            <v>M1313D</v>
          </cell>
          <cell r="B2057">
            <v>0</v>
          </cell>
          <cell r="C2057" t="str">
            <v>M1</v>
          </cell>
          <cell r="D2057" t="str">
            <v xml:space="preserve">LOD </v>
          </cell>
          <cell r="E2057" t="str">
            <v>C</v>
          </cell>
          <cell r="F2057" t="str">
            <v>M</v>
          </cell>
          <cell r="G2057">
            <v>15</v>
          </cell>
        </row>
        <row r="2058">
          <cell r="A2058" t="str">
            <v>M1313E</v>
          </cell>
          <cell r="B2058">
            <v>0</v>
          </cell>
          <cell r="C2058" t="str">
            <v>M1</v>
          </cell>
          <cell r="D2058" t="str">
            <v xml:space="preserve">LOD </v>
          </cell>
          <cell r="E2058" t="str">
            <v>B</v>
          </cell>
          <cell r="F2058" t="str">
            <v>M</v>
          </cell>
          <cell r="G2058">
            <v>15</v>
          </cell>
        </row>
        <row r="2059">
          <cell r="A2059" t="str">
            <v>M1313EAH</v>
          </cell>
          <cell r="B2059">
            <v>0</v>
          </cell>
          <cell r="C2059" t="str">
            <v>M1</v>
          </cell>
          <cell r="D2059" t="str">
            <v xml:space="preserve">LOD </v>
          </cell>
          <cell r="E2059" t="str">
            <v>B</v>
          </cell>
          <cell r="F2059" t="str">
            <v>M</v>
          </cell>
          <cell r="G2059">
            <v>15</v>
          </cell>
        </row>
        <row r="2060">
          <cell r="A2060" t="str">
            <v>M1313EAHX</v>
          </cell>
          <cell r="B2060">
            <v>24</v>
          </cell>
          <cell r="C2060">
            <v>45</v>
          </cell>
          <cell r="D2060" t="str">
            <v xml:space="preserve">LOD </v>
          </cell>
          <cell r="E2060" t="str">
            <v>B</v>
          </cell>
          <cell r="F2060" t="str">
            <v>M</v>
          </cell>
          <cell r="G2060">
            <v>5</v>
          </cell>
        </row>
        <row r="2061">
          <cell r="A2061" t="str">
            <v>M1313EH</v>
          </cell>
          <cell r="B2061">
            <v>0</v>
          </cell>
          <cell r="C2061" t="str">
            <v>M1</v>
          </cell>
          <cell r="D2061" t="str">
            <v xml:space="preserve">LOD </v>
          </cell>
          <cell r="E2061" t="str">
            <v>C</v>
          </cell>
          <cell r="F2061" t="str">
            <v>M</v>
          </cell>
          <cell r="G2061">
            <v>15</v>
          </cell>
        </row>
        <row r="2062">
          <cell r="A2062" t="str">
            <v>M1313EHW181C5</v>
          </cell>
          <cell r="B2062">
            <v>0</v>
          </cell>
          <cell r="C2062" t="str">
            <v>M1</v>
          </cell>
          <cell r="D2062" t="str">
            <v xml:space="preserve">LOD </v>
          </cell>
          <cell r="E2062" t="str">
            <v>C</v>
          </cell>
          <cell r="F2062" t="str">
            <v>M</v>
          </cell>
          <cell r="G2062">
            <v>15</v>
          </cell>
        </row>
        <row r="2063">
          <cell r="A2063" t="str">
            <v>M1313EHXW181C5</v>
          </cell>
          <cell r="B2063">
            <v>24</v>
          </cell>
          <cell r="C2063">
            <v>45</v>
          </cell>
          <cell r="D2063" t="str">
            <v xml:space="preserve">LOD </v>
          </cell>
          <cell r="E2063" t="str">
            <v>C</v>
          </cell>
          <cell r="F2063" t="str">
            <v>M</v>
          </cell>
          <cell r="G2063">
            <v>5</v>
          </cell>
        </row>
        <row r="2064">
          <cell r="A2064" t="str">
            <v>M1313EW1</v>
          </cell>
          <cell r="B2064">
            <v>0</v>
          </cell>
          <cell r="C2064" t="str">
            <v>M1</v>
          </cell>
          <cell r="D2064" t="str">
            <v xml:space="preserve">LOD </v>
          </cell>
          <cell r="E2064" t="str">
            <v>C</v>
          </cell>
          <cell r="F2064" t="str">
            <v>M</v>
          </cell>
          <cell r="G2064">
            <v>15</v>
          </cell>
        </row>
        <row r="2065">
          <cell r="A2065" t="str">
            <v>M1313EX</v>
          </cell>
          <cell r="B2065">
            <v>24</v>
          </cell>
          <cell r="C2065">
            <v>45</v>
          </cell>
          <cell r="D2065" t="str">
            <v xml:space="preserve">LOD </v>
          </cell>
          <cell r="E2065" t="str">
            <v>C</v>
          </cell>
          <cell r="F2065" t="str">
            <v>M</v>
          </cell>
          <cell r="G2065">
            <v>5</v>
          </cell>
        </row>
        <row r="2066">
          <cell r="A2066" t="str">
            <v>M1313EXW1</v>
          </cell>
          <cell r="B2066">
            <v>24</v>
          </cell>
          <cell r="C2066">
            <v>45</v>
          </cell>
          <cell r="D2066" t="str">
            <v xml:space="preserve">LOD </v>
          </cell>
          <cell r="E2066" t="str">
            <v>C</v>
          </cell>
          <cell r="F2066" t="str">
            <v>M</v>
          </cell>
          <cell r="G2066">
            <v>5</v>
          </cell>
        </row>
        <row r="2067">
          <cell r="A2067" t="str">
            <v>M1313GU</v>
          </cell>
          <cell r="B2067">
            <v>0</v>
          </cell>
          <cell r="C2067" t="str">
            <v>M1</v>
          </cell>
          <cell r="D2067" t="str">
            <v xml:space="preserve">LOD </v>
          </cell>
          <cell r="E2067" t="str">
            <v>C</v>
          </cell>
          <cell r="F2067" t="str">
            <v>M</v>
          </cell>
          <cell r="G2067">
            <v>15</v>
          </cell>
        </row>
        <row r="2068">
          <cell r="A2068" t="str">
            <v>M1313GUW3</v>
          </cell>
          <cell r="B2068">
            <v>0</v>
          </cell>
          <cell r="C2068" t="str">
            <v>M1</v>
          </cell>
          <cell r="D2068" t="str">
            <v xml:space="preserve">LOD </v>
          </cell>
          <cell r="E2068" t="str">
            <v>C</v>
          </cell>
          <cell r="F2068" t="str">
            <v>M</v>
          </cell>
          <cell r="G2068">
            <v>15</v>
          </cell>
        </row>
        <row r="2069">
          <cell r="A2069" t="str">
            <v>M1313NBW969</v>
          </cell>
          <cell r="B2069">
            <v>48</v>
          </cell>
          <cell r="C2069" t="str">
            <v>M1</v>
          </cell>
          <cell r="D2069" t="str">
            <v xml:space="preserve">LOD </v>
          </cell>
          <cell r="E2069" t="str">
            <v>C</v>
          </cell>
          <cell r="F2069" t="str">
            <v>M</v>
          </cell>
          <cell r="G2069">
            <v>0</v>
          </cell>
        </row>
        <row r="2070">
          <cell r="A2070" t="str">
            <v>M1313NBW9690M</v>
          </cell>
          <cell r="B2070">
            <v>48</v>
          </cell>
          <cell r="C2070" t="str">
            <v>RI</v>
          </cell>
          <cell r="D2070" t="str">
            <v xml:space="preserve">LOD </v>
          </cell>
          <cell r="E2070" t="str">
            <v>D</v>
          </cell>
          <cell r="F2070" t="str">
            <v>M</v>
          </cell>
          <cell r="G2070">
            <v>45</v>
          </cell>
        </row>
        <row r="2071">
          <cell r="A2071" t="str">
            <v>M1313NCW969</v>
          </cell>
          <cell r="B2071">
            <v>48</v>
          </cell>
          <cell r="C2071" t="str">
            <v>M1</v>
          </cell>
          <cell r="D2071" t="str">
            <v xml:space="preserve">LOD </v>
          </cell>
          <cell r="E2071" t="str">
            <v>C</v>
          </cell>
          <cell r="F2071" t="str">
            <v>M</v>
          </cell>
          <cell r="G2071">
            <v>25</v>
          </cell>
        </row>
        <row r="2072">
          <cell r="A2072" t="str">
            <v>M1313S</v>
          </cell>
          <cell r="B2072">
            <v>0</v>
          </cell>
          <cell r="C2072" t="str">
            <v>M1</v>
          </cell>
          <cell r="D2072" t="str">
            <v xml:space="preserve">LOD </v>
          </cell>
          <cell r="E2072" t="str">
            <v>C</v>
          </cell>
          <cell r="F2072" t="str">
            <v>M</v>
          </cell>
          <cell r="G2072">
            <v>15</v>
          </cell>
        </row>
        <row r="2073">
          <cell r="A2073" t="str">
            <v>M1313U</v>
          </cell>
          <cell r="B2073">
            <v>0</v>
          </cell>
          <cell r="C2073" t="str">
            <v>M1</v>
          </cell>
          <cell r="D2073" t="str">
            <v xml:space="preserve">LOD </v>
          </cell>
          <cell r="E2073" t="str">
            <v>C</v>
          </cell>
          <cell r="F2073" t="str">
            <v>M</v>
          </cell>
          <cell r="G2073">
            <v>15</v>
          </cell>
        </row>
        <row r="2074">
          <cell r="A2074" t="str">
            <v>M1313UV</v>
          </cell>
          <cell r="B2074">
            <v>24</v>
          </cell>
          <cell r="C2074">
            <v>45</v>
          </cell>
          <cell r="D2074" t="str">
            <v xml:space="preserve">LOD </v>
          </cell>
          <cell r="E2074" t="str">
            <v>C</v>
          </cell>
          <cell r="F2074" t="str">
            <v>M</v>
          </cell>
          <cell r="G2074">
            <v>5</v>
          </cell>
        </row>
        <row r="2075">
          <cell r="A2075" t="str">
            <v>M1313UW2</v>
          </cell>
          <cell r="B2075">
            <v>0</v>
          </cell>
          <cell r="C2075" t="str">
            <v>M1</v>
          </cell>
          <cell r="D2075" t="str">
            <v xml:space="preserve">LOD </v>
          </cell>
          <cell r="E2075" t="str">
            <v>C</v>
          </cell>
          <cell r="F2075" t="str">
            <v>M</v>
          </cell>
          <cell r="G2075">
            <v>15</v>
          </cell>
        </row>
        <row r="2076">
          <cell r="A2076" t="str">
            <v>M1313UWS</v>
          </cell>
          <cell r="B2076">
            <v>0</v>
          </cell>
          <cell r="C2076" t="str">
            <v>M1</v>
          </cell>
          <cell r="D2076" t="str">
            <v xml:space="preserve">LOD </v>
          </cell>
          <cell r="E2076" t="str">
            <v>C</v>
          </cell>
          <cell r="F2076" t="str">
            <v>M</v>
          </cell>
          <cell r="G2076">
            <v>15</v>
          </cell>
        </row>
        <row r="2077">
          <cell r="A2077" t="str">
            <v>M1313W1</v>
          </cell>
          <cell r="B2077">
            <v>1</v>
          </cell>
          <cell r="C2077" t="str">
            <v>M1</v>
          </cell>
          <cell r="D2077" t="str">
            <v xml:space="preserve">LOD </v>
          </cell>
          <cell r="E2077" t="str">
            <v>C</v>
          </cell>
          <cell r="F2077" t="str">
            <v>M</v>
          </cell>
          <cell r="G2077">
            <v>15</v>
          </cell>
        </row>
        <row r="2078">
          <cell r="A2078" t="str">
            <v>M1313WS</v>
          </cell>
          <cell r="B2078">
            <v>1</v>
          </cell>
          <cell r="C2078" t="str">
            <v>M1</v>
          </cell>
          <cell r="D2078" t="str">
            <v xml:space="preserve">LOD </v>
          </cell>
          <cell r="E2078" t="str">
            <v>B</v>
          </cell>
          <cell r="F2078" t="str">
            <v>M</v>
          </cell>
          <cell r="G2078">
            <v>15</v>
          </cell>
        </row>
        <row r="2079">
          <cell r="A2079" t="str">
            <v>M1314</v>
          </cell>
          <cell r="B2079">
            <v>1</v>
          </cell>
          <cell r="C2079" t="str">
            <v>M1</v>
          </cell>
          <cell r="D2079" t="str">
            <v xml:space="preserve">LOD </v>
          </cell>
          <cell r="E2079" t="str">
            <v>B</v>
          </cell>
          <cell r="F2079" t="str">
            <v>M</v>
          </cell>
          <cell r="G2079">
            <v>15</v>
          </cell>
        </row>
        <row r="2080">
          <cell r="A2080" t="str">
            <v>M13141F</v>
          </cell>
          <cell r="B2080">
            <v>34</v>
          </cell>
          <cell r="C2080" t="str">
            <v>RI</v>
          </cell>
          <cell r="D2080" t="str">
            <v xml:space="preserve">LOD </v>
          </cell>
          <cell r="E2080" t="str">
            <v>C</v>
          </cell>
          <cell r="F2080" t="str">
            <v>P</v>
          </cell>
          <cell r="G2080">
            <v>20</v>
          </cell>
        </row>
        <row r="2081">
          <cell r="A2081" t="str">
            <v>M131421L2</v>
          </cell>
          <cell r="B2081">
            <v>21</v>
          </cell>
          <cell r="C2081" t="str">
            <v>PJ</v>
          </cell>
          <cell r="D2081" t="str">
            <v xml:space="preserve">LOD </v>
          </cell>
          <cell r="E2081" t="str">
            <v>D</v>
          </cell>
          <cell r="F2081" t="str">
            <v>P</v>
          </cell>
          <cell r="G2081">
            <v>65</v>
          </cell>
        </row>
        <row r="2082">
          <cell r="A2082" t="str">
            <v>M131421L2P</v>
          </cell>
          <cell r="B2082">
            <v>21</v>
          </cell>
          <cell r="C2082" t="str">
            <v>P4</v>
          </cell>
          <cell r="D2082" t="str">
            <v xml:space="preserve">LOD </v>
          </cell>
          <cell r="E2082" t="str">
            <v>A</v>
          </cell>
          <cell r="F2082" t="str">
            <v>P</v>
          </cell>
          <cell r="G2082">
            <v>40</v>
          </cell>
        </row>
        <row r="2083">
          <cell r="A2083" t="str">
            <v>M131422L2P</v>
          </cell>
          <cell r="B2083">
            <v>22</v>
          </cell>
          <cell r="C2083" t="str">
            <v>P1</v>
          </cell>
          <cell r="D2083" t="str">
            <v xml:space="preserve">LOD </v>
          </cell>
          <cell r="E2083" t="str">
            <v>C</v>
          </cell>
          <cell r="F2083" t="str">
            <v>P</v>
          </cell>
          <cell r="G2083">
            <v>50</v>
          </cell>
        </row>
        <row r="2084">
          <cell r="A2084" t="str">
            <v>M131422LP</v>
          </cell>
          <cell r="B2084">
            <v>22</v>
          </cell>
          <cell r="C2084" t="str">
            <v>P1</v>
          </cell>
          <cell r="D2084" t="str">
            <v xml:space="preserve">LOD </v>
          </cell>
          <cell r="E2084" t="str">
            <v>A</v>
          </cell>
          <cell r="F2084" t="str">
            <v>P</v>
          </cell>
          <cell r="G2084">
            <v>50</v>
          </cell>
        </row>
        <row r="2085">
          <cell r="A2085" t="str">
            <v>M131422W</v>
          </cell>
          <cell r="B2085">
            <v>46</v>
          </cell>
          <cell r="C2085" t="str">
            <v>R8</v>
          </cell>
          <cell r="D2085" t="str">
            <v xml:space="preserve">LOD </v>
          </cell>
          <cell r="E2085" t="str">
            <v>C</v>
          </cell>
          <cell r="F2085" t="str">
            <v>P</v>
          </cell>
          <cell r="G2085">
            <v>90</v>
          </cell>
        </row>
        <row r="2086">
          <cell r="A2086" t="str">
            <v>M131422X2</v>
          </cell>
          <cell r="B2086">
            <v>27</v>
          </cell>
          <cell r="C2086">
            <v>45</v>
          </cell>
          <cell r="D2086" t="str">
            <v xml:space="preserve">LOD </v>
          </cell>
          <cell r="E2086" t="str">
            <v>A</v>
          </cell>
          <cell r="F2086" t="str">
            <v>M</v>
          </cell>
          <cell r="G2086">
            <v>3</v>
          </cell>
        </row>
        <row r="2087">
          <cell r="A2087" t="str">
            <v>M13142VM</v>
          </cell>
          <cell r="B2087">
            <v>2</v>
          </cell>
          <cell r="C2087" t="str">
            <v>M1</v>
          </cell>
          <cell r="D2087" t="str">
            <v xml:space="preserve">LOD </v>
          </cell>
          <cell r="E2087" t="str">
            <v>C</v>
          </cell>
          <cell r="F2087" t="str">
            <v>M</v>
          </cell>
          <cell r="G2087">
            <v>5</v>
          </cell>
        </row>
        <row r="2088">
          <cell r="A2088" t="str">
            <v>M13142VS</v>
          </cell>
          <cell r="B2088">
            <v>2</v>
          </cell>
          <cell r="C2088" t="str">
            <v>RI</v>
          </cell>
          <cell r="D2088" t="str">
            <v xml:space="preserve">LOD </v>
          </cell>
          <cell r="E2088" t="str">
            <v>C</v>
          </cell>
          <cell r="F2088" t="str">
            <v>P</v>
          </cell>
          <cell r="G2088">
            <v>70</v>
          </cell>
        </row>
        <row r="2089">
          <cell r="A2089" t="str">
            <v>M13144V</v>
          </cell>
          <cell r="B2089">
            <v>18</v>
          </cell>
          <cell r="C2089" t="str">
            <v>P2</v>
          </cell>
          <cell r="D2089" t="str">
            <v xml:space="preserve">LOD </v>
          </cell>
          <cell r="E2089" t="str">
            <v>C</v>
          </cell>
          <cell r="F2089" t="str">
            <v>P</v>
          </cell>
          <cell r="G2089">
            <v>60</v>
          </cell>
        </row>
        <row r="2090">
          <cell r="A2090" t="str">
            <v>M1314C</v>
          </cell>
          <cell r="B2090">
            <v>0</v>
          </cell>
          <cell r="C2090" t="str">
            <v>M1</v>
          </cell>
          <cell r="D2090" t="str">
            <v xml:space="preserve">LOD </v>
          </cell>
          <cell r="E2090" t="str">
            <v>C</v>
          </cell>
          <cell r="F2090" t="str">
            <v>M</v>
          </cell>
          <cell r="G2090">
            <v>15</v>
          </cell>
        </row>
        <row r="2091">
          <cell r="A2091" t="str">
            <v>M1314CH</v>
          </cell>
          <cell r="B2091">
            <v>0</v>
          </cell>
          <cell r="C2091" t="str">
            <v>M1</v>
          </cell>
          <cell r="D2091" t="str">
            <v xml:space="preserve">LOD </v>
          </cell>
          <cell r="E2091" t="str">
            <v>C</v>
          </cell>
          <cell r="F2091" t="str">
            <v>M</v>
          </cell>
          <cell r="G2091">
            <v>10</v>
          </cell>
        </row>
        <row r="2092">
          <cell r="A2092" t="str">
            <v>M1314CHW909</v>
          </cell>
          <cell r="B2092">
            <v>0</v>
          </cell>
          <cell r="C2092" t="str">
            <v>M1</v>
          </cell>
          <cell r="D2092" t="str">
            <v xml:space="preserve">LOD </v>
          </cell>
          <cell r="E2092" t="str">
            <v>C</v>
          </cell>
          <cell r="F2092" t="str">
            <v>M</v>
          </cell>
          <cell r="G2092">
            <v>10</v>
          </cell>
        </row>
        <row r="2093">
          <cell r="A2093" t="str">
            <v>M1314DAH</v>
          </cell>
          <cell r="B2093">
            <v>0</v>
          </cell>
          <cell r="C2093" t="str">
            <v>M1</v>
          </cell>
          <cell r="D2093" t="str">
            <v xml:space="preserve">LOD </v>
          </cell>
          <cell r="E2093" t="str">
            <v>C</v>
          </cell>
          <cell r="F2093" t="str">
            <v>M</v>
          </cell>
          <cell r="G2093">
            <v>10</v>
          </cell>
        </row>
        <row r="2094">
          <cell r="A2094" t="str">
            <v>M1314E</v>
          </cell>
          <cell r="B2094">
            <v>0</v>
          </cell>
          <cell r="C2094" t="str">
            <v>M1</v>
          </cell>
          <cell r="D2094" t="str">
            <v xml:space="preserve">LOD </v>
          </cell>
          <cell r="E2094" t="str">
            <v>B</v>
          </cell>
          <cell r="F2094" t="str">
            <v>M</v>
          </cell>
          <cell r="G2094">
            <v>15</v>
          </cell>
        </row>
        <row r="2095">
          <cell r="A2095" t="str">
            <v>M1314EHW981</v>
          </cell>
          <cell r="B2095">
            <v>0</v>
          </cell>
          <cell r="C2095" t="str">
            <v>M1</v>
          </cell>
          <cell r="D2095" t="str">
            <v xml:space="preserve">LOD </v>
          </cell>
          <cell r="E2095" t="str">
            <v>C</v>
          </cell>
          <cell r="F2095" t="str">
            <v>M</v>
          </cell>
          <cell r="G2095">
            <v>15</v>
          </cell>
        </row>
        <row r="2096">
          <cell r="A2096" t="str">
            <v>M1314EHXW981</v>
          </cell>
          <cell r="B2096">
            <v>24</v>
          </cell>
          <cell r="C2096">
            <v>45</v>
          </cell>
          <cell r="D2096" t="str">
            <v xml:space="preserve">LOD </v>
          </cell>
          <cell r="E2096" t="str">
            <v>C</v>
          </cell>
          <cell r="F2096" t="str">
            <v>M</v>
          </cell>
          <cell r="G2096">
            <v>5</v>
          </cell>
        </row>
        <row r="2097">
          <cell r="A2097" t="str">
            <v>M1314EX</v>
          </cell>
          <cell r="B2097">
            <v>24</v>
          </cell>
          <cell r="C2097">
            <v>45</v>
          </cell>
          <cell r="D2097" t="str">
            <v xml:space="preserve">LOD </v>
          </cell>
          <cell r="E2097" t="str">
            <v>C</v>
          </cell>
          <cell r="F2097" t="str">
            <v>M</v>
          </cell>
          <cell r="G2097">
            <v>5</v>
          </cell>
        </row>
        <row r="2098">
          <cell r="A2098" t="str">
            <v>M1314GEW1</v>
          </cell>
          <cell r="B2098">
            <v>0</v>
          </cell>
          <cell r="C2098" t="str">
            <v>M1</v>
          </cell>
          <cell r="D2098" t="str">
            <v xml:space="preserve">LOD </v>
          </cell>
          <cell r="E2098" t="str">
            <v>C</v>
          </cell>
          <cell r="F2098" t="str">
            <v>M</v>
          </cell>
          <cell r="G2098">
            <v>15</v>
          </cell>
        </row>
        <row r="2099">
          <cell r="A2099" t="str">
            <v>M1314TH</v>
          </cell>
          <cell r="B2099">
            <v>0</v>
          </cell>
          <cell r="C2099" t="str">
            <v>M1</v>
          </cell>
          <cell r="D2099" t="str">
            <v xml:space="preserve">LOD </v>
          </cell>
          <cell r="E2099" t="str">
            <v>C</v>
          </cell>
          <cell r="F2099" t="str">
            <v>M</v>
          </cell>
          <cell r="G2099">
            <v>10</v>
          </cell>
        </row>
        <row r="2100">
          <cell r="A2100" t="str">
            <v>M1314U</v>
          </cell>
          <cell r="B2100">
            <v>0</v>
          </cell>
          <cell r="C2100" t="str">
            <v>M1</v>
          </cell>
          <cell r="D2100" t="str">
            <v xml:space="preserve">LOD </v>
          </cell>
          <cell r="E2100" t="str">
            <v>C</v>
          </cell>
          <cell r="F2100" t="str">
            <v>M</v>
          </cell>
          <cell r="G2100">
            <v>15</v>
          </cell>
        </row>
        <row r="2101">
          <cell r="A2101" t="str">
            <v>M1314UV</v>
          </cell>
          <cell r="B2101">
            <v>24</v>
          </cell>
          <cell r="C2101">
            <v>45</v>
          </cell>
          <cell r="D2101" t="str">
            <v xml:space="preserve">LOD </v>
          </cell>
          <cell r="E2101" t="str">
            <v>C</v>
          </cell>
          <cell r="F2101" t="str">
            <v>M</v>
          </cell>
          <cell r="G2101">
            <v>5</v>
          </cell>
        </row>
        <row r="2102">
          <cell r="A2102" t="str">
            <v>M1314W1</v>
          </cell>
          <cell r="B2102">
            <v>1</v>
          </cell>
          <cell r="C2102" t="str">
            <v>M1</v>
          </cell>
          <cell r="D2102" t="str">
            <v xml:space="preserve">LOD </v>
          </cell>
          <cell r="E2102" t="str">
            <v>C</v>
          </cell>
          <cell r="F2102" t="str">
            <v>M</v>
          </cell>
          <cell r="G2102">
            <v>15</v>
          </cell>
        </row>
        <row r="2103">
          <cell r="A2103" t="str">
            <v>M1314W83921L</v>
          </cell>
          <cell r="B2103">
            <v>21</v>
          </cell>
          <cell r="C2103" t="str">
            <v>PJ</v>
          </cell>
          <cell r="D2103" t="str">
            <v xml:space="preserve">LOD </v>
          </cell>
          <cell r="E2103" t="str">
            <v>D</v>
          </cell>
          <cell r="F2103" t="str">
            <v>P</v>
          </cell>
          <cell r="G2103">
            <v>65</v>
          </cell>
        </row>
        <row r="2104">
          <cell r="A2104" t="str">
            <v>M1314W83921LM</v>
          </cell>
          <cell r="B2104">
            <v>21</v>
          </cell>
          <cell r="C2104" t="str">
            <v>M1</v>
          </cell>
          <cell r="D2104" t="str">
            <v xml:space="preserve">LOD </v>
          </cell>
          <cell r="E2104" t="str">
            <v>C</v>
          </cell>
          <cell r="F2104" t="str">
            <v>M</v>
          </cell>
          <cell r="G2104">
            <v>20</v>
          </cell>
        </row>
        <row r="2105">
          <cell r="A2105" t="str">
            <v>M1314W83921LS</v>
          </cell>
          <cell r="B2105">
            <v>21</v>
          </cell>
          <cell r="C2105" t="str">
            <v>M1</v>
          </cell>
          <cell r="D2105" t="str">
            <v xml:space="preserve">LOD </v>
          </cell>
          <cell r="E2105" t="str">
            <v>B</v>
          </cell>
          <cell r="F2105" t="str">
            <v>M</v>
          </cell>
          <cell r="G2105">
            <v>0</v>
          </cell>
        </row>
        <row r="2106">
          <cell r="A2106" t="str">
            <v>M131521LP</v>
          </cell>
          <cell r="B2106">
            <v>21</v>
          </cell>
          <cell r="C2106" t="str">
            <v>P4</v>
          </cell>
          <cell r="D2106" t="str">
            <v xml:space="preserve">LOD </v>
          </cell>
          <cell r="E2106" t="str">
            <v>C</v>
          </cell>
          <cell r="F2106" t="str">
            <v>P</v>
          </cell>
          <cell r="G2106">
            <v>40</v>
          </cell>
        </row>
        <row r="2107">
          <cell r="A2107" t="str">
            <v>M131522LP</v>
          </cell>
          <cell r="B2107">
            <v>22</v>
          </cell>
          <cell r="C2107" t="str">
            <v>P1</v>
          </cell>
          <cell r="D2107" t="str">
            <v xml:space="preserve">LOD </v>
          </cell>
          <cell r="E2107" t="str">
            <v>C</v>
          </cell>
          <cell r="F2107" t="str">
            <v>P</v>
          </cell>
          <cell r="G2107">
            <v>50</v>
          </cell>
        </row>
        <row r="2108">
          <cell r="A2108" t="str">
            <v>M131522X</v>
          </cell>
          <cell r="B2108">
            <v>27</v>
          </cell>
          <cell r="C2108">
            <v>45</v>
          </cell>
          <cell r="D2108" t="str">
            <v xml:space="preserve">LOD </v>
          </cell>
          <cell r="E2108" t="str">
            <v>B</v>
          </cell>
          <cell r="F2108" t="str">
            <v>M</v>
          </cell>
          <cell r="G2108">
            <v>3</v>
          </cell>
        </row>
        <row r="2109">
          <cell r="A2109" t="str">
            <v>M13152VM</v>
          </cell>
          <cell r="B2109">
            <v>2</v>
          </cell>
          <cell r="C2109" t="str">
            <v>M1</v>
          </cell>
          <cell r="D2109" t="str">
            <v xml:space="preserve">LOD </v>
          </cell>
          <cell r="E2109" t="str">
            <v>C</v>
          </cell>
          <cell r="F2109" t="str">
            <v>M</v>
          </cell>
          <cell r="G2109">
            <v>5</v>
          </cell>
        </row>
        <row r="2110">
          <cell r="A2110" t="str">
            <v>M13152VS</v>
          </cell>
          <cell r="B2110">
            <v>2</v>
          </cell>
          <cell r="C2110" t="str">
            <v>RI</v>
          </cell>
          <cell r="D2110" t="str">
            <v xml:space="preserve">LOD </v>
          </cell>
          <cell r="E2110" t="str">
            <v>C</v>
          </cell>
          <cell r="F2110" t="str">
            <v>P</v>
          </cell>
          <cell r="G2110">
            <v>70</v>
          </cell>
        </row>
        <row r="2111">
          <cell r="A2111" t="str">
            <v>M13154V</v>
          </cell>
          <cell r="B2111">
            <v>18</v>
          </cell>
          <cell r="C2111" t="str">
            <v>P2</v>
          </cell>
          <cell r="D2111" t="str">
            <v xml:space="preserve">LOD </v>
          </cell>
          <cell r="E2111" t="str">
            <v>C</v>
          </cell>
          <cell r="F2111" t="str">
            <v>P</v>
          </cell>
          <cell r="G2111">
            <v>60</v>
          </cell>
        </row>
        <row r="2112">
          <cell r="A2112" t="str">
            <v>M1315CH</v>
          </cell>
          <cell r="B2112">
            <v>0</v>
          </cell>
          <cell r="C2112" t="str">
            <v>M1</v>
          </cell>
          <cell r="D2112" t="str">
            <v xml:space="preserve">LOD </v>
          </cell>
          <cell r="E2112" t="str">
            <v>C</v>
          </cell>
          <cell r="F2112" t="str">
            <v>M</v>
          </cell>
          <cell r="G2112">
            <v>15</v>
          </cell>
        </row>
        <row r="2113">
          <cell r="A2113" t="str">
            <v>M1315E</v>
          </cell>
          <cell r="B2113">
            <v>0</v>
          </cell>
          <cell r="C2113" t="str">
            <v>M1</v>
          </cell>
          <cell r="D2113" t="str">
            <v xml:space="preserve">LOD </v>
          </cell>
          <cell r="E2113" t="str">
            <v>C</v>
          </cell>
          <cell r="F2113" t="str">
            <v>M</v>
          </cell>
          <cell r="G2113">
            <v>15</v>
          </cell>
        </row>
        <row r="2114">
          <cell r="A2114" t="str">
            <v>M1315EAH</v>
          </cell>
          <cell r="B2114">
            <v>0</v>
          </cell>
          <cell r="C2114" t="str">
            <v>M1</v>
          </cell>
          <cell r="D2114" t="str">
            <v xml:space="preserve">LOD </v>
          </cell>
          <cell r="E2114" t="str">
            <v>C</v>
          </cell>
          <cell r="F2114" t="str">
            <v>M</v>
          </cell>
          <cell r="G2114">
            <v>15</v>
          </cell>
        </row>
        <row r="2115">
          <cell r="A2115" t="str">
            <v>M1315EAHX</v>
          </cell>
          <cell r="B2115">
            <v>24</v>
          </cell>
          <cell r="C2115">
            <v>45</v>
          </cell>
          <cell r="D2115" t="str">
            <v xml:space="preserve">LOD </v>
          </cell>
          <cell r="E2115" t="str">
            <v>C</v>
          </cell>
          <cell r="F2115" t="str">
            <v>M</v>
          </cell>
          <cell r="G2115">
            <v>5</v>
          </cell>
        </row>
        <row r="2116">
          <cell r="A2116" t="str">
            <v>M1315EX</v>
          </cell>
          <cell r="B2116">
            <v>24</v>
          </cell>
          <cell r="C2116">
            <v>45</v>
          </cell>
          <cell r="D2116" t="str">
            <v xml:space="preserve">LOD </v>
          </cell>
          <cell r="E2116" t="str">
            <v>C</v>
          </cell>
          <cell r="F2116" t="str">
            <v>M</v>
          </cell>
          <cell r="G2116">
            <v>5</v>
          </cell>
        </row>
        <row r="2117">
          <cell r="A2117" t="str">
            <v>M1315U</v>
          </cell>
          <cell r="B2117">
            <v>0</v>
          </cell>
          <cell r="C2117" t="str">
            <v>M1</v>
          </cell>
          <cell r="D2117" t="str">
            <v xml:space="preserve">LOD </v>
          </cell>
          <cell r="E2117" t="str">
            <v>C</v>
          </cell>
          <cell r="F2117" t="str">
            <v>M</v>
          </cell>
          <cell r="G2117">
            <v>15</v>
          </cell>
        </row>
        <row r="2118">
          <cell r="A2118" t="str">
            <v>M1315UV</v>
          </cell>
          <cell r="B2118">
            <v>24</v>
          </cell>
          <cell r="C2118">
            <v>45</v>
          </cell>
          <cell r="D2118" t="str">
            <v xml:space="preserve">LOD </v>
          </cell>
          <cell r="E2118" t="str">
            <v>C</v>
          </cell>
          <cell r="F2118" t="str">
            <v>M</v>
          </cell>
          <cell r="G2118">
            <v>5</v>
          </cell>
        </row>
        <row r="2119">
          <cell r="A2119" t="str">
            <v>M131621L</v>
          </cell>
          <cell r="B2119">
            <v>21</v>
          </cell>
          <cell r="C2119" t="str">
            <v>PJ</v>
          </cell>
          <cell r="D2119" t="str">
            <v xml:space="preserve">LOD </v>
          </cell>
          <cell r="E2119" t="str">
            <v>D</v>
          </cell>
          <cell r="F2119" t="str">
            <v>P</v>
          </cell>
          <cell r="G2119">
            <v>65</v>
          </cell>
        </row>
        <row r="2120">
          <cell r="A2120" t="str">
            <v>M131621LP</v>
          </cell>
          <cell r="B2120">
            <v>21</v>
          </cell>
          <cell r="C2120" t="str">
            <v>P4</v>
          </cell>
          <cell r="D2120" t="str">
            <v xml:space="preserve">LOD </v>
          </cell>
          <cell r="E2120" t="str">
            <v>C</v>
          </cell>
          <cell r="F2120" t="str">
            <v>P</v>
          </cell>
          <cell r="G2120">
            <v>40</v>
          </cell>
        </row>
        <row r="2121">
          <cell r="A2121" t="str">
            <v>M131622LP</v>
          </cell>
          <cell r="B2121">
            <v>22</v>
          </cell>
          <cell r="C2121" t="str">
            <v>P1</v>
          </cell>
          <cell r="D2121" t="str">
            <v xml:space="preserve">LOD </v>
          </cell>
          <cell r="E2121" t="str">
            <v>C</v>
          </cell>
          <cell r="F2121" t="str">
            <v>P</v>
          </cell>
          <cell r="G2121">
            <v>50</v>
          </cell>
        </row>
        <row r="2122">
          <cell r="A2122" t="str">
            <v>M131622X</v>
          </cell>
          <cell r="B2122">
            <v>27</v>
          </cell>
          <cell r="C2122">
            <v>45</v>
          </cell>
          <cell r="D2122" t="str">
            <v xml:space="preserve">LOD </v>
          </cell>
          <cell r="E2122" t="str">
            <v>C</v>
          </cell>
          <cell r="F2122" t="str">
            <v>M</v>
          </cell>
          <cell r="G2122">
            <v>3</v>
          </cell>
        </row>
        <row r="2123">
          <cell r="A2123" t="str">
            <v>M13164V</v>
          </cell>
          <cell r="B2123">
            <v>18</v>
          </cell>
          <cell r="C2123" t="str">
            <v>P2</v>
          </cell>
          <cell r="D2123" t="str">
            <v xml:space="preserve">LOD </v>
          </cell>
          <cell r="E2123" t="str">
            <v>C</v>
          </cell>
          <cell r="F2123" t="str">
            <v>P</v>
          </cell>
          <cell r="G2123">
            <v>60</v>
          </cell>
        </row>
        <row r="2124">
          <cell r="A2124" t="str">
            <v>M1316C</v>
          </cell>
          <cell r="B2124">
            <v>0</v>
          </cell>
          <cell r="C2124" t="str">
            <v>M1</v>
          </cell>
          <cell r="D2124" t="str">
            <v xml:space="preserve">LOD </v>
          </cell>
          <cell r="E2124" t="str">
            <v>C</v>
          </cell>
          <cell r="F2124" t="str">
            <v>M</v>
          </cell>
          <cell r="G2124">
            <v>20</v>
          </cell>
        </row>
        <row r="2125">
          <cell r="A2125" t="str">
            <v>M1316E</v>
          </cell>
          <cell r="B2125">
            <v>0</v>
          </cell>
          <cell r="C2125" t="str">
            <v>M1</v>
          </cell>
          <cell r="D2125" t="str">
            <v xml:space="preserve">LOD </v>
          </cell>
          <cell r="E2125" t="str">
            <v>C</v>
          </cell>
          <cell r="F2125" t="str">
            <v>M</v>
          </cell>
          <cell r="G2125">
            <v>15</v>
          </cell>
        </row>
        <row r="2126">
          <cell r="A2126" t="str">
            <v>M1316EAHW971</v>
          </cell>
          <cell r="B2126">
            <v>0</v>
          </cell>
          <cell r="C2126" t="str">
            <v>M1</v>
          </cell>
          <cell r="D2126" t="str">
            <v xml:space="preserve">LOD </v>
          </cell>
          <cell r="E2126" t="str">
            <v>C</v>
          </cell>
          <cell r="F2126" t="str">
            <v>M</v>
          </cell>
          <cell r="G2126">
            <v>15</v>
          </cell>
        </row>
        <row r="2127">
          <cell r="A2127" t="str">
            <v>M1316EAHXW971</v>
          </cell>
          <cell r="B2127">
            <v>24</v>
          </cell>
          <cell r="C2127">
            <v>45</v>
          </cell>
          <cell r="D2127" t="str">
            <v xml:space="preserve">LOD </v>
          </cell>
          <cell r="E2127" t="str">
            <v>C</v>
          </cell>
          <cell r="F2127" t="str">
            <v>M</v>
          </cell>
          <cell r="G2127">
            <v>5</v>
          </cell>
        </row>
        <row r="2128">
          <cell r="A2128" t="str">
            <v>M1316EX</v>
          </cell>
          <cell r="B2128">
            <v>24</v>
          </cell>
          <cell r="C2128">
            <v>45</v>
          </cell>
          <cell r="D2128" t="str">
            <v xml:space="preserve">LOD </v>
          </cell>
          <cell r="E2128" t="str">
            <v>C</v>
          </cell>
          <cell r="F2128" t="str">
            <v>M</v>
          </cell>
          <cell r="G2128">
            <v>5</v>
          </cell>
        </row>
        <row r="2129">
          <cell r="A2129" t="str">
            <v>M1316W73321LH</v>
          </cell>
          <cell r="B2129">
            <v>21</v>
          </cell>
          <cell r="C2129" t="str">
            <v>M1</v>
          </cell>
          <cell r="D2129" t="str">
            <v xml:space="preserve">LOD </v>
          </cell>
          <cell r="E2129" t="str">
            <v>A</v>
          </cell>
          <cell r="F2129" t="str">
            <v>M</v>
          </cell>
          <cell r="G2129">
            <v>65</v>
          </cell>
        </row>
        <row r="2130">
          <cell r="A2130" t="str">
            <v>M1316W73321LHP</v>
          </cell>
          <cell r="B2130">
            <v>21</v>
          </cell>
          <cell r="C2130" t="str">
            <v>P4</v>
          </cell>
          <cell r="D2130" t="str">
            <v xml:space="preserve">LOD </v>
          </cell>
          <cell r="E2130" t="str">
            <v>C</v>
          </cell>
          <cell r="F2130" t="str">
            <v>P</v>
          </cell>
          <cell r="G2130">
            <v>40</v>
          </cell>
        </row>
        <row r="2131">
          <cell r="A2131" t="str">
            <v>M1316W73321LM</v>
          </cell>
          <cell r="B2131">
            <v>21</v>
          </cell>
          <cell r="C2131" t="str">
            <v>M1</v>
          </cell>
          <cell r="D2131" t="str">
            <v xml:space="preserve">LOD </v>
          </cell>
          <cell r="E2131" t="str">
            <v>C</v>
          </cell>
          <cell r="F2131" t="str">
            <v>M</v>
          </cell>
          <cell r="G2131">
            <v>0</v>
          </cell>
        </row>
        <row r="2132">
          <cell r="A2132" t="str">
            <v>M1316W73321LP</v>
          </cell>
          <cell r="B2132">
            <v>21</v>
          </cell>
          <cell r="C2132" t="str">
            <v>P4</v>
          </cell>
          <cell r="D2132" t="str">
            <v xml:space="preserve">LOD </v>
          </cell>
          <cell r="E2132" t="str">
            <v>C</v>
          </cell>
          <cell r="F2132" t="str">
            <v>P</v>
          </cell>
          <cell r="G2132">
            <v>40</v>
          </cell>
        </row>
        <row r="2133">
          <cell r="A2133" t="str">
            <v>M1316W73321LS</v>
          </cell>
          <cell r="B2133">
            <v>21</v>
          </cell>
          <cell r="C2133" t="str">
            <v>M1</v>
          </cell>
          <cell r="D2133" t="str">
            <v xml:space="preserve">LOD </v>
          </cell>
          <cell r="E2133" t="str">
            <v>C</v>
          </cell>
          <cell r="F2133" t="str">
            <v>M</v>
          </cell>
          <cell r="G2133">
            <v>0</v>
          </cell>
        </row>
        <row r="2134">
          <cell r="A2134" t="str">
            <v>M1316W77021L</v>
          </cell>
          <cell r="B2134">
            <v>21</v>
          </cell>
          <cell r="C2134" t="str">
            <v>M1</v>
          </cell>
          <cell r="D2134" t="str">
            <v xml:space="preserve">LOD </v>
          </cell>
          <cell r="E2134" t="str">
            <v>C</v>
          </cell>
          <cell r="F2134" t="str">
            <v>M</v>
          </cell>
          <cell r="G2134">
            <v>0</v>
          </cell>
        </row>
        <row r="2135">
          <cell r="A2135" t="str">
            <v>M1316W77021LM</v>
          </cell>
          <cell r="B2135">
            <v>21</v>
          </cell>
          <cell r="C2135" t="str">
            <v>M1</v>
          </cell>
          <cell r="D2135" t="str">
            <v xml:space="preserve">LOD </v>
          </cell>
          <cell r="E2135" t="str">
            <v>C</v>
          </cell>
          <cell r="F2135" t="str">
            <v>M</v>
          </cell>
          <cell r="G2135">
            <v>0</v>
          </cell>
        </row>
        <row r="2136">
          <cell r="A2136" t="str">
            <v>M1316W77021LP</v>
          </cell>
          <cell r="B2136">
            <v>21</v>
          </cell>
          <cell r="C2136" t="str">
            <v>P4</v>
          </cell>
          <cell r="D2136" t="str">
            <v xml:space="preserve">LOD </v>
          </cell>
          <cell r="E2136" t="str">
            <v>C</v>
          </cell>
          <cell r="F2136" t="str">
            <v>P</v>
          </cell>
          <cell r="G2136">
            <v>40</v>
          </cell>
        </row>
        <row r="2137">
          <cell r="A2137" t="str">
            <v>M1316X</v>
          </cell>
          <cell r="B2137">
            <v>26</v>
          </cell>
          <cell r="C2137">
            <v>45</v>
          </cell>
          <cell r="D2137" t="str">
            <v xml:space="preserve">LOD </v>
          </cell>
          <cell r="E2137" t="str">
            <v>C</v>
          </cell>
          <cell r="F2137" t="str">
            <v>M</v>
          </cell>
          <cell r="G2137">
            <v>5</v>
          </cell>
        </row>
        <row r="2138">
          <cell r="A2138" t="str">
            <v>M1317</v>
          </cell>
          <cell r="B2138">
            <v>1</v>
          </cell>
          <cell r="C2138" t="str">
            <v>M1</v>
          </cell>
          <cell r="D2138" t="str">
            <v xml:space="preserve">LOD </v>
          </cell>
          <cell r="E2138" t="str">
            <v>C</v>
          </cell>
          <cell r="F2138" t="str">
            <v>M</v>
          </cell>
          <cell r="G2138">
            <v>15</v>
          </cell>
        </row>
        <row r="2139">
          <cell r="A2139" t="str">
            <v>M131721L</v>
          </cell>
          <cell r="B2139">
            <v>21</v>
          </cell>
          <cell r="C2139" t="str">
            <v>PJ</v>
          </cell>
          <cell r="D2139" t="str">
            <v xml:space="preserve">LOD </v>
          </cell>
          <cell r="E2139" t="str">
            <v>D</v>
          </cell>
          <cell r="F2139" t="str">
            <v>P</v>
          </cell>
          <cell r="G2139">
            <v>65</v>
          </cell>
        </row>
        <row r="2140">
          <cell r="A2140" t="str">
            <v>M131721LP</v>
          </cell>
          <cell r="B2140">
            <v>21</v>
          </cell>
          <cell r="C2140" t="str">
            <v>P4</v>
          </cell>
          <cell r="D2140" t="str">
            <v xml:space="preserve">LOD </v>
          </cell>
          <cell r="E2140" t="str">
            <v>C</v>
          </cell>
          <cell r="F2140" t="str">
            <v>P</v>
          </cell>
          <cell r="G2140">
            <v>40</v>
          </cell>
        </row>
        <row r="2141">
          <cell r="A2141" t="str">
            <v>M131722LP</v>
          </cell>
          <cell r="B2141">
            <v>22</v>
          </cell>
          <cell r="C2141" t="str">
            <v>P1</v>
          </cell>
          <cell r="D2141" t="str">
            <v xml:space="preserve">LOD </v>
          </cell>
          <cell r="E2141" t="str">
            <v>C</v>
          </cell>
          <cell r="F2141" t="str">
            <v>P</v>
          </cell>
          <cell r="G2141">
            <v>50</v>
          </cell>
        </row>
        <row r="2142">
          <cell r="A2142" t="str">
            <v>M131722X</v>
          </cell>
          <cell r="B2142">
            <v>27</v>
          </cell>
          <cell r="C2142">
            <v>45</v>
          </cell>
          <cell r="D2142" t="str">
            <v xml:space="preserve">LOD </v>
          </cell>
          <cell r="E2142" t="str">
            <v>C</v>
          </cell>
          <cell r="F2142" t="str">
            <v>M</v>
          </cell>
          <cell r="G2142">
            <v>3</v>
          </cell>
        </row>
        <row r="2143">
          <cell r="A2143" t="str">
            <v>M13174V</v>
          </cell>
          <cell r="B2143">
            <v>18</v>
          </cell>
          <cell r="C2143" t="str">
            <v>P2</v>
          </cell>
          <cell r="D2143" t="str">
            <v xml:space="preserve">LOD </v>
          </cell>
          <cell r="E2143" t="str">
            <v>C</v>
          </cell>
          <cell r="F2143" t="str">
            <v>P</v>
          </cell>
          <cell r="G2143">
            <v>60</v>
          </cell>
        </row>
        <row r="2144">
          <cell r="A2144" t="str">
            <v>M1317CAH</v>
          </cell>
          <cell r="B2144">
            <v>0</v>
          </cell>
          <cell r="C2144" t="str">
            <v>M1</v>
          </cell>
          <cell r="D2144" t="str">
            <v xml:space="preserve">LOD </v>
          </cell>
          <cell r="E2144" t="str">
            <v>C</v>
          </cell>
          <cell r="F2144" t="str">
            <v>M</v>
          </cell>
          <cell r="G2144">
            <v>15</v>
          </cell>
        </row>
        <row r="2145">
          <cell r="A2145" t="str">
            <v>M1317DAH</v>
          </cell>
          <cell r="B2145">
            <v>0</v>
          </cell>
          <cell r="C2145" t="str">
            <v>M1</v>
          </cell>
          <cell r="D2145" t="str">
            <v xml:space="preserve">LOD </v>
          </cell>
          <cell r="E2145" t="str">
            <v>C</v>
          </cell>
          <cell r="F2145" t="str">
            <v>M</v>
          </cell>
          <cell r="G2145">
            <v>15</v>
          </cell>
        </row>
        <row r="2146">
          <cell r="A2146" t="str">
            <v>M1317E</v>
          </cell>
          <cell r="B2146">
            <v>0</v>
          </cell>
          <cell r="C2146" t="str">
            <v>M1</v>
          </cell>
          <cell r="D2146" t="str">
            <v xml:space="preserve">LOD </v>
          </cell>
          <cell r="E2146" t="str">
            <v>C</v>
          </cell>
          <cell r="F2146" t="str">
            <v>M</v>
          </cell>
          <cell r="G2146">
            <v>15</v>
          </cell>
        </row>
        <row r="2147">
          <cell r="A2147" t="str">
            <v>M1317EHW974</v>
          </cell>
          <cell r="B2147">
            <v>0</v>
          </cell>
          <cell r="C2147" t="str">
            <v>M1</v>
          </cell>
          <cell r="D2147" t="str">
            <v xml:space="preserve">LOD </v>
          </cell>
          <cell r="E2147" t="str">
            <v>C</v>
          </cell>
          <cell r="F2147" t="str">
            <v>M</v>
          </cell>
          <cell r="G2147">
            <v>15</v>
          </cell>
        </row>
        <row r="2148">
          <cell r="A2148" t="str">
            <v>M1317EHXW974</v>
          </cell>
          <cell r="B2148">
            <v>24</v>
          </cell>
          <cell r="C2148">
            <v>45</v>
          </cell>
          <cell r="D2148" t="str">
            <v xml:space="preserve">LOD </v>
          </cell>
          <cell r="E2148" t="str">
            <v>C</v>
          </cell>
          <cell r="F2148" t="str">
            <v>M</v>
          </cell>
          <cell r="G2148">
            <v>5</v>
          </cell>
        </row>
        <row r="2149">
          <cell r="A2149" t="str">
            <v>M1317EX</v>
          </cell>
          <cell r="B2149">
            <v>24</v>
          </cell>
          <cell r="C2149">
            <v>45</v>
          </cell>
          <cell r="D2149" t="str">
            <v xml:space="preserve">LOD </v>
          </cell>
          <cell r="E2149" t="str">
            <v>C</v>
          </cell>
          <cell r="F2149" t="str">
            <v>M</v>
          </cell>
          <cell r="G2149">
            <v>5</v>
          </cell>
        </row>
        <row r="2150">
          <cell r="A2150" t="str">
            <v>M131821LP</v>
          </cell>
          <cell r="B2150">
            <v>21</v>
          </cell>
          <cell r="C2150" t="str">
            <v>P4</v>
          </cell>
          <cell r="D2150" t="str">
            <v xml:space="preserve">LOD </v>
          </cell>
          <cell r="E2150" t="str">
            <v>C</v>
          </cell>
          <cell r="F2150" t="str">
            <v>P</v>
          </cell>
          <cell r="G2150">
            <v>40</v>
          </cell>
        </row>
        <row r="2151">
          <cell r="A2151" t="str">
            <v>M131822LP</v>
          </cell>
          <cell r="B2151">
            <v>22</v>
          </cell>
          <cell r="C2151" t="str">
            <v>P1</v>
          </cell>
          <cell r="D2151" t="str">
            <v xml:space="preserve">LOD </v>
          </cell>
          <cell r="E2151" t="str">
            <v>B</v>
          </cell>
          <cell r="F2151" t="str">
            <v>P</v>
          </cell>
          <cell r="G2151">
            <v>50</v>
          </cell>
        </row>
        <row r="2152">
          <cell r="A2152" t="str">
            <v>M131822X</v>
          </cell>
          <cell r="B2152">
            <v>27</v>
          </cell>
          <cell r="C2152">
            <v>45</v>
          </cell>
          <cell r="D2152" t="str">
            <v xml:space="preserve">LOD </v>
          </cell>
          <cell r="E2152" t="str">
            <v>B</v>
          </cell>
          <cell r="F2152" t="str">
            <v>M</v>
          </cell>
          <cell r="G2152">
            <v>3</v>
          </cell>
        </row>
        <row r="2153">
          <cell r="A2153" t="str">
            <v>M13182VM</v>
          </cell>
          <cell r="B2153">
            <v>2</v>
          </cell>
          <cell r="C2153" t="str">
            <v>M1</v>
          </cell>
          <cell r="D2153" t="str">
            <v xml:space="preserve">LOD </v>
          </cell>
          <cell r="E2153" t="str">
            <v>C</v>
          </cell>
          <cell r="F2153" t="str">
            <v>M</v>
          </cell>
          <cell r="G2153">
            <v>5</v>
          </cell>
        </row>
        <row r="2154">
          <cell r="A2154" t="str">
            <v>M13182VS</v>
          </cell>
          <cell r="B2154">
            <v>2</v>
          </cell>
          <cell r="C2154" t="str">
            <v>RI</v>
          </cell>
          <cell r="D2154" t="str">
            <v xml:space="preserve">LOD </v>
          </cell>
          <cell r="E2154" t="str">
            <v>C</v>
          </cell>
          <cell r="F2154" t="str">
            <v>P</v>
          </cell>
          <cell r="G2154">
            <v>70</v>
          </cell>
        </row>
        <row r="2155">
          <cell r="A2155" t="str">
            <v>M13184V</v>
          </cell>
          <cell r="B2155">
            <v>18</v>
          </cell>
          <cell r="C2155" t="str">
            <v>P2</v>
          </cell>
          <cell r="D2155" t="str">
            <v xml:space="preserve">LOD </v>
          </cell>
          <cell r="E2155" t="str">
            <v>C</v>
          </cell>
          <cell r="F2155" t="str">
            <v>P</v>
          </cell>
          <cell r="G2155">
            <v>60</v>
          </cell>
        </row>
        <row r="2156">
          <cell r="A2156" t="str">
            <v>M1318C</v>
          </cell>
          <cell r="B2156">
            <v>0</v>
          </cell>
          <cell r="C2156" t="str">
            <v>M1</v>
          </cell>
          <cell r="D2156" t="str">
            <v xml:space="preserve">LOD </v>
          </cell>
          <cell r="E2156" t="str">
            <v>C</v>
          </cell>
          <cell r="F2156" t="str">
            <v>M</v>
          </cell>
          <cell r="G2156">
            <v>20</v>
          </cell>
        </row>
        <row r="2157">
          <cell r="A2157" t="str">
            <v>M1318CHC5</v>
          </cell>
          <cell r="B2157">
            <v>0</v>
          </cell>
          <cell r="C2157" t="str">
            <v>M1</v>
          </cell>
          <cell r="D2157" t="str">
            <v xml:space="preserve">LOD </v>
          </cell>
          <cell r="E2157" t="str">
            <v>C</v>
          </cell>
          <cell r="F2157" t="str">
            <v>M</v>
          </cell>
          <cell r="G2157">
            <v>15</v>
          </cell>
        </row>
        <row r="2158">
          <cell r="A2158" t="str">
            <v>M1318E</v>
          </cell>
          <cell r="B2158">
            <v>0</v>
          </cell>
          <cell r="C2158" t="str">
            <v>M1</v>
          </cell>
          <cell r="D2158" t="str">
            <v xml:space="preserve">LOD </v>
          </cell>
          <cell r="E2158" t="str">
            <v>C</v>
          </cell>
          <cell r="F2158" t="str">
            <v>M</v>
          </cell>
          <cell r="G2158">
            <v>15</v>
          </cell>
        </row>
        <row r="2159">
          <cell r="A2159" t="str">
            <v>M1318EHW939</v>
          </cell>
          <cell r="B2159">
            <v>0</v>
          </cell>
          <cell r="C2159" t="str">
            <v>M1</v>
          </cell>
          <cell r="D2159" t="str">
            <v xml:space="preserve">LOD </v>
          </cell>
          <cell r="E2159" t="str">
            <v>C</v>
          </cell>
          <cell r="F2159" t="str">
            <v>M</v>
          </cell>
          <cell r="G2159">
            <v>15</v>
          </cell>
        </row>
        <row r="2160">
          <cell r="A2160" t="str">
            <v>M1318EHXW939</v>
          </cell>
          <cell r="B2160">
            <v>24</v>
          </cell>
          <cell r="C2160">
            <v>45</v>
          </cell>
          <cell r="D2160" t="str">
            <v xml:space="preserve">LOD </v>
          </cell>
          <cell r="E2160" t="str">
            <v>C</v>
          </cell>
          <cell r="F2160" t="str">
            <v>M</v>
          </cell>
          <cell r="G2160">
            <v>5</v>
          </cell>
        </row>
        <row r="2161">
          <cell r="A2161" t="str">
            <v>M1318EX</v>
          </cell>
          <cell r="B2161">
            <v>24</v>
          </cell>
          <cell r="C2161">
            <v>45</v>
          </cell>
          <cell r="D2161" t="str">
            <v xml:space="preserve">LOD </v>
          </cell>
          <cell r="E2161" t="str">
            <v>C</v>
          </cell>
          <cell r="F2161" t="str">
            <v>M</v>
          </cell>
          <cell r="G2161">
            <v>5</v>
          </cell>
        </row>
        <row r="2162">
          <cell r="A2162" t="str">
            <v>M1318U</v>
          </cell>
          <cell r="B2162">
            <v>0</v>
          </cell>
          <cell r="C2162" t="str">
            <v>M1</v>
          </cell>
          <cell r="D2162" t="str">
            <v xml:space="preserve">LOD </v>
          </cell>
          <cell r="E2162" t="str">
            <v>C</v>
          </cell>
          <cell r="F2162" t="str">
            <v>M</v>
          </cell>
          <cell r="G2162">
            <v>15</v>
          </cell>
        </row>
        <row r="2163">
          <cell r="A2163" t="str">
            <v>M1318UV</v>
          </cell>
          <cell r="B2163">
            <v>24</v>
          </cell>
          <cell r="C2163">
            <v>45</v>
          </cell>
          <cell r="D2163" t="str">
            <v xml:space="preserve">LOD </v>
          </cell>
          <cell r="E2163" t="str">
            <v>C</v>
          </cell>
          <cell r="F2163" t="str">
            <v>M</v>
          </cell>
          <cell r="G2163">
            <v>5</v>
          </cell>
        </row>
        <row r="2164">
          <cell r="A2164" t="str">
            <v>M1318W83921L</v>
          </cell>
          <cell r="B2164">
            <v>21</v>
          </cell>
          <cell r="C2164" t="str">
            <v>PJ</v>
          </cell>
          <cell r="D2164" t="str">
            <v xml:space="preserve">LOD </v>
          </cell>
          <cell r="E2164" t="str">
            <v>D</v>
          </cell>
          <cell r="F2164" t="str">
            <v>P</v>
          </cell>
          <cell r="G2164">
            <v>65</v>
          </cell>
        </row>
        <row r="2165">
          <cell r="A2165" t="str">
            <v>M1318W83921LM</v>
          </cell>
          <cell r="B2165">
            <v>21</v>
          </cell>
          <cell r="C2165" t="str">
            <v>M1</v>
          </cell>
          <cell r="D2165" t="str">
            <v xml:space="preserve">LOD </v>
          </cell>
          <cell r="E2165" t="str">
            <v>C</v>
          </cell>
          <cell r="F2165" t="str">
            <v>M</v>
          </cell>
          <cell r="G2165">
            <v>20</v>
          </cell>
        </row>
        <row r="2166">
          <cell r="A2166" t="str">
            <v>M1318W83922LP</v>
          </cell>
          <cell r="B2166">
            <v>22</v>
          </cell>
          <cell r="C2166" t="str">
            <v>P1</v>
          </cell>
          <cell r="D2166" t="str">
            <v xml:space="preserve">LOD </v>
          </cell>
          <cell r="E2166" t="str">
            <v>C</v>
          </cell>
          <cell r="F2166" t="str">
            <v>P</v>
          </cell>
          <cell r="G2166">
            <v>50</v>
          </cell>
        </row>
        <row r="2167">
          <cell r="A2167" t="str">
            <v>M1318W83922X</v>
          </cell>
          <cell r="B2167">
            <v>27</v>
          </cell>
          <cell r="C2167">
            <v>45</v>
          </cell>
          <cell r="D2167" t="str">
            <v xml:space="preserve">LOD </v>
          </cell>
          <cell r="E2167" t="str">
            <v>C</v>
          </cell>
          <cell r="F2167" t="str">
            <v>M</v>
          </cell>
          <cell r="G2167">
            <v>3</v>
          </cell>
        </row>
        <row r="2168">
          <cell r="A2168" t="str">
            <v>M1318XW881</v>
          </cell>
          <cell r="B2168">
            <v>28</v>
          </cell>
          <cell r="C2168">
            <v>65</v>
          </cell>
          <cell r="D2168" t="str">
            <v xml:space="preserve">LOD </v>
          </cell>
          <cell r="E2168" t="str">
            <v>C</v>
          </cell>
          <cell r="F2168" t="str">
            <v>P</v>
          </cell>
          <cell r="G2168">
            <v>35</v>
          </cell>
        </row>
        <row r="2169">
          <cell r="A2169" t="str">
            <v>M1318XW881M</v>
          </cell>
          <cell r="B2169">
            <v>26</v>
          </cell>
          <cell r="C2169">
            <v>45</v>
          </cell>
          <cell r="D2169" t="str">
            <v xml:space="preserve">LOD </v>
          </cell>
          <cell r="E2169" t="str">
            <v>C</v>
          </cell>
          <cell r="F2169" t="str">
            <v>M</v>
          </cell>
          <cell r="G2169">
            <v>5</v>
          </cell>
        </row>
        <row r="2170">
          <cell r="A2170" t="str">
            <v>M1319</v>
          </cell>
          <cell r="B2170">
            <v>1</v>
          </cell>
          <cell r="C2170" t="str">
            <v>M1</v>
          </cell>
          <cell r="D2170" t="str">
            <v xml:space="preserve">LOD </v>
          </cell>
          <cell r="E2170" t="str">
            <v>C</v>
          </cell>
          <cell r="F2170" t="str">
            <v>M</v>
          </cell>
          <cell r="G2170">
            <v>15</v>
          </cell>
        </row>
        <row r="2171">
          <cell r="A2171" t="str">
            <v>M131921L</v>
          </cell>
          <cell r="B2171">
            <v>21</v>
          </cell>
          <cell r="C2171" t="str">
            <v>PJ</v>
          </cell>
          <cell r="D2171" t="str">
            <v xml:space="preserve">LOD </v>
          </cell>
          <cell r="E2171" t="str">
            <v>D</v>
          </cell>
          <cell r="F2171" t="str">
            <v>P</v>
          </cell>
          <cell r="G2171">
            <v>65</v>
          </cell>
        </row>
        <row r="2172">
          <cell r="A2172" t="str">
            <v>M131921LP</v>
          </cell>
          <cell r="B2172">
            <v>21</v>
          </cell>
          <cell r="C2172" t="str">
            <v>P4</v>
          </cell>
          <cell r="D2172" t="str">
            <v xml:space="preserve">LOD </v>
          </cell>
          <cell r="E2172" t="str">
            <v>C</v>
          </cell>
          <cell r="F2172" t="str">
            <v>P</v>
          </cell>
          <cell r="G2172">
            <v>40</v>
          </cell>
        </row>
        <row r="2173">
          <cell r="A2173" t="str">
            <v>M131922LP</v>
          </cell>
          <cell r="B2173">
            <v>22</v>
          </cell>
          <cell r="C2173" t="str">
            <v>P1</v>
          </cell>
          <cell r="D2173" t="str">
            <v xml:space="preserve">LOD </v>
          </cell>
          <cell r="E2173" t="str">
            <v>C</v>
          </cell>
          <cell r="F2173" t="str">
            <v>P</v>
          </cell>
          <cell r="G2173">
            <v>50</v>
          </cell>
        </row>
        <row r="2174">
          <cell r="A2174" t="str">
            <v>M131922W</v>
          </cell>
          <cell r="B2174">
            <v>46</v>
          </cell>
          <cell r="C2174" t="str">
            <v>R8</v>
          </cell>
          <cell r="D2174" t="str">
            <v xml:space="preserve">LOD </v>
          </cell>
          <cell r="E2174" t="str">
            <v>C</v>
          </cell>
          <cell r="F2174" t="str">
            <v>P</v>
          </cell>
          <cell r="G2174">
            <v>90</v>
          </cell>
        </row>
        <row r="2175">
          <cell r="A2175" t="str">
            <v>M131922X</v>
          </cell>
          <cell r="B2175">
            <v>27</v>
          </cell>
          <cell r="C2175">
            <v>45</v>
          </cell>
          <cell r="D2175" t="str">
            <v xml:space="preserve">LOD </v>
          </cell>
          <cell r="E2175" t="str">
            <v>C</v>
          </cell>
          <cell r="F2175" t="str">
            <v>M</v>
          </cell>
          <cell r="G2175">
            <v>3</v>
          </cell>
        </row>
        <row r="2176">
          <cell r="A2176" t="str">
            <v>M1319C</v>
          </cell>
          <cell r="B2176">
            <v>0</v>
          </cell>
          <cell r="C2176" t="str">
            <v>M1</v>
          </cell>
          <cell r="D2176" t="str">
            <v xml:space="preserve">LOD </v>
          </cell>
          <cell r="E2176" t="str">
            <v>C</v>
          </cell>
          <cell r="F2176" t="str">
            <v>M</v>
          </cell>
          <cell r="G2176">
            <v>15</v>
          </cell>
        </row>
        <row r="2177">
          <cell r="A2177" t="str">
            <v>M1319CA</v>
          </cell>
          <cell r="B2177">
            <v>0</v>
          </cell>
          <cell r="C2177" t="str">
            <v>M1</v>
          </cell>
          <cell r="D2177" t="str">
            <v xml:space="preserve">LOD </v>
          </cell>
          <cell r="E2177" t="str">
            <v>C</v>
          </cell>
          <cell r="F2177" t="str">
            <v>M</v>
          </cell>
          <cell r="G2177">
            <v>15</v>
          </cell>
        </row>
        <row r="2178">
          <cell r="A2178" t="str">
            <v>M1319CC4</v>
          </cell>
          <cell r="B2178">
            <v>0</v>
          </cell>
          <cell r="C2178" t="str">
            <v>M1</v>
          </cell>
          <cell r="D2178" t="str">
            <v xml:space="preserve">LOD </v>
          </cell>
          <cell r="E2178" t="str">
            <v>C</v>
          </cell>
          <cell r="F2178" t="str">
            <v>M</v>
          </cell>
          <cell r="G2178">
            <v>15</v>
          </cell>
        </row>
        <row r="2179">
          <cell r="A2179" t="str">
            <v>M1319E</v>
          </cell>
          <cell r="B2179">
            <v>0</v>
          </cell>
          <cell r="C2179" t="str">
            <v>M1</v>
          </cell>
          <cell r="D2179" t="str">
            <v xml:space="preserve">LOD </v>
          </cell>
          <cell r="E2179" t="str">
            <v>C</v>
          </cell>
          <cell r="F2179" t="str">
            <v>M</v>
          </cell>
          <cell r="G2179">
            <v>15</v>
          </cell>
        </row>
        <row r="2180">
          <cell r="A2180" t="str">
            <v>M1319E0FF</v>
          </cell>
          <cell r="B2180">
            <v>33</v>
          </cell>
          <cell r="C2180" t="str">
            <v>R1</v>
          </cell>
          <cell r="D2180" t="str">
            <v xml:space="preserve">LOD </v>
          </cell>
          <cell r="E2180" t="str">
            <v>C</v>
          </cell>
          <cell r="F2180" t="str">
            <v>P</v>
          </cell>
          <cell r="G2180">
            <v>40</v>
          </cell>
        </row>
        <row r="2181">
          <cell r="A2181" t="str">
            <v>M1319EX</v>
          </cell>
          <cell r="B2181">
            <v>24</v>
          </cell>
          <cell r="C2181">
            <v>45</v>
          </cell>
          <cell r="D2181" t="str">
            <v xml:space="preserve">LOD </v>
          </cell>
          <cell r="E2181" t="str">
            <v>C</v>
          </cell>
          <cell r="F2181" t="str">
            <v>M</v>
          </cell>
          <cell r="G2181">
            <v>5</v>
          </cell>
        </row>
        <row r="2182">
          <cell r="A2182" t="str">
            <v>M1319W881</v>
          </cell>
          <cell r="B2182">
            <v>1</v>
          </cell>
          <cell r="C2182" t="str">
            <v>M1</v>
          </cell>
          <cell r="D2182" t="str">
            <v xml:space="preserve">LOD </v>
          </cell>
          <cell r="E2182" t="str">
            <v>C</v>
          </cell>
          <cell r="F2182" t="str">
            <v>M</v>
          </cell>
          <cell r="G2182">
            <v>15</v>
          </cell>
        </row>
        <row r="2183">
          <cell r="A2183" t="str">
            <v>M132022W</v>
          </cell>
          <cell r="B2183">
            <v>46</v>
          </cell>
          <cell r="C2183" t="str">
            <v>R8</v>
          </cell>
          <cell r="D2183" t="str">
            <v xml:space="preserve">LOD </v>
          </cell>
          <cell r="E2183" t="str">
            <v>B</v>
          </cell>
          <cell r="F2183" t="str">
            <v>P</v>
          </cell>
          <cell r="G2183">
            <v>90</v>
          </cell>
        </row>
        <row r="2184">
          <cell r="A2184" t="str">
            <v>M1321</v>
          </cell>
          <cell r="B2184">
            <v>1</v>
          </cell>
          <cell r="C2184" t="str">
            <v>M1</v>
          </cell>
          <cell r="D2184" t="str">
            <v xml:space="preserve">LOD </v>
          </cell>
          <cell r="E2184" t="str">
            <v>C</v>
          </cell>
          <cell r="F2184" t="str">
            <v>M</v>
          </cell>
          <cell r="G2184">
            <v>15</v>
          </cell>
        </row>
        <row r="2185">
          <cell r="A2185" t="str">
            <v>M132121L</v>
          </cell>
          <cell r="B2185">
            <v>21</v>
          </cell>
          <cell r="C2185" t="str">
            <v>PJ</v>
          </cell>
          <cell r="D2185" t="str">
            <v xml:space="preserve">LOD </v>
          </cell>
          <cell r="E2185" t="str">
            <v>D</v>
          </cell>
          <cell r="F2185" t="str">
            <v>P</v>
          </cell>
          <cell r="G2185">
            <v>65</v>
          </cell>
        </row>
        <row r="2186">
          <cell r="A2186" t="str">
            <v>M132121LM</v>
          </cell>
          <cell r="B2186">
            <v>21</v>
          </cell>
          <cell r="C2186" t="str">
            <v>M1</v>
          </cell>
          <cell r="D2186" t="str">
            <v xml:space="preserve">LOD </v>
          </cell>
          <cell r="E2186" t="str">
            <v>C</v>
          </cell>
          <cell r="F2186" t="str">
            <v>M</v>
          </cell>
          <cell r="G2186">
            <v>5</v>
          </cell>
        </row>
        <row r="2187">
          <cell r="A2187" t="str">
            <v>M132122LP</v>
          </cell>
          <cell r="B2187">
            <v>22</v>
          </cell>
          <cell r="C2187" t="str">
            <v>P1</v>
          </cell>
          <cell r="D2187" t="str">
            <v xml:space="preserve">LOD </v>
          </cell>
          <cell r="E2187" t="str">
            <v>C</v>
          </cell>
          <cell r="F2187" t="str">
            <v>P</v>
          </cell>
          <cell r="G2187">
            <v>50</v>
          </cell>
        </row>
        <row r="2188">
          <cell r="A2188" t="str">
            <v>M132122W</v>
          </cell>
          <cell r="B2188">
            <v>46</v>
          </cell>
          <cell r="C2188" t="str">
            <v>R8</v>
          </cell>
          <cell r="D2188" t="str">
            <v xml:space="preserve">LOD </v>
          </cell>
          <cell r="E2188" t="str">
            <v>D</v>
          </cell>
          <cell r="F2188" t="str">
            <v>P</v>
          </cell>
          <cell r="G2188">
            <v>50</v>
          </cell>
        </row>
        <row r="2189">
          <cell r="A2189" t="str">
            <v>M132122X</v>
          </cell>
          <cell r="B2189">
            <v>27</v>
          </cell>
          <cell r="C2189">
            <v>45</v>
          </cell>
          <cell r="D2189" t="str">
            <v xml:space="preserve">LOD </v>
          </cell>
          <cell r="E2189" t="str">
            <v>C</v>
          </cell>
          <cell r="F2189" t="str">
            <v>M</v>
          </cell>
          <cell r="G2189">
            <v>3</v>
          </cell>
        </row>
        <row r="2190">
          <cell r="A2190" t="str">
            <v>M1321C0FF</v>
          </cell>
          <cell r="B2190">
            <v>33</v>
          </cell>
          <cell r="C2190" t="str">
            <v>R1</v>
          </cell>
          <cell r="D2190" t="str">
            <v xml:space="preserve">LOD </v>
          </cell>
          <cell r="E2190" t="str">
            <v>C</v>
          </cell>
          <cell r="F2190" t="str">
            <v>P</v>
          </cell>
          <cell r="G2190">
            <v>40</v>
          </cell>
        </row>
        <row r="2191">
          <cell r="A2191" t="str">
            <v>M1321CHC5</v>
          </cell>
          <cell r="B2191">
            <v>0</v>
          </cell>
          <cell r="C2191" t="str">
            <v>M1</v>
          </cell>
          <cell r="D2191" t="str">
            <v xml:space="preserve">LOD </v>
          </cell>
          <cell r="E2191" t="str">
            <v>C</v>
          </cell>
          <cell r="F2191" t="str">
            <v>M</v>
          </cell>
          <cell r="G2191">
            <v>15</v>
          </cell>
        </row>
        <row r="2192">
          <cell r="A2192" t="str">
            <v>M1321CHW907</v>
          </cell>
          <cell r="B2192">
            <v>0</v>
          </cell>
          <cell r="C2192" t="str">
            <v>M1</v>
          </cell>
          <cell r="D2192" t="str">
            <v xml:space="preserve">LOD </v>
          </cell>
          <cell r="E2192" t="str">
            <v>C</v>
          </cell>
          <cell r="F2192" t="str">
            <v>M</v>
          </cell>
          <cell r="G2192">
            <v>15</v>
          </cell>
        </row>
        <row r="2193">
          <cell r="A2193" t="str">
            <v>M1321E</v>
          </cell>
          <cell r="B2193">
            <v>0</v>
          </cell>
          <cell r="C2193" t="str">
            <v>M1</v>
          </cell>
          <cell r="D2193" t="str">
            <v xml:space="preserve">LOD </v>
          </cell>
          <cell r="E2193" t="str">
            <v>C</v>
          </cell>
          <cell r="F2193" t="str">
            <v>M</v>
          </cell>
          <cell r="G2193">
            <v>15</v>
          </cell>
        </row>
        <row r="2194">
          <cell r="A2194" t="str">
            <v>M1321E0FF</v>
          </cell>
          <cell r="B2194">
            <v>33</v>
          </cell>
          <cell r="C2194" t="str">
            <v>R1</v>
          </cell>
          <cell r="D2194" t="str">
            <v xml:space="preserve">LOD </v>
          </cell>
          <cell r="E2194" t="str">
            <v>C</v>
          </cell>
          <cell r="F2194" t="str">
            <v>P</v>
          </cell>
          <cell r="G2194">
            <v>40</v>
          </cell>
        </row>
        <row r="2195">
          <cell r="A2195" t="str">
            <v>M1321EX</v>
          </cell>
          <cell r="B2195">
            <v>24</v>
          </cell>
          <cell r="C2195">
            <v>45</v>
          </cell>
          <cell r="D2195" t="str">
            <v xml:space="preserve">LOD </v>
          </cell>
          <cell r="E2195" t="str">
            <v>C</v>
          </cell>
          <cell r="F2195" t="str">
            <v>M</v>
          </cell>
          <cell r="G2195">
            <v>5</v>
          </cell>
        </row>
        <row r="2196">
          <cell r="A2196" t="str">
            <v>M1322</v>
          </cell>
          <cell r="B2196">
            <v>1</v>
          </cell>
          <cell r="C2196" t="str">
            <v>M1</v>
          </cell>
          <cell r="D2196" t="str">
            <v xml:space="preserve">LOD </v>
          </cell>
          <cell r="E2196" t="str">
            <v>C</v>
          </cell>
          <cell r="F2196" t="str">
            <v>M</v>
          </cell>
          <cell r="G2196">
            <v>15</v>
          </cell>
        </row>
        <row r="2197">
          <cell r="A2197" t="str">
            <v>M132221L</v>
          </cell>
          <cell r="B2197">
            <v>21</v>
          </cell>
          <cell r="C2197" t="str">
            <v>PJ</v>
          </cell>
          <cell r="D2197" t="str">
            <v xml:space="preserve">LOD </v>
          </cell>
          <cell r="E2197" t="str">
            <v>D</v>
          </cell>
          <cell r="F2197" t="str">
            <v>P</v>
          </cell>
          <cell r="G2197">
            <v>65</v>
          </cell>
        </row>
        <row r="2198">
          <cell r="A2198" t="str">
            <v>M132221LM</v>
          </cell>
          <cell r="B2198">
            <v>21</v>
          </cell>
          <cell r="C2198" t="str">
            <v>M1</v>
          </cell>
          <cell r="D2198" t="str">
            <v xml:space="preserve">LOD </v>
          </cell>
          <cell r="E2198" t="str">
            <v>C</v>
          </cell>
          <cell r="F2198" t="str">
            <v>M</v>
          </cell>
          <cell r="G2198">
            <v>5</v>
          </cell>
        </row>
        <row r="2199">
          <cell r="A2199" t="str">
            <v>M132222LP</v>
          </cell>
          <cell r="B2199">
            <v>22</v>
          </cell>
          <cell r="C2199" t="str">
            <v>P1</v>
          </cell>
          <cell r="D2199" t="str">
            <v xml:space="preserve">LOD </v>
          </cell>
          <cell r="E2199" t="str">
            <v>C</v>
          </cell>
          <cell r="F2199" t="str">
            <v>P</v>
          </cell>
          <cell r="G2199">
            <v>50</v>
          </cell>
        </row>
        <row r="2200">
          <cell r="A2200" t="str">
            <v>M132222W</v>
          </cell>
          <cell r="B2200">
            <v>46</v>
          </cell>
          <cell r="C2200" t="str">
            <v>R8</v>
          </cell>
          <cell r="D2200" t="str">
            <v xml:space="preserve">LOD </v>
          </cell>
          <cell r="E2200" t="str">
            <v>D</v>
          </cell>
          <cell r="F2200" t="str">
            <v>P</v>
          </cell>
          <cell r="G2200">
            <v>90</v>
          </cell>
        </row>
        <row r="2201">
          <cell r="A2201" t="str">
            <v>M132222X</v>
          </cell>
          <cell r="B2201">
            <v>27</v>
          </cell>
          <cell r="C2201">
            <v>45</v>
          </cell>
          <cell r="D2201" t="str">
            <v xml:space="preserve">LOD </v>
          </cell>
          <cell r="E2201" t="str">
            <v>C</v>
          </cell>
          <cell r="F2201" t="str">
            <v>M</v>
          </cell>
          <cell r="G2201">
            <v>3</v>
          </cell>
        </row>
        <row r="2202">
          <cell r="A2202" t="str">
            <v>M1322DC0</v>
          </cell>
          <cell r="B2202">
            <v>0</v>
          </cell>
          <cell r="C2202" t="str">
            <v>M1</v>
          </cell>
          <cell r="D2202" t="str">
            <v xml:space="preserve">LOD </v>
          </cell>
          <cell r="E2202" t="str">
            <v>C</v>
          </cell>
          <cell r="F2202" t="str">
            <v>M</v>
          </cell>
          <cell r="G2202">
            <v>15</v>
          </cell>
        </row>
        <row r="2203">
          <cell r="A2203" t="str">
            <v>M1322E0FF</v>
          </cell>
          <cell r="B2203">
            <v>33</v>
          </cell>
          <cell r="C2203" t="str">
            <v>R1</v>
          </cell>
          <cell r="D2203" t="str">
            <v xml:space="preserve">LOD </v>
          </cell>
          <cell r="E2203" t="str">
            <v>C</v>
          </cell>
          <cell r="F2203" t="str">
            <v>P</v>
          </cell>
          <cell r="G2203">
            <v>40</v>
          </cell>
        </row>
        <row r="2204">
          <cell r="A2204" t="str">
            <v>M1326</v>
          </cell>
          <cell r="B2204">
            <v>1</v>
          </cell>
          <cell r="C2204" t="str">
            <v>M1</v>
          </cell>
          <cell r="D2204" t="str">
            <v xml:space="preserve">LOD </v>
          </cell>
          <cell r="E2204" t="str">
            <v>C</v>
          </cell>
          <cell r="F2204" t="str">
            <v>M</v>
          </cell>
          <cell r="G2204">
            <v>15</v>
          </cell>
        </row>
        <row r="2205">
          <cell r="A2205" t="str">
            <v>M132621L</v>
          </cell>
          <cell r="B2205">
            <v>21</v>
          </cell>
          <cell r="C2205" t="str">
            <v>PJ</v>
          </cell>
          <cell r="D2205" t="str">
            <v xml:space="preserve">LOD </v>
          </cell>
          <cell r="E2205" t="str">
            <v>D</v>
          </cell>
          <cell r="F2205" t="str">
            <v>P</v>
          </cell>
          <cell r="G2205">
            <v>65</v>
          </cell>
        </row>
        <row r="2206">
          <cell r="A2206" t="str">
            <v>M132621LM</v>
          </cell>
          <cell r="B2206">
            <v>21</v>
          </cell>
          <cell r="C2206" t="str">
            <v>M1</v>
          </cell>
          <cell r="D2206" t="str">
            <v xml:space="preserve">LOD </v>
          </cell>
          <cell r="E2206" t="str">
            <v>B</v>
          </cell>
          <cell r="F2206" t="str">
            <v>M</v>
          </cell>
          <cell r="G2206">
            <v>5</v>
          </cell>
        </row>
        <row r="2207">
          <cell r="A2207" t="str">
            <v>M132622LP</v>
          </cell>
          <cell r="B2207">
            <v>22</v>
          </cell>
          <cell r="C2207" t="str">
            <v>P1</v>
          </cell>
          <cell r="D2207" t="str">
            <v xml:space="preserve">LOD </v>
          </cell>
          <cell r="E2207" t="str">
            <v>C</v>
          </cell>
          <cell r="F2207" t="str">
            <v>P</v>
          </cell>
          <cell r="G2207">
            <v>0</v>
          </cell>
        </row>
        <row r="2208">
          <cell r="A2208" t="str">
            <v>M132622W</v>
          </cell>
          <cell r="B2208">
            <v>46</v>
          </cell>
          <cell r="C2208" t="str">
            <v>R8</v>
          </cell>
          <cell r="D2208" t="str">
            <v xml:space="preserve">LOD </v>
          </cell>
          <cell r="E2208" t="str">
            <v>D</v>
          </cell>
          <cell r="F2208" t="str">
            <v>P</v>
          </cell>
          <cell r="G2208">
            <v>90</v>
          </cell>
        </row>
        <row r="2209">
          <cell r="A2209" t="str">
            <v>M132622X</v>
          </cell>
          <cell r="B2209">
            <v>27</v>
          </cell>
          <cell r="C2209">
            <v>45</v>
          </cell>
          <cell r="D2209" t="str">
            <v xml:space="preserve">LOD </v>
          </cell>
          <cell r="E2209" t="str">
            <v>C</v>
          </cell>
          <cell r="F2209" t="str">
            <v>M</v>
          </cell>
          <cell r="G2209">
            <v>3</v>
          </cell>
        </row>
        <row r="2210">
          <cell r="A2210" t="str">
            <v>M1326DAW633</v>
          </cell>
          <cell r="B2210">
            <v>0</v>
          </cell>
          <cell r="C2210" t="str">
            <v>M1</v>
          </cell>
          <cell r="D2210" t="str">
            <v xml:space="preserve">LOD </v>
          </cell>
          <cell r="E2210" t="str">
            <v>C</v>
          </cell>
          <cell r="F2210" t="str">
            <v>M</v>
          </cell>
          <cell r="G2210">
            <v>15</v>
          </cell>
        </row>
        <row r="2211">
          <cell r="A2211" t="str">
            <v>M1326E</v>
          </cell>
          <cell r="B2211">
            <v>0</v>
          </cell>
          <cell r="C2211" t="str">
            <v>M1</v>
          </cell>
          <cell r="D2211" t="str">
            <v xml:space="preserve">LOD </v>
          </cell>
          <cell r="E2211" t="str">
            <v>C</v>
          </cell>
          <cell r="F2211" t="str">
            <v>M</v>
          </cell>
          <cell r="G2211">
            <v>15</v>
          </cell>
        </row>
        <row r="2212">
          <cell r="A2212" t="str">
            <v>M1326E0FF</v>
          </cell>
          <cell r="B2212">
            <v>33</v>
          </cell>
          <cell r="C2212" t="str">
            <v>R1</v>
          </cell>
          <cell r="D2212" t="str">
            <v xml:space="preserve">LOD </v>
          </cell>
          <cell r="E2212" t="str">
            <v>A</v>
          </cell>
          <cell r="F2212" t="str">
            <v>P</v>
          </cell>
          <cell r="G2212">
            <v>40</v>
          </cell>
        </row>
        <row r="2213">
          <cell r="A2213" t="str">
            <v>M1326EX</v>
          </cell>
          <cell r="B2213">
            <v>24</v>
          </cell>
          <cell r="C2213">
            <v>45</v>
          </cell>
          <cell r="D2213" t="str">
            <v xml:space="preserve">LOD </v>
          </cell>
          <cell r="E2213" t="str">
            <v>C</v>
          </cell>
          <cell r="F2213" t="str">
            <v>M</v>
          </cell>
          <cell r="G2213">
            <v>5</v>
          </cell>
        </row>
        <row r="2214">
          <cell r="A2214" t="str">
            <v>M191421L</v>
          </cell>
          <cell r="B2214">
            <v>23</v>
          </cell>
          <cell r="C2214" t="str">
            <v>M1</v>
          </cell>
          <cell r="D2214" t="str">
            <v xml:space="preserve">    </v>
          </cell>
          <cell r="E2214" t="str">
            <v>C</v>
          </cell>
          <cell r="F2214" t="str">
            <v>M</v>
          </cell>
          <cell r="G2214">
            <v>0</v>
          </cell>
        </row>
        <row r="2215">
          <cell r="A2215" t="str">
            <v>M191421LM</v>
          </cell>
          <cell r="B2215">
            <v>21</v>
          </cell>
          <cell r="C2215" t="str">
            <v>M1</v>
          </cell>
          <cell r="D2215" t="str">
            <v xml:space="preserve">LV  </v>
          </cell>
          <cell r="E2215" t="str">
            <v>C</v>
          </cell>
          <cell r="F2215" t="str">
            <v>M</v>
          </cell>
          <cell r="G2215">
            <v>0</v>
          </cell>
        </row>
        <row r="2216">
          <cell r="A2216" t="str">
            <v>M191422LP</v>
          </cell>
          <cell r="B2216">
            <v>22</v>
          </cell>
          <cell r="C2216" t="str">
            <v>P1</v>
          </cell>
          <cell r="D2216" t="str">
            <v xml:space="preserve">LV  </v>
          </cell>
          <cell r="E2216" t="str">
            <v>C</v>
          </cell>
          <cell r="F2216" t="str">
            <v>P</v>
          </cell>
          <cell r="G2216">
            <v>0</v>
          </cell>
        </row>
        <row r="2217">
          <cell r="A2217" t="str">
            <v>M191422X</v>
          </cell>
          <cell r="B2217">
            <v>27</v>
          </cell>
          <cell r="C2217">
            <v>45</v>
          </cell>
          <cell r="D2217" t="str">
            <v xml:space="preserve">LV  </v>
          </cell>
          <cell r="E2217" t="str">
            <v>C</v>
          </cell>
          <cell r="F2217" t="str">
            <v>M</v>
          </cell>
          <cell r="G2217">
            <v>5</v>
          </cell>
        </row>
        <row r="2218">
          <cell r="A2218" t="str">
            <v>M1914E</v>
          </cell>
          <cell r="B2218">
            <v>0</v>
          </cell>
          <cell r="C2218" t="str">
            <v>M1</v>
          </cell>
          <cell r="D2218" t="str">
            <v xml:space="preserve">LV  </v>
          </cell>
          <cell r="E2218" t="str">
            <v>B</v>
          </cell>
          <cell r="F2218" t="str">
            <v>M</v>
          </cell>
          <cell r="G2218">
            <v>15</v>
          </cell>
        </row>
        <row r="2219">
          <cell r="A2219" t="str">
            <v>M191521LM</v>
          </cell>
          <cell r="B2219">
            <v>21</v>
          </cell>
          <cell r="C2219" t="str">
            <v>M1</v>
          </cell>
          <cell r="D2219" t="str">
            <v xml:space="preserve">LOD </v>
          </cell>
          <cell r="E2219" t="str">
            <v>C</v>
          </cell>
          <cell r="F2219" t="str">
            <v>M</v>
          </cell>
          <cell r="G2219">
            <v>5</v>
          </cell>
        </row>
        <row r="2220">
          <cell r="A2220" t="str">
            <v>M191522LP</v>
          </cell>
          <cell r="B2220">
            <v>22</v>
          </cell>
          <cell r="C2220" t="str">
            <v>P1</v>
          </cell>
          <cell r="D2220" t="str">
            <v xml:space="preserve">LOD </v>
          </cell>
          <cell r="E2220" t="str">
            <v>C</v>
          </cell>
          <cell r="F2220" t="str">
            <v>P</v>
          </cell>
          <cell r="G2220">
            <v>50</v>
          </cell>
        </row>
        <row r="2221">
          <cell r="A2221" t="str">
            <v>M191522X</v>
          </cell>
          <cell r="B2221">
            <v>27</v>
          </cell>
          <cell r="C2221">
            <v>45</v>
          </cell>
          <cell r="D2221" t="str">
            <v xml:space="preserve">LOD </v>
          </cell>
          <cell r="E2221" t="str">
            <v>C</v>
          </cell>
          <cell r="F2221" t="str">
            <v>M</v>
          </cell>
          <cell r="G2221">
            <v>3</v>
          </cell>
        </row>
        <row r="2222">
          <cell r="A2222" t="str">
            <v>M1915DC5672</v>
          </cell>
          <cell r="B2222">
            <v>0</v>
          </cell>
          <cell r="C2222" t="str">
            <v>M1</v>
          </cell>
          <cell r="D2222" t="str">
            <v xml:space="preserve">LOD </v>
          </cell>
          <cell r="E2222" t="str">
            <v>C</v>
          </cell>
          <cell r="F2222" t="str">
            <v>M</v>
          </cell>
          <cell r="G2222">
            <v>20</v>
          </cell>
        </row>
        <row r="2223">
          <cell r="A2223" t="str">
            <v>M192121L</v>
          </cell>
          <cell r="B2223">
            <v>21</v>
          </cell>
          <cell r="C2223" t="str">
            <v>PJ</v>
          </cell>
          <cell r="D2223" t="str">
            <v xml:space="preserve">LOD </v>
          </cell>
          <cell r="E2223" t="str">
            <v>D</v>
          </cell>
          <cell r="F2223" t="str">
            <v>P</v>
          </cell>
          <cell r="G2223">
            <v>65</v>
          </cell>
        </row>
        <row r="2224">
          <cell r="A2224" t="str">
            <v>M192121LP</v>
          </cell>
          <cell r="B2224">
            <v>21</v>
          </cell>
          <cell r="C2224" t="str">
            <v>P4</v>
          </cell>
          <cell r="D2224" t="str">
            <v xml:space="preserve">LOD </v>
          </cell>
          <cell r="E2224" t="str">
            <v>B</v>
          </cell>
          <cell r="F2224" t="str">
            <v>P</v>
          </cell>
          <cell r="G2224">
            <v>40</v>
          </cell>
        </row>
        <row r="2225">
          <cell r="A2225" t="str">
            <v>M192122LP</v>
          </cell>
          <cell r="B2225">
            <v>22</v>
          </cell>
          <cell r="C2225" t="str">
            <v>P1</v>
          </cell>
          <cell r="D2225" t="str">
            <v xml:space="preserve">LOD </v>
          </cell>
          <cell r="E2225" t="str">
            <v>A</v>
          </cell>
          <cell r="F2225" t="str">
            <v>P</v>
          </cell>
          <cell r="G2225">
            <v>50</v>
          </cell>
        </row>
        <row r="2226">
          <cell r="A2226" t="str">
            <v>M192122W</v>
          </cell>
          <cell r="B2226">
            <v>46</v>
          </cell>
          <cell r="C2226" t="str">
            <v>R8</v>
          </cell>
          <cell r="D2226" t="str">
            <v xml:space="preserve">LOD </v>
          </cell>
          <cell r="E2226" t="str">
            <v>D</v>
          </cell>
          <cell r="F2226" t="str">
            <v>P</v>
          </cell>
          <cell r="G2226">
            <v>50</v>
          </cell>
        </row>
        <row r="2227">
          <cell r="A2227" t="str">
            <v>M192122X</v>
          </cell>
          <cell r="B2227">
            <v>27</v>
          </cell>
          <cell r="C2227">
            <v>45</v>
          </cell>
          <cell r="D2227" t="str">
            <v xml:space="preserve">LOD </v>
          </cell>
          <cell r="E2227" t="str">
            <v>A</v>
          </cell>
          <cell r="F2227" t="str">
            <v>M</v>
          </cell>
          <cell r="G2227">
            <v>3</v>
          </cell>
        </row>
        <row r="2228">
          <cell r="A2228" t="str">
            <v>M1921DAH</v>
          </cell>
          <cell r="B2228">
            <v>0</v>
          </cell>
          <cell r="C2228" t="str">
            <v>M1</v>
          </cell>
          <cell r="D2228" t="str">
            <v xml:space="preserve">LOD </v>
          </cell>
          <cell r="E2228" t="str">
            <v>B</v>
          </cell>
          <cell r="F2228" t="str">
            <v>M</v>
          </cell>
          <cell r="G2228">
            <v>25</v>
          </cell>
        </row>
        <row r="2229">
          <cell r="A2229" t="str">
            <v>M1921EA</v>
          </cell>
          <cell r="B2229">
            <v>0</v>
          </cell>
          <cell r="C2229" t="str">
            <v>M1</v>
          </cell>
          <cell r="D2229" t="str">
            <v xml:space="preserve">LOD </v>
          </cell>
          <cell r="E2229" t="str">
            <v>C</v>
          </cell>
          <cell r="F2229" t="str">
            <v>M</v>
          </cell>
          <cell r="G2229">
            <v>15</v>
          </cell>
        </row>
        <row r="2230">
          <cell r="A2230" t="str">
            <v>M1921EAX</v>
          </cell>
          <cell r="B2230">
            <v>24</v>
          </cell>
          <cell r="C2230">
            <v>45</v>
          </cell>
          <cell r="D2230" t="str">
            <v xml:space="preserve">LOD </v>
          </cell>
          <cell r="E2230" t="str">
            <v>C</v>
          </cell>
          <cell r="F2230" t="str">
            <v>M</v>
          </cell>
          <cell r="G2230">
            <v>5</v>
          </cell>
        </row>
        <row r="2231">
          <cell r="A2231" t="str">
            <v>M192221L</v>
          </cell>
          <cell r="B2231">
            <v>21</v>
          </cell>
          <cell r="C2231" t="str">
            <v>PJ</v>
          </cell>
          <cell r="D2231" t="str">
            <v xml:space="preserve">LOD </v>
          </cell>
          <cell r="E2231" t="str">
            <v>D</v>
          </cell>
          <cell r="F2231" t="str">
            <v>P</v>
          </cell>
          <cell r="G2231">
            <v>65</v>
          </cell>
        </row>
        <row r="2232">
          <cell r="A2232" t="str">
            <v>M192221LP</v>
          </cell>
          <cell r="B2232">
            <v>21</v>
          </cell>
          <cell r="C2232" t="str">
            <v>P4</v>
          </cell>
          <cell r="D2232" t="str">
            <v xml:space="preserve">LOD </v>
          </cell>
          <cell r="E2232" t="str">
            <v>B</v>
          </cell>
          <cell r="F2232" t="str">
            <v>P</v>
          </cell>
          <cell r="G2232">
            <v>40</v>
          </cell>
        </row>
        <row r="2233">
          <cell r="A2233" t="str">
            <v>M192222LP</v>
          </cell>
          <cell r="B2233">
            <v>22</v>
          </cell>
          <cell r="C2233" t="str">
            <v>P1</v>
          </cell>
          <cell r="D2233" t="str">
            <v xml:space="preserve">LOD </v>
          </cell>
          <cell r="E2233" t="str">
            <v>A</v>
          </cell>
          <cell r="F2233" t="str">
            <v>P</v>
          </cell>
          <cell r="G2233">
            <v>50</v>
          </cell>
        </row>
        <row r="2234">
          <cell r="A2234" t="str">
            <v>M192222W</v>
          </cell>
          <cell r="B2234">
            <v>46</v>
          </cell>
          <cell r="C2234" t="str">
            <v>R8</v>
          </cell>
          <cell r="D2234" t="str">
            <v xml:space="preserve">LOD </v>
          </cell>
          <cell r="E2234" t="str">
            <v>D</v>
          </cell>
          <cell r="F2234" t="str">
            <v>P</v>
          </cell>
          <cell r="G2234">
            <v>50</v>
          </cell>
        </row>
        <row r="2235">
          <cell r="A2235" t="str">
            <v>M192222X</v>
          </cell>
          <cell r="B2235">
            <v>27</v>
          </cell>
          <cell r="C2235">
            <v>45</v>
          </cell>
          <cell r="D2235" t="str">
            <v xml:space="preserve">LOD </v>
          </cell>
          <cell r="E2235" t="str">
            <v>A</v>
          </cell>
          <cell r="F2235" t="str">
            <v>M</v>
          </cell>
          <cell r="G2235">
            <v>3</v>
          </cell>
        </row>
        <row r="2236">
          <cell r="A2236" t="str">
            <v>M1922DAH</v>
          </cell>
          <cell r="B2236">
            <v>0</v>
          </cell>
          <cell r="C2236" t="str">
            <v>M1</v>
          </cell>
          <cell r="D2236" t="str">
            <v xml:space="preserve">LOD </v>
          </cell>
          <cell r="E2236" t="str">
            <v>C</v>
          </cell>
          <cell r="F2236" t="str">
            <v>M</v>
          </cell>
          <cell r="G2236">
            <v>20</v>
          </cell>
        </row>
        <row r="2237">
          <cell r="A2237" t="str">
            <v>M1922DC4059</v>
          </cell>
          <cell r="B2237">
            <v>0</v>
          </cell>
          <cell r="C2237" t="str">
            <v>M1</v>
          </cell>
          <cell r="D2237" t="str">
            <v xml:space="preserve">LOD </v>
          </cell>
          <cell r="E2237" t="str">
            <v>C</v>
          </cell>
          <cell r="F2237" t="str">
            <v>M</v>
          </cell>
          <cell r="G2237">
            <v>15</v>
          </cell>
        </row>
        <row r="2238">
          <cell r="A2238" t="str">
            <v>M1922EW723</v>
          </cell>
          <cell r="B2238">
            <v>0</v>
          </cell>
          <cell r="C2238" t="str">
            <v>M1</v>
          </cell>
          <cell r="D2238" t="str">
            <v xml:space="preserve">LOD </v>
          </cell>
          <cell r="E2238" t="str">
            <v>C</v>
          </cell>
          <cell r="F2238" t="str">
            <v>M</v>
          </cell>
          <cell r="G2238">
            <v>15</v>
          </cell>
        </row>
        <row r="2239">
          <cell r="A2239" t="str">
            <v>M1922EW821</v>
          </cell>
          <cell r="B2239">
            <v>0</v>
          </cell>
          <cell r="C2239" t="str">
            <v>M1</v>
          </cell>
          <cell r="D2239" t="str">
            <v xml:space="preserve">LOD </v>
          </cell>
          <cell r="E2239" t="str">
            <v>C</v>
          </cell>
          <cell r="F2239" t="str">
            <v>M</v>
          </cell>
          <cell r="G2239">
            <v>15</v>
          </cell>
        </row>
        <row r="2240">
          <cell r="A2240" t="str">
            <v>M1922EXW723</v>
          </cell>
          <cell r="B2240">
            <v>24</v>
          </cell>
          <cell r="C2240">
            <v>45</v>
          </cell>
          <cell r="D2240" t="str">
            <v xml:space="preserve">LOD </v>
          </cell>
          <cell r="E2240" t="str">
            <v>C</v>
          </cell>
          <cell r="F2240" t="str">
            <v>M</v>
          </cell>
          <cell r="G2240">
            <v>5</v>
          </cell>
        </row>
        <row r="2241">
          <cell r="A2241" t="str">
            <v>M1924</v>
          </cell>
          <cell r="B2241">
            <v>1</v>
          </cell>
          <cell r="C2241" t="str">
            <v>M1</v>
          </cell>
          <cell r="D2241" t="str">
            <v xml:space="preserve">LOD </v>
          </cell>
          <cell r="E2241" t="str">
            <v>B</v>
          </cell>
          <cell r="F2241" t="str">
            <v>M</v>
          </cell>
          <cell r="G2241">
            <v>20</v>
          </cell>
        </row>
        <row r="2242">
          <cell r="A2242" t="str">
            <v>M192421L</v>
          </cell>
          <cell r="B2242">
            <v>21</v>
          </cell>
          <cell r="C2242" t="str">
            <v>PJ</v>
          </cell>
          <cell r="D2242" t="str">
            <v xml:space="preserve">LOD </v>
          </cell>
          <cell r="E2242" t="str">
            <v>C</v>
          </cell>
          <cell r="F2242" t="str">
            <v>P</v>
          </cell>
          <cell r="G2242">
            <v>65</v>
          </cell>
        </row>
        <row r="2243">
          <cell r="A2243" t="str">
            <v>M192421LP</v>
          </cell>
          <cell r="B2243">
            <v>21</v>
          </cell>
          <cell r="C2243" t="str">
            <v>P4</v>
          </cell>
          <cell r="D2243" t="str">
            <v xml:space="preserve">LOD </v>
          </cell>
          <cell r="E2243" t="str">
            <v>B</v>
          </cell>
          <cell r="F2243" t="str">
            <v>P</v>
          </cell>
          <cell r="G2243">
            <v>40</v>
          </cell>
        </row>
        <row r="2244">
          <cell r="A2244" t="str">
            <v>M192422LP</v>
          </cell>
          <cell r="B2244">
            <v>22</v>
          </cell>
          <cell r="C2244" t="str">
            <v>P1</v>
          </cell>
          <cell r="D2244" t="str">
            <v xml:space="preserve">LOD </v>
          </cell>
          <cell r="E2244" t="str">
            <v>A</v>
          </cell>
          <cell r="F2244" t="str">
            <v>P</v>
          </cell>
          <cell r="G2244">
            <v>50</v>
          </cell>
        </row>
        <row r="2245">
          <cell r="A2245" t="str">
            <v>M192422W</v>
          </cell>
          <cell r="B2245">
            <v>46</v>
          </cell>
          <cell r="C2245" t="str">
            <v>R8</v>
          </cell>
          <cell r="D2245" t="str">
            <v xml:space="preserve">LOD </v>
          </cell>
          <cell r="E2245" t="str">
            <v>C</v>
          </cell>
          <cell r="F2245" t="str">
            <v>P</v>
          </cell>
          <cell r="G2245">
            <v>50</v>
          </cell>
        </row>
        <row r="2246">
          <cell r="A2246" t="str">
            <v>M192422X</v>
          </cell>
          <cell r="B2246">
            <v>27</v>
          </cell>
          <cell r="C2246">
            <v>45</v>
          </cell>
          <cell r="D2246" t="str">
            <v xml:space="preserve">LOD </v>
          </cell>
          <cell r="E2246" t="str">
            <v>A</v>
          </cell>
          <cell r="F2246" t="str">
            <v>M</v>
          </cell>
          <cell r="G2246">
            <v>3</v>
          </cell>
        </row>
        <row r="2247">
          <cell r="A2247" t="str">
            <v>M1924DAHW161</v>
          </cell>
          <cell r="B2247">
            <v>0</v>
          </cell>
          <cell r="C2247" t="str">
            <v>M1</v>
          </cell>
          <cell r="D2247" t="str">
            <v xml:space="preserve">LOD </v>
          </cell>
          <cell r="E2247" t="str">
            <v>B</v>
          </cell>
          <cell r="F2247" t="str">
            <v>M</v>
          </cell>
          <cell r="G2247">
            <v>20</v>
          </cell>
        </row>
        <row r="2248">
          <cell r="A2248" t="str">
            <v>M1924DC5876</v>
          </cell>
          <cell r="B2248">
            <v>0</v>
          </cell>
          <cell r="C2248" t="str">
            <v>M1</v>
          </cell>
          <cell r="D2248" t="str">
            <v xml:space="preserve">LOD </v>
          </cell>
          <cell r="E2248" t="str">
            <v>C</v>
          </cell>
          <cell r="F2248" t="str">
            <v>M</v>
          </cell>
          <cell r="G2248">
            <v>20</v>
          </cell>
        </row>
        <row r="2249">
          <cell r="A2249" t="str">
            <v>M1924DC87106</v>
          </cell>
          <cell r="B2249">
            <v>0</v>
          </cell>
          <cell r="C2249" t="str">
            <v>M1</v>
          </cell>
          <cell r="D2249" t="str">
            <v xml:space="preserve">LOD </v>
          </cell>
          <cell r="E2249" t="str">
            <v>C</v>
          </cell>
          <cell r="F2249" t="str">
            <v>M</v>
          </cell>
          <cell r="G2249">
            <v>15</v>
          </cell>
        </row>
        <row r="2250">
          <cell r="A2250" t="str">
            <v>M1924E</v>
          </cell>
          <cell r="B2250">
            <v>0</v>
          </cell>
          <cell r="C2250" t="str">
            <v>M1</v>
          </cell>
          <cell r="D2250" t="str">
            <v xml:space="preserve">LOD </v>
          </cell>
          <cell r="E2250" t="str">
            <v>C</v>
          </cell>
          <cell r="F2250" t="str">
            <v>M</v>
          </cell>
          <cell r="G2250">
            <v>15</v>
          </cell>
        </row>
        <row r="2251">
          <cell r="A2251" t="str">
            <v>M1924EA</v>
          </cell>
          <cell r="B2251">
            <v>0</v>
          </cell>
          <cell r="C2251" t="str">
            <v>M1</v>
          </cell>
          <cell r="D2251" t="str">
            <v xml:space="preserve">LOD </v>
          </cell>
          <cell r="E2251" t="str">
            <v>B</v>
          </cell>
          <cell r="F2251" t="str">
            <v>M</v>
          </cell>
          <cell r="G2251">
            <v>20</v>
          </cell>
        </row>
        <row r="2252">
          <cell r="A2252" t="str">
            <v>M1924EAX</v>
          </cell>
          <cell r="B2252">
            <v>24</v>
          </cell>
          <cell r="C2252">
            <v>45</v>
          </cell>
          <cell r="D2252" t="str">
            <v xml:space="preserve">LOD </v>
          </cell>
          <cell r="E2252" t="str">
            <v>B</v>
          </cell>
          <cell r="F2252" t="str">
            <v>M</v>
          </cell>
          <cell r="G2252">
            <v>5</v>
          </cell>
        </row>
        <row r="2253">
          <cell r="A2253" t="str">
            <v>M1926DAH</v>
          </cell>
          <cell r="B2253">
            <v>28</v>
          </cell>
          <cell r="C2253" t="str">
            <v>P6</v>
          </cell>
          <cell r="D2253" t="str">
            <v xml:space="preserve">BR  </v>
          </cell>
          <cell r="E2253" t="str">
            <v>C</v>
          </cell>
          <cell r="F2253" t="str">
            <v>P</v>
          </cell>
          <cell r="G2253">
            <v>70</v>
          </cell>
        </row>
        <row r="2254">
          <cell r="A2254" t="str">
            <v>M1926DAW760</v>
          </cell>
          <cell r="B2254">
            <v>0</v>
          </cell>
          <cell r="C2254" t="str">
            <v>M1</v>
          </cell>
          <cell r="D2254" t="str">
            <v xml:space="preserve">LOD </v>
          </cell>
          <cell r="E2254" t="str">
            <v>C</v>
          </cell>
          <cell r="F2254" t="str">
            <v>M</v>
          </cell>
          <cell r="G2254">
            <v>15</v>
          </cell>
        </row>
        <row r="2255">
          <cell r="A2255" t="str">
            <v>M1926EAHX</v>
          </cell>
          <cell r="B2255">
            <v>28</v>
          </cell>
          <cell r="C2255" t="str">
            <v>P6</v>
          </cell>
          <cell r="D2255" t="str">
            <v xml:space="preserve">BR  </v>
          </cell>
          <cell r="E2255" t="str">
            <v>C</v>
          </cell>
          <cell r="F2255" t="str">
            <v>P</v>
          </cell>
          <cell r="G2255">
            <v>35</v>
          </cell>
        </row>
        <row r="2256">
          <cell r="A2256" t="str">
            <v>M193421LP</v>
          </cell>
          <cell r="B2256">
            <v>21</v>
          </cell>
          <cell r="C2256" t="str">
            <v>P4</v>
          </cell>
          <cell r="D2256" t="str">
            <v xml:space="preserve">LOD </v>
          </cell>
          <cell r="E2256" t="str">
            <v>C</v>
          </cell>
          <cell r="F2256" t="str">
            <v>P</v>
          </cell>
          <cell r="G2256">
            <v>40</v>
          </cell>
        </row>
        <row r="2257">
          <cell r="A2257" t="str">
            <v>M193422LP</v>
          </cell>
          <cell r="B2257">
            <v>22</v>
          </cell>
          <cell r="C2257" t="str">
            <v>P1</v>
          </cell>
          <cell r="D2257" t="str">
            <v xml:space="preserve">LOD </v>
          </cell>
          <cell r="E2257" t="str">
            <v>C</v>
          </cell>
          <cell r="F2257" t="str">
            <v>P</v>
          </cell>
          <cell r="G2257">
            <v>50</v>
          </cell>
        </row>
        <row r="2258">
          <cell r="A2258" t="str">
            <v>M193422W</v>
          </cell>
          <cell r="B2258">
            <v>46</v>
          </cell>
          <cell r="C2258" t="str">
            <v>R8</v>
          </cell>
          <cell r="D2258" t="str">
            <v xml:space="preserve">LOD </v>
          </cell>
          <cell r="E2258" t="str">
            <v>D</v>
          </cell>
          <cell r="F2258" t="str">
            <v>P</v>
          </cell>
          <cell r="G2258">
            <v>50</v>
          </cell>
        </row>
        <row r="2259">
          <cell r="A2259" t="str">
            <v>M193422X</v>
          </cell>
          <cell r="B2259">
            <v>27</v>
          </cell>
          <cell r="C2259">
            <v>45</v>
          </cell>
          <cell r="D2259" t="str">
            <v xml:space="preserve">LOD </v>
          </cell>
          <cell r="E2259" t="str">
            <v>C</v>
          </cell>
          <cell r="F2259" t="str">
            <v>M</v>
          </cell>
          <cell r="G2259">
            <v>3</v>
          </cell>
        </row>
        <row r="2260">
          <cell r="A2260" t="str">
            <v>M1934DAW841</v>
          </cell>
          <cell r="B2260">
            <v>0</v>
          </cell>
          <cell r="C2260" t="str">
            <v>M1</v>
          </cell>
          <cell r="D2260" t="str">
            <v xml:space="preserve">LOD </v>
          </cell>
          <cell r="E2260" t="str">
            <v>C</v>
          </cell>
          <cell r="F2260" t="str">
            <v>M</v>
          </cell>
          <cell r="G2260">
            <v>15</v>
          </cell>
        </row>
        <row r="2261">
          <cell r="A2261" t="str">
            <v>M1934E</v>
          </cell>
          <cell r="B2261">
            <v>0</v>
          </cell>
          <cell r="C2261" t="str">
            <v>M1</v>
          </cell>
          <cell r="D2261" t="str">
            <v xml:space="preserve">LOD </v>
          </cell>
          <cell r="E2261" t="str">
            <v>C</v>
          </cell>
          <cell r="F2261" t="str">
            <v>M</v>
          </cell>
          <cell r="G2261">
            <v>15</v>
          </cell>
        </row>
        <row r="2262">
          <cell r="A2262" t="str">
            <v>M1934SAW759</v>
          </cell>
          <cell r="B2262">
            <v>0</v>
          </cell>
          <cell r="C2262" t="str">
            <v>M1</v>
          </cell>
          <cell r="D2262" t="str">
            <v xml:space="preserve">LOD </v>
          </cell>
          <cell r="E2262" t="str">
            <v>C</v>
          </cell>
          <cell r="F2262" t="str">
            <v>M</v>
          </cell>
          <cell r="G2262">
            <v>15</v>
          </cell>
        </row>
        <row r="2263">
          <cell r="A2263" t="str">
            <v>M195621L</v>
          </cell>
          <cell r="B2263">
            <v>21</v>
          </cell>
          <cell r="C2263" t="str">
            <v>PJ</v>
          </cell>
          <cell r="D2263" t="str">
            <v xml:space="preserve">LOD </v>
          </cell>
          <cell r="E2263" t="str">
            <v>C</v>
          </cell>
          <cell r="F2263" t="str">
            <v>P</v>
          </cell>
          <cell r="G2263">
            <v>85</v>
          </cell>
        </row>
        <row r="2264">
          <cell r="A2264" t="str">
            <v>M195621LM</v>
          </cell>
          <cell r="B2264">
            <v>21</v>
          </cell>
          <cell r="C2264" t="str">
            <v>M1</v>
          </cell>
          <cell r="D2264" t="str">
            <v xml:space="preserve">LOD </v>
          </cell>
          <cell r="E2264" t="str">
            <v>C</v>
          </cell>
          <cell r="F2264" t="str">
            <v>M</v>
          </cell>
          <cell r="G2264">
            <v>5</v>
          </cell>
        </row>
        <row r="2265">
          <cell r="A2265" t="str">
            <v>M195622LP</v>
          </cell>
          <cell r="B2265">
            <v>22</v>
          </cell>
          <cell r="C2265" t="str">
            <v>P1</v>
          </cell>
          <cell r="D2265" t="str">
            <v xml:space="preserve">LOD </v>
          </cell>
          <cell r="E2265" t="str">
            <v>C</v>
          </cell>
          <cell r="F2265" t="str">
            <v>P</v>
          </cell>
          <cell r="G2265">
            <v>50</v>
          </cell>
        </row>
        <row r="2266">
          <cell r="A2266" t="str">
            <v>M195622W</v>
          </cell>
          <cell r="B2266">
            <v>46</v>
          </cell>
          <cell r="C2266" t="str">
            <v>R8</v>
          </cell>
          <cell r="D2266" t="str">
            <v xml:space="preserve">LOD </v>
          </cell>
          <cell r="E2266" t="str">
            <v>C</v>
          </cell>
          <cell r="F2266" t="str">
            <v>P</v>
          </cell>
          <cell r="G2266">
            <v>90</v>
          </cell>
        </row>
        <row r="2267">
          <cell r="A2267" t="str">
            <v>M195622X</v>
          </cell>
          <cell r="B2267">
            <v>27</v>
          </cell>
          <cell r="C2267">
            <v>45</v>
          </cell>
          <cell r="D2267" t="str">
            <v xml:space="preserve">LOD </v>
          </cell>
          <cell r="E2267" t="str">
            <v>C</v>
          </cell>
          <cell r="F2267" t="str">
            <v>M</v>
          </cell>
          <cell r="G2267">
            <v>3</v>
          </cell>
        </row>
        <row r="2268">
          <cell r="A2268" t="str">
            <v>M1956CAHW803</v>
          </cell>
          <cell r="B2268">
            <v>28</v>
          </cell>
          <cell r="C2268" t="str">
            <v>P6</v>
          </cell>
          <cell r="D2268" t="str">
            <v xml:space="preserve">BR  </v>
          </cell>
          <cell r="E2268" t="str">
            <v>C</v>
          </cell>
          <cell r="F2268" t="str">
            <v>P</v>
          </cell>
          <cell r="G2268">
            <v>70</v>
          </cell>
        </row>
        <row r="2269">
          <cell r="A2269" t="str">
            <v>M1956CHE</v>
          </cell>
          <cell r="B2269">
            <v>28</v>
          </cell>
          <cell r="C2269" t="str">
            <v>P6</v>
          </cell>
          <cell r="D2269" t="str">
            <v xml:space="preserve">BR  </v>
          </cell>
          <cell r="E2269" t="str">
            <v>C</v>
          </cell>
          <cell r="F2269" t="str">
            <v>P</v>
          </cell>
          <cell r="G2269">
            <v>35</v>
          </cell>
        </row>
        <row r="2270">
          <cell r="A2270" t="str">
            <v>M1956DAHW804</v>
          </cell>
          <cell r="B2270">
            <v>28</v>
          </cell>
          <cell r="C2270" t="str">
            <v>P6</v>
          </cell>
          <cell r="D2270" t="str">
            <v xml:space="preserve">BR  </v>
          </cell>
          <cell r="E2270" t="str">
            <v>C</v>
          </cell>
          <cell r="F2270" t="str">
            <v>P</v>
          </cell>
          <cell r="G2270">
            <v>70</v>
          </cell>
        </row>
        <row r="2271">
          <cell r="A2271" t="str">
            <v>M1956DHE</v>
          </cell>
          <cell r="B2271">
            <v>28</v>
          </cell>
          <cell r="C2271" t="str">
            <v>P6</v>
          </cell>
          <cell r="D2271" t="str">
            <v xml:space="preserve">BR  </v>
          </cell>
          <cell r="E2271" t="str">
            <v>C</v>
          </cell>
          <cell r="F2271" t="str">
            <v>P</v>
          </cell>
          <cell r="G2271">
            <v>0</v>
          </cell>
        </row>
        <row r="2272">
          <cell r="A2272" t="str">
            <v>M1956DW8040FF</v>
          </cell>
          <cell r="B2272">
            <v>33</v>
          </cell>
          <cell r="C2272" t="str">
            <v>R1</v>
          </cell>
          <cell r="D2272" t="str">
            <v xml:space="preserve">LOD </v>
          </cell>
          <cell r="E2272" t="str">
            <v>C</v>
          </cell>
          <cell r="F2272" t="str">
            <v>P</v>
          </cell>
          <cell r="G2272">
            <v>25</v>
          </cell>
        </row>
        <row r="2273">
          <cell r="A2273" t="str">
            <v>M1956W869</v>
          </cell>
          <cell r="B2273">
            <v>1</v>
          </cell>
          <cell r="C2273" t="str">
            <v>M1</v>
          </cell>
          <cell r="D2273" t="str">
            <v xml:space="preserve">LOD </v>
          </cell>
          <cell r="E2273" t="str">
            <v>C</v>
          </cell>
          <cell r="F2273" t="str">
            <v>M</v>
          </cell>
          <cell r="G2273">
            <v>20</v>
          </cell>
        </row>
        <row r="2274">
          <cell r="A2274" t="str">
            <v>M22072T</v>
          </cell>
          <cell r="B2274">
            <v>20</v>
          </cell>
          <cell r="C2274" t="str">
            <v>P9</v>
          </cell>
          <cell r="D2274" t="str">
            <v xml:space="preserve">MVB </v>
          </cell>
          <cell r="E2274" t="str">
            <v>A</v>
          </cell>
          <cell r="F2274" t="str">
            <v>P</v>
          </cell>
          <cell r="G2274">
            <v>50</v>
          </cell>
        </row>
        <row r="2275">
          <cell r="A2275" t="str">
            <v>M2207EC1828</v>
          </cell>
          <cell r="B2275">
            <v>0</v>
          </cell>
          <cell r="C2275" t="str">
            <v>M1</v>
          </cell>
          <cell r="D2275" t="str">
            <v xml:space="preserve">MVB </v>
          </cell>
          <cell r="E2275" t="str">
            <v>A</v>
          </cell>
          <cell r="F2275" t="str">
            <v>M</v>
          </cell>
          <cell r="G2275">
            <v>15</v>
          </cell>
        </row>
        <row r="2276">
          <cell r="A2276" t="str">
            <v>M5205</v>
          </cell>
          <cell r="B2276">
            <v>1</v>
          </cell>
          <cell r="C2276" t="str">
            <v>M1</v>
          </cell>
          <cell r="D2276" t="str">
            <v xml:space="preserve">LV  </v>
          </cell>
          <cell r="E2276" t="str">
            <v>C</v>
          </cell>
          <cell r="F2276" t="str">
            <v>M</v>
          </cell>
          <cell r="G2276">
            <v>15</v>
          </cell>
        </row>
        <row r="2277">
          <cell r="A2277" t="str">
            <v>M520522LP</v>
          </cell>
          <cell r="B2277">
            <v>22</v>
          </cell>
          <cell r="C2277" t="str">
            <v>P1</v>
          </cell>
          <cell r="D2277" t="str">
            <v xml:space="preserve">LV  </v>
          </cell>
          <cell r="E2277" t="str">
            <v>C</v>
          </cell>
          <cell r="F2277" t="str">
            <v>P</v>
          </cell>
          <cell r="G2277">
            <v>50</v>
          </cell>
        </row>
        <row r="2278">
          <cell r="A2278" t="str">
            <v>M520522X</v>
          </cell>
          <cell r="B2278">
            <v>27</v>
          </cell>
          <cell r="C2278">
            <v>45</v>
          </cell>
          <cell r="D2278" t="str">
            <v xml:space="preserve">LV  </v>
          </cell>
          <cell r="E2278" t="str">
            <v>C</v>
          </cell>
          <cell r="F2278" t="str">
            <v>M</v>
          </cell>
          <cell r="G2278">
            <v>5</v>
          </cell>
        </row>
        <row r="2279">
          <cell r="A2279" t="str">
            <v>M52052V</v>
          </cell>
          <cell r="B2279">
            <v>2</v>
          </cell>
          <cell r="C2279" t="str">
            <v>PI</v>
          </cell>
          <cell r="D2279" t="str">
            <v xml:space="preserve">LV  </v>
          </cell>
          <cell r="E2279" t="str">
            <v>C</v>
          </cell>
          <cell r="F2279" t="str">
            <v>P</v>
          </cell>
          <cell r="G2279">
            <v>70</v>
          </cell>
        </row>
        <row r="2280">
          <cell r="A2280" t="str">
            <v>M52052VM</v>
          </cell>
          <cell r="B2280">
            <v>2</v>
          </cell>
          <cell r="C2280" t="str">
            <v>M1</v>
          </cell>
          <cell r="D2280" t="str">
            <v xml:space="preserve">LV  </v>
          </cell>
          <cell r="E2280" t="str">
            <v>A</v>
          </cell>
          <cell r="F2280" t="str">
            <v>M</v>
          </cell>
          <cell r="G2280">
            <v>5</v>
          </cell>
        </row>
        <row r="2281">
          <cell r="A2281" t="str">
            <v>M5205E</v>
          </cell>
          <cell r="B2281">
            <v>0</v>
          </cell>
          <cell r="C2281" t="str">
            <v>M1</v>
          </cell>
          <cell r="D2281" t="str">
            <v xml:space="preserve">LV  </v>
          </cell>
          <cell r="E2281" t="str">
            <v>C</v>
          </cell>
          <cell r="F2281" t="str">
            <v>M</v>
          </cell>
          <cell r="G2281">
            <v>10</v>
          </cell>
        </row>
        <row r="2282">
          <cell r="A2282" t="str">
            <v>M5205T</v>
          </cell>
          <cell r="B2282">
            <v>0</v>
          </cell>
          <cell r="C2282" t="str">
            <v>M1</v>
          </cell>
          <cell r="D2282" t="str">
            <v xml:space="preserve">LV  </v>
          </cell>
          <cell r="E2282" t="str">
            <v>C</v>
          </cell>
          <cell r="F2282" t="str">
            <v>M</v>
          </cell>
          <cell r="G2282">
            <v>10</v>
          </cell>
        </row>
        <row r="2283">
          <cell r="A2283" t="str">
            <v>M5205TV</v>
          </cell>
          <cell r="B2283">
            <v>24</v>
          </cell>
          <cell r="C2283">
            <v>45</v>
          </cell>
          <cell r="D2283" t="str">
            <v xml:space="preserve">LV  </v>
          </cell>
          <cell r="E2283" t="str">
            <v>C</v>
          </cell>
          <cell r="F2283" t="str">
            <v>M</v>
          </cell>
          <cell r="G2283">
            <v>5</v>
          </cell>
        </row>
        <row r="2284">
          <cell r="A2284" t="str">
            <v>M5205U</v>
          </cell>
          <cell r="B2284">
            <v>0</v>
          </cell>
          <cell r="C2284" t="str">
            <v>M1</v>
          </cell>
          <cell r="D2284" t="str">
            <v xml:space="preserve">LV  </v>
          </cell>
          <cell r="E2284" t="str">
            <v>C</v>
          </cell>
          <cell r="F2284" t="str">
            <v>M</v>
          </cell>
          <cell r="G2284">
            <v>15</v>
          </cell>
        </row>
        <row r="2285">
          <cell r="A2285" t="str">
            <v>M5205UV</v>
          </cell>
          <cell r="B2285">
            <v>24</v>
          </cell>
          <cell r="C2285">
            <v>45</v>
          </cell>
          <cell r="D2285" t="str">
            <v xml:space="preserve">LV  </v>
          </cell>
          <cell r="E2285" t="str">
            <v>C</v>
          </cell>
          <cell r="F2285" t="str">
            <v>M</v>
          </cell>
          <cell r="G2285">
            <v>5</v>
          </cell>
        </row>
        <row r="2286">
          <cell r="A2286" t="str">
            <v>M5205UVW724</v>
          </cell>
          <cell r="B2286">
            <v>24</v>
          </cell>
          <cell r="C2286">
            <v>45</v>
          </cell>
          <cell r="D2286" t="str">
            <v xml:space="preserve">LV  </v>
          </cell>
          <cell r="E2286" t="str">
            <v>C</v>
          </cell>
          <cell r="F2286" t="str">
            <v>M</v>
          </cell>
          <cell r="G2286">
            <v>5</v>
          </cell>
        </row>
        <row r="2287">
          <cell r="A2287" t="str">
            <v>M5205UW724</v>
          </cell>
          <cell r="B2287">
            <v>0</v>
          </cell>
          <cell r="C2287" t="str">
            <v>M1</v>
          </cell>
          <cell r="D2287" t="str">
            <v xml:space="preserve">LV  </v>
          </cell>
          <cell r="E2287" t="str">
            <v>C</v>
          </cell>
          <cell r="F2287" t="str">
            <v>M</v>
          </cell>
          <cell r="G2287">
            <v>15</v>
          </cell>
        </row>
        <row r="2288">
          <cell r="A2288" t="str">
            <v>M520622LP</v>
          </cell>
          <cell r="B2288">
            <v>22</v>
          </cell>
          <cell r="C2288" t="str">
            <v>P1</v>
          </cell>
          <cell r="D2288" t="str">
            <v xml:space="preserve">MVC </v>
          </cell>
          <cell r="E2288" t="str">
            <v>A</v>
          </cell>
          <cell r="F2288" t="str">
            <v>P</v>
          </cell>
          <cell r="G2288">
            <v>50</v>
          </cell>
        </row>
        <row r="2289">
          <cell r="A2289" t="str">
            <v>M520622X</v>
          </cell>
          <cell r="B2289">
            <v>27</v>
          </cell>
          <cell r="C2289">
            <v>45</v>
          </cell>
          <cell r="D2289" t="str">
            <v xml:space="preserve">LV  </v>
          </cell>
          <cell r="E2289" t="str">
            <v>A</v>
          </cell>
          <cell r="F2289" t="str">
            <v>M</v>
          </cell>
          <cell r="G2289">
            <v>3</v>
          </cell>
        </row>
        <row r="2290">
          <cell r="A2290" t="str">
            <v>M52062V</v>
          </cell>
          <cell r="B2290">
            <v>2</v>
          </cell>
          <cell r="C2290" t="str">
            <v>PI</v>
          </cell>
          <cell r="D2290" t="str">
            <v xml:space="preserve">LV  </v>
          </cell>
          <cell r="E2290" t="str">
            <v>D</v>
          </cell>
          <cell r="F2290" t="str">
            <v>P</v>
          </cell>
          <cell r="G2290">
            <v>70</v>
          </cell>
        </row>
        <row r="2291">
          <cell r="A2291" t="str">
            <v>M5206E</v>
          </cell>
          <cell r="B2291">
            <v>0</v>
          </cell>
          <cell r="C2291" t="str">
            <v>M1</v>
          </cell>
          <cell r="D2291" t="str">
            <v xml:space="preserve">LV  </v>
          </cell>
          <cell r="E2291" t="str">
            <v>C</v>
          </cell>
          <cell r="F2291" t="str">
            <v>M</v>
          </cell>
          <cell r="G2291">
            <v>15</v>
          </cell>
        </row>
        <row r="2292">
          <cell r="A2292" t="str">
            <v>M5206EX</v>
          </cell>
          <cell r="B2292">
            <v>24</v>
          </cell>
          <cell r="C2292">
            <v>45</v>
          </cell>
          <cell r="D2292" t="str">
            <v xml:space="preserve">LV  </v>
          </cell>
          <cell r="E2292" t="str">
            <v>C</v>
          </cell>
          <cell r="F2292" t="str">
            <v>M</v>
          </cell>
          <cell r="G2292">
            <v>5</v>
          </cell>
        </row>
        <row r="2293">
          <cell r="A2293" t="str">
            <v>M5206T</v>
          </cell>
          <cell r="B2293">
            <v>0</v>
          </cell>
          <cell r="C2293" t="str">
            <v>M1</v>
          </cell>
          <cell r="D2293" t="str">
            <v xml:space="preserve">MVC </v>
          </cell>
          <cell r="E2293" t="str">
            <v>B</v>
          </cell>
          <cell r="F2293" t="str">
            <v>M</v>
          </cell>
          <cell r="G2293">
            <v>15</v>
          </cell>
        </row>
        <row r="2294">
          <cell r="A2294" t="str">
            <v>M5206TV</v>
          </cell>
          <cell r="B2294">
            <v>24</v>
          </cell>
          <cell r="C2294">
            <v>45</v>
          </cell>
          <cell r="D2294" t="str">
            <v xml:space="preserve">MVC </v>
          </cell>
          <cell r="E2294" t="str">
            <v>C</v>
          </cell>
          <cell r="F2294" t="str">
            <v>M</v>
          </cell>
          <cell r="G2294">
            <v>5</v>
          </cell>
        </row>
        <row r="2295">
          <cell r="A2295" t="str">
            <v>M5206U</v>
          </cell>
          <cell r="B2295">
            <v>0</v>
          </cell>
          <cell r="C2295" t="str">
            <v>M1</v>
          </cell>
          <cell r="D2295" t="str">
            <v xml:space="preserve">MVB </v>
          </cell>
          <cell r="E2295" t="str">
            <v>C</v>
          </cell>
          <cell r="F2295" t="str">
            <v>M</v>
          </cell>
          <cell r="G2295">
            <v>20</v>
          </cell>
        </row>
        <row r="2296">
          <cell r="A2296" t="str">
            <v>M5206UM</v>
          </cell>
          <cell r="B2296">
            <v>23</v>
          </cell>
          <cell r="C2296">
            <v>45</v>
          </cell>
          <cell r="D2296" t="str">
            <v xml:space="preserve">LV  </v>
          </cell>
          <cell r="E2296" t="str">
            <v>B</v>
          </cell>
          <cell r="F2296" t="str">
            <v>M</v>
          </cell>
          <cell r="G2296">
            <v>5</v>
          </cell>
        </row>
        <row r="2297">
          <cell r="A2297" t="str">
            <v>M5206UV</v>
          </cell>
          <cell r="B2297">
            <v>24</v>
          </cell>
          <cell r="C2297">
            <v>45</v>
          </cell>
          <cell r="D2297" t="str">
            <v xml:space="preserve">LV  </v>
          </cell>
          <cell r="E2297" t="str">
            <v>C</v>
          </cell>
          <cell r="F2297" t="str">
            <v>M</v>
          </cell>
          <cell r="G2297">
            <v>5</v>
          </cell>
        </row>
        <row r="2298">
          <cell r="A2298" t="str">
            <v>M5206UW3</v>
          </cell>
          <cell r="B2298">
            <v>0</v>
          </cell>
          <cell r="C2298" t="str">
            <v>M1</v>
          </cell>
          <cell r="D2298" t="str">
            <v xml:space="preserve">LV  </v>
          </cell>
          <cell r="E2298" t="str">
            <v>C</v>
          </cell>
          <cell r="F2298" t="str">
            <v>M</v>
          </cell>
          <cell r="G2298">
            <v>15</v>
          </cell>
        </row>
        <row r="2299">
          <cell r="A2299" t="str">
            <v>M5206V2</v>
          </cell>
          <cell r="B2299">
            <v>2</v>
          </cell>
          <cell r="C2299" t="str">
            <v>P5</v>
          </cell>
          <cell r="D2299" t="str">
            <v xml:space="preserve">MVC </v>
          </cell>
          <cell r="E2299" t="str">
            <v>C</v>
          </cell>
          <cell r="F2299" t="str">
            <v>P</v>
          </cell>
          <cell r="G2299">
            <v>50</v>
          </cell>
        </row>
        <row r="2300">
          <cell r="A2300" t="str">
            <v>M5206VW603</v>
          </cell>
          <cell r="B2300">
            <v>26</v>
          </cell>
          <cell r="C2300">
            <v>45</v>
          </cell>
          <cell r="D2300" t="str">
            <v xml:space="preserve">LV  </v>
          </cell>
          <cell r="E2300" t="str">
            <v>B</v>
          </cell>
          <cell r="F2300" t="str">
            <v>M</v>
          </cell>
          <cell r="G2300">
            <v>0</v>
          </cell>
        </row>
        <row r="2301">
          <cell r="A2301" t="str">
            <v>M5206W603V2</v>
          </cell>
          <cell r="B2301">
            <v>2</v>
          </cell>
          <cell r="C2301" t="str">
            <v>P5</v>
          </cell>
          <cell r="D2301" t="str">
            <v xml:space="preserve">MVC </v>
          </cell>
          <cell r="E2301" t="str">
            <v>C</v>
          </cell>
          <cell r="F2301" t="str">
            <v>P</v>
          </cell>
          <cell r="G2301">
            <v>50</v>
          </cell>
        </row>
        <row r="2302">
          <cell r="A2302" t="str">
            <v>M5206W79722LP</v>
          </cell>
          <cell r="B2302">
            <v>22</v>
          </cell>
          <cell r="C2302" t="str">
            <v>P1</v>
          </cell>
          <cell r="D2302" t="str">
            <v xml:space="preserve">LV  </v>
          </cell>
          <cell r="E2302" t="str">
            <v>C</v>
          </cell>
          <cell r="F2302" t="str">
            <v>P</v>
          </cell>
          <cell r="G2302">
            <v>50</v>
          </cell>
        </row>
        <row r="2303">
          <cell r="A2303" t="str">
            <v>M5206W79722X</v>
          </cell>
          <cell r="B2303">
            <v>27</v>
          </cell>
          <cell r="C2303">
            <v>45</v>
          </cell>
          <cell r="D2303" t="str">
            <v xml:space="preserve">LV  </v>
          </cell>
          <cell r="E2303" t="str">
            <v>C</v>
          </cell>
          <cell r="F2303" t="str">
            <v>M</v>
          </cell>
          <cell r="G2303">
            <v>3</v>
          </cell>
        </row>
        <row r="2304">
          <cell r="A2304" t="str">
            <v>M5206W888</v>
          </cell>
          <cell r="B2304">
            <v>1</v>
          </cell>
          <cell r="C2304" t="str">
            <v>M1</v>
          </cell>
          <cell r="D2304" t="str">
            <v xml:space="preserve">MVB </v>
          </cell>
          <cell r="E2304" t="str">
            <v>A</v>
          </cell>
          <cell r="F2304" t="str">
            <v>M</v>
          </cell>
          <cell r="G2304">
            <v>15</v>
          </cell>
        </row>
        <row r="2305">
          <cell r="A2305" t="str">
            <v>M5206XW888</v>
          </cell>
          <cell r="B2305">
            <v>26</v>
          </cell>
          <cell r="C2305">
            <v>45</v>
          </cell>
          <cell r="D2305" t="str">
            <v xml:space="preserve">MVC </v>
          </cell>
          <cell r="E2305" t="str">
            <v>C</v>
          </cell>
          <cell r="F2305" t="str">
            <v>M</v>
          </cell>
          <cell r="G2305">
            <v>5</v>
          </cell>
        </row>
        <row r="2306">
          <cell r="A2306" t="str">
            <v>M5207</v>
          </cell>
          <cell r="B2306">
            <v>1</v>
          </cell>
          <cell r="C2306" t="str">
            <v>M1</v>
          </cell>
          <cell r="D2306" t="str">
            <v xml:space="preserve">MVB </v>
          </cell>
          <cell r="E2306" t="str">
            <v>A</v>
          </cell>
          <cell r="F2306" t="str">
            <v>M</v>
          </cell>
          <cell r="G2306">
            <v>15</v>
          </cell>
        </row>
        <row r="2307">
          <cell r="A2307" t="str">
            <v>M52072V</v>
          </cell>
          <cell r="B2307">
            <v>2</v>
          </cell>
          <cell r="C2307" t="str">
            <v>PI</v>
          </cell>
          <cell r="D2307" t="str">
            <v xml:space="preserve">LV  </v>
          </cell>
          <cell r="E2307" t="str">
            <v>C</v>
          </cell>
          <cell r="F2307" t="str">
            <v>P</v>
          </cell>
          <cell r="G2307">
            <v>70</v>
          </cell>
        </row>
        <row r="2308">
          <cell r="A2308" t="str">
            <v>M5207DA</v>
          </cell>
          <cell r="B2308">
            <v>0</v>
          </cell>
          <cell r="C2308" t="str">
            <v>M1</v>
          </cell>
          <cell r="D2308" t="str">
            <v xml:space="preserve">LV  </v>
          </cell>
          <cell r="E2308" t="str">
            <v>C</v>
          </cell>
          <cell r="F2308" t="str">
            <v>M</v>
          </cell>
          <cell r="G2308">
            <v>15</v>
          </cell>
        </row>
        <row r="2309">
          <cell r="A2309" t="str">
            <v>M5207T</v>
          </cell>
          <cell r="B2309">
            <v>0</v>
          </cell>
          <cell r="C2309" t="str">
            <v>M1</v>
          </cell>
          <cell r="D2309" t="str">
            <v xml:space="preserve">LV  </v>
          </cell>
          <cell r="E2309" t="str">
            <v>B</v>
          </cell>
          <cell r="F2309" t="str">
            <v>M</v>
          </cell>
          <cell r="G2309">
            <v>10</v>
          </cell>
        </row>
        <row r="2310">
          <cell r="A2310" t="str">
            <v>M5207TV</v>
          </cell>
          <cell r="B2310">
            <v>24</v>
          </cell>
          <cell r="C2310">
            <v>45</v>
          </cell>
          <cell r="D2310" t="str">
            <v xml:space="preserve">LV  </v>
          </cell>
          <cell r="E2310" t="str">
            <v>C</v>
          </cell>
          <cell r="F2310" t="str">
            <v>M</v>
          </cell>
          <cell r="G2310">
            <v>5</v>
          </cell>
        </row>
        <row r="2311">
          <cell r="A2311" t="str">
            <v>M5207U</v>
          </cell>
          <cell r="B2311">
            <v>0</v>
          </cell>
          <cell r="C2311" t="str">
            <v>M1</v>
          </cell>
          <cell r="D2311" t="str">
            <v xml:space="preserve">LV  </v>
          </cell>
          <cell r="E2311" t="str">
            <v>C</v>
          </cell>
          <cell r="F2311" t="str">
            <v>M</v>
          </cell>
          <cell r="G2311">
            <v>15</v>
          </cell>
        </row>
        <row r="2312">
          <cell r="A2312" t="str">
            <v>M5207U0MP</v>
          </cell>
          <cell r="B2312">
            <v>35</v>
          </cell>
          <cell r="C2312" t="str">
            <v>P6</v>
          </cell>
          <cell r="D2312" t="str">
            <v xml:space="preserve">LV  </v>
          </cell>
          <cell r="E2312" t="str">
            <v>C</v>
          </cell>
          <cell r="F2312" t="str">
            <v>P</v>
          </cell>
          <cell r="G2312">
            <v>80</v>
          </cell>
        </row>
        <row r="2313">
          <cell r="A2313" t="str">
            <v>M5207UV</v>
          </cell>
          <cell r="B2313">
            <v>24</v>
          </cell>
          <cell r="C2313">
            <v>45</v>
          </cell>
          <cell r="D2313" t="str">
            <v xml:space="preserve">LV  </v>
          </cell>
          <cell r="E2313" t="str">
            <v>C</v>
          </cell>
          <cell r="F2313" t="str">
            <v>M</v>
          </cell>
          <cell r="G2313">
            <v>5</v>
          </cell>
        </row>
        <row r="2314">
          <cell r="A2314" t="str">
            <v>M5207V2</v>
          </cell>
          <cell r="B2314">
            <v>2</v>
          </cell>
          <cell r="C2314" t="str">
            <v>P5</v>
          </cell>
          <cell r="D2314" t="str">
            <v xml:space="preserve">LV  </v>
          </cell>
          <cell r="E2314" t="str">
            <v>C</v>
          </cell>
          <cell r="F2314" t="str">
            <v>P</v>
          </cell>
          <cell r="G2314">
            <v>50</v>
          </cell>
        </row>
        <row r="2315">
          <cell r="A2315" t="str">
            <v>M5208</v>
          </cell>
          <cell r="B2315">
            <v>1</v>
          </cell>
          <cell r="C2315" t="str">
            <v>M1</v>
          </cell>
          <cell r="D2315" t="str">
            <v xml:space="preserve">LV  </v>
          </cell>
          <cell r="E2315" t="str">
            <v>C</v>
          </cell>
          <cell r="F2315" t="str">
            <v>M</v>
          </cell>
          <cell r="G2315">
            <v>15</v>
          </cell>
        </row>
        <row r="2316">
          <cell r="A2316" t="str">
            <v>M520822L2P</v>
          </cell>
          <cell r="B2316">
            <v>22</v>
          </cell>
          <cell r="C2316" t="str">
            <v>P1</v>
          </cell>
          <cell r="D2316" t="str">
            <v xml:space="preserve">LV  </v>
          </cell>
          <cell r="E2316" t="str">
            <v>C</v>
          </cell>
          <cell r="F2316" t="str">
            <v>P</v>
          </cell>
          <cell r="G2316">
            <v>50</v>
          </cell>
        </row>
        <row r="2317">
          <cell r="A2317" t="str">
            <v>M520822LP</v>
          </cell>
          <cell r="B2317">
            <v>22</v>
          </cell>
          <cell r="C2317" t="str">
            <v>P1</v>
          </cell>
          <cell r="D2317" t="str">
            <v xml:space="preserve">LV  </v>
          </cell>
          <cell r="E2317" t="str">
            <v>C</v>
          </cell>
          <cell r="F2317" t="str">
            <v>P</v>
          </cell>
          <cell r="G2317">
            <v>50</v>
          </cell>
        </row>
        <row r="2318">
          <cell r="A2318" t="str">
            <v>M520822W</v>
          </cell>
          <cell r="B2318">
            <v>46</v>
          </cell>
          <cell r="C2318" t="str">
            <v>R8</v>
          </cell>
          <cell r="D2318" t="str">
            <v xml:space="preserve">LV  </v>
          </cell>
          <cell r="E2318" t="str">
            <v>C</v>
          </cell>
          <cell r="F2318" t="str">
            <v>P</v>
          </cell>
          <cell r="G2318">
            <v>50</v>
          </cell>
        </row>
        <row r="2319">
          <cell r="A2319" t="str">
            <v>M520822X</v>
          </cell>
          <cell r="B2319">
            <v>27</v>
          </cell>
          <cell r="C2319">
            <v>45</v>
          </cell>
          <cell r="D2319" t="str">
            <v xml:space="preserve">LV  </v>
          </cell>
          <cell r="E2319" t="str">
            <v>C</v>
          </cell>
          <cell r="F2319" t="str">
            <v>M</v>
          </cell>
          <cell r="G2319">
            <v>3</v>
          </cell>
        </row>
        <row r="2320">
          <cell r="A2320" t="str">
            <v>M520822X2</v>
          </cell>
          <cell r="B2320">
            <v>27</v>
          </cell>
          <cell r="C2320">
            <v>45</v>
          </cell>
          <cell r="D2320" t="str">
            <v xml:space="preserve">LV  </v>
          </cell>
          <cell r="E2320" t="str">
            <v>C</v>
          </cell>
          <cell r="F2320" t="str">
            <v>M</v>
          </cell>
          <cell r="G2320">
            <v>3</v>
          </cell>
        </row>
        <row r="2321">
          <cell r="A2321" t="str">
            <v>M52082V</v>
          </cell>
          <cell r="B2321">
            <v>2</v>
          </cell>
          <cell r="C2321" t="str">
            <v>PI</v>
          </cell>
          <cell r="D2321" t="str">
            <v xml:space="preserve">LV  </v>
          </cell>
          <cell r="E2321" t="str">
            <v>C</v>
          </cell>
          <cell r="F2321" t="str">
            <v>P</v>
          </cell>
          <cell r="G2321">
            <v>70</v>
          </cell>
        </row>
        <row r="2322">
          <cell r="A2322" t="str">
            <v>M52082VM</v>
          </cell>
          <cell r="B2322">
            <v>2</v>
          </cell>
          <cell r="C2322" t="str">
            <v>M1</v>
          </cell>
          <cell r="D2322" t="str">
            <v xml:space="preserve">LV  </v>
          </cell>
          <cell r="E2322" t="str">
            <v>A</v>
          </cell>
          <cell r="F2322" t="str">
            <v>M</v>
          </cell>
          <cell r="G2322">
            <v>5</v>
          </cell>
        </row>
        <row r="2323">
          <cell r="A2323" t="str">
            <v>M5208DA</v>
          </cell>
          <cell r="B2323">
            <v>0</v>
          </cell>
          <cell r="C2323" t="str">
            <v>M1</v>
          </cell>
          <cell r="D2323" t="str">
            <v xml:space="preserve">LV  </v>
          </cell>
          <cell r="E2323" t="str">
            <v>C</v>
          </cell>
          <cell r="F2323" t="str">
            <v>M</v>
          </cell>
          <cell r="G2323">
            <v>10</v>
          </cell>
        </row>
        <row r="2324">
          <cell r="A2324" t="str">
            <v>M5208T</v>
          </cell>
          <cell r="B2324">
            <v>0</v>
          </cell>
          <cell r="C2324" t="str">
            <v>M1</v>
          </cell>
          <cell r="D2324" t="str">
            <v xml:space="preserve">LV  </v>
          </cell>
          <cell r="E2324" t="str">
            <v>B</v>
          </cell>
          <cell r="F2324" t="str">
            <v>M</v>
          </cell>
          <cell r="G2324">
            <v>10</v>
          </cell>
        </row>
        <row r="2325">
          <cell r="A2325" t="str">
            <v>M5208TV</v>
          </cell>
          <cell r="B2325">
            <v>24</v>
          </cell>
          <cell r="C2325">
            <v>45</v>
          </cell>
          <cell r="D2325" t="str">
            <v xml:space="preserve">LV  </v>
          </cell>
          <cell r="E2325" t="str">
            <v>C</v>
          </cell>
          <cell r="F2325" t="str">
            <v>M</v>
          </cell>
          <cell r="G2325">
            <v>5</v>
          </cell>
        </row>
        <row r="2326">
          <cell r="A2326" t="str">
            <v>M5209</v>
          </cell>
          <cell r="B2326">
            <v>1</v>
          </cell>
          <cell r="C2326" t="str">
            <v>M1</v>
          </cell>
          <cell r="D2326" t="str">
            <v xml:space="preserve">LV  </v>
          </cell>
          <cell r="E2326" t="str">
            <v>C</v>
          </cell>
          <cell r="F2326" t="str">
            <v>M</v>
          </cell>
          <cell r="G2326">
            <v>15</v>
          </cell>
        </row>
        <row r="2327">
          <cell r="A2327" t="str">
            <v>M520922LP</v>
          </cell>
          <cell r="B2327">
            <v>22</v>
          </cell>
          <cell r="C2327" t="str">
            <v>P1</v>
          </cell>
          <cell r="D2327" t="str">
            <v xml:space="preserve">LV  </v>
          </cell>
          <cell r="E2327" t="str">
            <v>C</v>
          </cell>
          <cell r="F2327" t="str">
            <v>P</v>
          </cell>
          <cell r="G2327">
            <v>50</v>
          </cell>
        </row>
        <row r="2328">
          <cell r="A2328" t="str">
            <v>M520922X</v>
          </cell>
          <cell r="B2328">
            <v>27</v>
          </cell>
          <cell r="C2328">
            <v>45</v>
          </cell>
          <cell r="D2328" t="str">
            <v xml:space="preserve">LV  </v>
          </cell>
          <cell r="E2328" t="str">
            <v>C</v>
          </cell>
          <cell r="F2328" t="str">
            <v>M</v>
          </cell>
          <cell r="G2328">
            <v>3</v>
          </cell>
        </row>
        <row r="2329">
          <cell r="A2329" t="str">
            <v>M5209DA</v>
          </cell>
          <cell r="B2329">
            <v>0</v>
          </cell>
          <cell r="C2329" t="str">
            <v>M1</v>
          </cell>
          <cell r="D2329" t="str">
            <v xml:space="preserve">LV  </v>
          </cell>
          <cell r="E2329" t="str">
            <v>C</v>
          </cell>
          <cell r="F2329" t="str">
            <v>M</v>
          </cell>
          <cell r="G2329">
            <v>15</v>
          </cell>
        </row>
        <row r="2330">
          <cell r="A2330" t="str">
            <v>M5209E</v>
          </cell>
          <cell r="B2330">
            <v>0</v>
          </cell>
          <cell r="C2330" t="str">
            <v>M1</v>
          </cell>
          <cell r="D2330" t="str">
            <v xml:space="preserve">LV  </v>
          </cell>
          <cell r="E2330" t="str">
            <v>C</v>
          </cell>
          <cell r="F2330" t="str">
            <v>M</v>
          </cell>
          <cell r="G2330">
            <v>10</v>
          </cell>
        </row>
        <row r="2331">
          <cell r="A2331" t="str">
            <v>M5209EX</v>
          </cell>
          <cell r="B2331">
            <v>24</v>
          </cell>
          <cell r="C2331">
            <v>45</v>
          </cell>
          <cell r="D2331" t="str">
            <v xml:space="preserve">LV  </v>
          </cell>
          <cell r="E2331" t="str">
            <v>C</v>
          </cell>
          <cell r="F2331" t="str">
            <v>M</v>
          </cell>
          <cell r="G2331">
            <v>5</v>
          </cell>
        </row>
        <row r="2332">
          <cell r="A2332" t="str">
            <v>M5209T</v>
          </cell>
          <cell r="B2332">
            <v>0</v>
          </cell>
          <cell r="C2332" t="str">
            <v>M1</v>
          </cell>
          <cell r="D2332" t="str">
            <v xml:space="preserve">LV  </v>
          </cell>
          <cell r="E2332" t="str">
            <v>B</v>
          </cell>
          <cell r="F2332" t="str">
            <v>M</v>
          </cell>
          <cell r="G2332">
            <v>10</v>
          </cell>
        </row>
        <row r="2333">
          <cell r="A2333" t="str">
            <v>M5209TV</v>
          </cell>
          <cell r="B2333">
            <v>24</v>
          </cell>
          <cell r="C2333">
            <v>45</v>
          </cell>
          <cell r="D2333" t="str">
            <v xml:space="preserve">LV  </v>
          </cell>
          <cell r="E2333" t="str">
            <v>B</v>
          </cell>
          <cell r="F2333" t="str">
            <v>M</v>
          </cell>
          <cell r="G2333">
            <v>5</v>
          </cell>
        </row>
        <row r="2334">
          <cell r="A2334" t="str">
            <v>M5209U</v>
          </cell>
          <cell r="B2334">
            <v>0</v>
          </cell>
          <cell r="C2334" t="str">
            <v>M1</v>
          </cell>
          <cell r="D2334" t="str">
            <v xml:space="preserve">LV  </v>
          </cell>
          <cell r="E2334" t="str">
            <v>C</v>
          </cell>
          <cell r="F2334" t="str">
            <v>M</v>
          </cell>
          <cell r="G2334">
            <v>15</v>
          </cell>
        </row>
        <row r="2335">
          <cell r="A2335" t="str">
            <v>M5209UV</v>
          </cell>
          <cell r="B2335">
            <v>24</v>
          </cell>
          <cell r="C2335">
            <v>45</v>
          </cell>
          <cell r="D2335" t="str">
            <v xml:space="preserve">LV  </v>
          </cell>
          <cell r="E2335" t="str">
            <v>C</v>
          </cell>
          <cell r="F2335" t="str">
            <v>M</v>
          </cell>
          <cell r="G2335">
            <v>5</v>
          </cell>
        </row>
        <row r="2336">
          <cell r="A2336" t="str">
            <v>M5209V2</v>
          </cell>
          <cell r="B2336">
            <v>2</v>
          </cell>
          <cell r="C2336" t="str">
            <v>P5</v>
          </cell>
          <cell r="D2336" t="str">
            <v xml:space="preserve">LV  </v>
          </cell>
          <cell r="E2336" t="str">
            <v>C</v>
          </cell>
          <cell r="F2336" t="str">
            <v>P</v>
          </cell>
          <cell r="G2336">
            <v>50</v>
          </cell>
        </row>
        <row r="2337">
          <cell r="A2337" t="str">
            <v>M5210</v>
          </cell>
          <cell r="B2337">
            <v>1</v>
          </cell>
          <cell r="C2337" t="str">
            <v>M1</v>
          </cell>
          <cell r="D2337" t="str">
            <v xml:space="preserve">LV  </v>
          </cell>
          <cell r="E2337" t="str">
            <v>B</v>
          </cell>
          <cell r="F2337" t="str">
            <v>M</v>
          </cell>
          <cell r="G2337">
            <v>15</v>
          </cell>
        </row>
        <row r="2338">
          <cell r="A2338" t="str">
            <v>M521022LP</v>
          </cell>
          <cell r="B2338">
            <v>22</v>
          </cell>
          <cell r="C2338" t="str">
            <v>P1</v>
          </cell>
          <cell r="D2338" t="str">
            <v xml:space="preserve">LV  </v>
          </cell>
          <cell r="E2338" t="str">
            <v>C</v>
          </cell>
          <cell r="F2338" t="str">
            <v>P</v>
          </cell>
          <cell r="G2338">
            <v>50</v>
          </cell>
        </row>
        <row r="2339">
          <cell r="A2339" t="str">
            <v>M521022X</v>
          </cell>
          <cell r="B2339">
            <v>27</v>
          </cell>
          <cell r="C2339">
            <v>45</v>
          </cell>
          <cell r="D2339" t="str">
            <v xml:space="preserve">LV  </v>
          </cell>
          <cell r="E2339" t="str">
            <v>C</v>
          </cell>
          <cell r="F2339" t="str">
            <v>M</v>
          </cell>
          <cell r="G2339">
            <v>3</v>
          </cell>
        </row>
        <row r="2340">
          <cell r="A2340" t="str">
            <v>M52102V</v>
          </cell>
          <cell r="B2340">
            <v>2</v>
          </cell>
          <cell r="C2340" t="str">
            <v>PI</v>
          </cell>
          <cell r="D2340" t="str">
            <v xml:space="preserve">LV  </v>
          </cell>
          <cell r="E2340" t="str">
            <v>B</v>
          </cell>
          <cell r="F2340" t="str">
            <v>P</v>
          </cell>
          <cell r="G2340">
            <v>70</v>
          </cell>
        </row>
        <row r="2341">
          <cell r="A2341" t="str">
            <v>M52102VM</v>
          </cell>
          <cell r="B2341">
            <v>2</v>
          </cell>
          <cell r="C2341" t="str">
            <v>M1</v>
          </cell>
          <cell r="D2341" t="str">
            <v xml:space="preserve">LV  </v>
          </cell>
          <cell r="E2341" t="str">
            <v>A</v>
          </cell>
          <cell r="F2341" t="str">
            <v>M</v>
          </cell>
          <cell r="G2341">
            <v>5</v>
          </cell>
        </row>
        <row r="2342">
          <cell r="A2342" t="str">
            <v>M5210C</v>
          </cell>
          <cell r="B2342">
            <v>0</v>
          </cell>
          <cell r="C2342" t="str">
            <v>M1</v>
          </cell>
          <cell r="D2342" t="str">
            <v xml:space="preserve">LV  </v>
          </cell>
          <cell r="E2342" t="str">
            <v>C</v>
          </cell>
          <cell r="F2342" t="str">
            <v>M</v>
          </cell>
          <cell r="G2342">
            <v>10</v>
          </cell>
        </row>
        <row r="2343">
          <cell r="A2343" t="str">
            <v>M5210E</v>
          </cell>
          <cell r="B2343">
            <v>0</v>
          </cell>
          <cell r="C2343" t="str">
            <v>M1</v>
          </cell>
          <cell r="D2343" t="str">
            <v xml:space="preserve">LV  </v>
          </cell>
          <cell r="E2343" t="str">
            <v>C</v>
          </cell>
          <cell r="F2343" t="str">
            <v>M</v>
          </cell>
          <cell r="G2343">
            <v>15</v>
          </cell>
        </row>
        <row r="2344">
          <cell r="A2344" t="str">
            <v>M5210EA</v>
          </cell>
          <cell r="B2344">
            <v>0</v>
          </cell>
          <cell r="C2344" t="str">
            <v>M1</v>
          </cell>
          <cell r="D2344" t="str">
            <v xml:space="preserve">LV  </v>
          </cell>
          <cell r="E2344" t="str">
            <v>C</v>
          </cell>
          <cell r="F2344" t="str">
            <v>M</v>
          </cell>
          <cell r="G2344">
            <v>15</v>
          </cell>
        </row>
        <row r="2345">
          <cell r="A2345" t="str">
            <v>M5210EC5</v>
          </cell>
          <cell r="B2345">
            <v>0</v>
          </cell>
          <cell r="C2345" t="str">
            <v>M1</v>
          </cell>
          <cell r="D2345" t="str">
            <v xml:space="preserve">LV  </v>
          </cell>
          <cell r="E2345" t="str">
            <v>C</v>
          </cell>
          <cell r="F2345" t="str">
            <v>M</v>
          </cell>
          <cell r="G2345">
            <v>15</v>
          </cell>
        </row>
        <row r="2346">
          <cell r="A2346" t="str">
            <v>M5210EX</v>
          </cell>
          <cell r="B2346">
            <v>24</v>
          </cell>
          <cell r="C2346">
            <v>45</v>
          </cell>
          <cell r="D2346" t="str">
            <v xml:space="preserve">LV  </v>
          </cell>
          <cell r="E2346" t="str">
            <v>C</v>
          </cell>
          <cell r="F2346" t="str">
            <v>M</v>
          </cell>
          <cell r="G2346">
            <v>5</v>
          </cell>
        </row>
        <row r="2347">
          <cell r="A2347" t="str">
            <v>M5210GC</v>
          </cell>
          <cell r="B2347">
            <v>0</v>
          </cell>
          <cell r="C2347" t="str">
            <v>M1</v>
          </cell>
          <cell r="D2347" t="str">
            <v xml:space="preserve">LV  </v>
          </cell>
          <cell r="E2347" t="str">
            <v>C</v>
          </cell>
          <cell r="F2347" t="str">
            <v>M</v>
          </cell>
          <cell r="G2347">
            <v>10</v>
          </cell>
        </row>
        <row r="2348">
          <cell r="A2348" t="str">
            <v>M5210T</v>
          </cell>
          <cell r="B2348">
            <v>0</v>
          </cell>
          <cell r="C2348" t="str">
            <v>M1</v>
          </cell>
          <cell r="D2348" t="str">
            <v xml:space="preserve">LV  </v>
          </cell>
          <cell r="E2348" t="str">
            <v>B</v>
          </cell>
          <cell r="F2348" t="str">
            <v>M</v>
          </cell>
          <cell r="G2348">
            <v>10</v>
          </cell>
        </row>
        <row r="2349">
          <cell r="A2349" t="str">
            <v>M5210TV</v>
          </cell>
          <cell r="B2349">
            <v>24</v>
          </cell>
          <cell r="C2349">
            <v>45</v>
          </cell>
          <cell r="D2349" t="str">
            <v xml:space="preserve">LV  </v>
          </cell>
          <cell r="E2349" t="str">
            <v>C</v>
          </cell>
          <cell r="F2349" t="str">
            <v>M</v>
          </cell>
          <cell r="G2349">
            <v>5</v>
          </cell>
        </row>
        <row r="2350">
          <cell r="A2350" t="str">
            <v>M5211</v>
          </cell>
          <cell r="B2350">
            <v>1</v>
          </cell>
          <cell r="C2350" t="str">
            <v>M1</v>
          </cell>
          <cell r="D2350" t="str">
            <v xml:space="preserve">LV  </v>
          </cell>
          <cell r="E2350" t="str">
            <v>B</v>
          </cell>
          <cell r="F2350" t="str">
            <v>M</v>
          </cell>
          <cell r="G2350">
            <v>15</v>
          </cell>
        </row>
        <row r="2351">
          <cell r="A2351" t="str">
            <v>M521122LP</v>
          </cell>
          <cell r="B2351">
            <v>22</v>
          </cell>
          <cell r="C2351" t="str">
            <v>P1</v>
          </cell>
          <cell r="D2351" t="str">
            <v xml:space="preserve">LV  </v>
          </cell>
          <cell r="E2351" t="str">
            <v>B</v>
          </cell>
          <cell r="F2351" t="str">
            <v>P</v>
          </cell>
          <cell r="G2351">
            <v>50</v>
          </cell>
        </row>
        <row r="2352">
          <cell r="A2352" t="str">
            <v>M521122X</v>
          </cell>
          <cell r="B2352">
            <v>27</v>
          </cell>
          <cell r="C2352">
            <v>45</v>
          </cell>
          <cell r="D2352" t="str">
            <v xml:space="preserve">LV  </v>
          </cell>
          <cell r="E2352" t="str">
            <v>B</v>
          </cell>
          <cell r="F2352" t="str">
            <v>M</v>
          </cell>
          <cell r="G2352">
            <v>3</v>
          </cell>
        </row>
        <row r="2353">
          <cell r="A2353" t="str">
            <v>M52112V</v>
          </cell>
          <cell r="B2353">
            <v>2</v>
          </cell>
          <cell r="C2353" t="str">
            <v>PI</v>
          </cell>
          <cell r="D2353" t="str">
            <v xml:space="preserve">LV  </v>
          </cell>
          <cell r="E2353" t="str">
            <v>B</v>
          </cell>
          <cell r="F2353" t="str">
            <v>P</v>
          </cell>
          <cell r="G2353">
            <v>70</v>
          </cell>
        </row>
        <row r="2354">
          <cell r="A2354" t="str">
            <v>M52112V1</v>
          </cell>
          <cell r="B2354">
            <v>2</v>
          </cell>
          <cell r="C2354" t="str">
            <v>M1</v>
          </cell>
          <cell r="D2354" t="str">
            <v xml:space="preserve">LV  </v>
          </cell>
          <cell r="E2354" t="str">
            <v>B</v>
          </cell>
          <cell r="F2354" t="str">
            <v>M</v>
          </cell>
          <cell r="G2354">
            <v>20</v>
          </cell>
        </row>
        <row r="2355">
          <cell r="A2355" t="str">
            <v>M52112VM</v>
          </cell>
          <cell r="B2355">
            <v>2</v>
          </cell>
          <cell r="C2355" t="str">
            <v>M1</v>
          </cell>
          <cell r="D2355" t="str">
            <v xml:space="preserve">LV  </v>
          </cell>
          <cell r="E2355" t="str">
            <v>A</v>
          </cell>
          <cell r="F2355" t="str">
            <v>M</v>
          </cell>
          <cell r="G2355">
            <v>5</v>
          </cell>
        </row>
        <row r="2356">
          <cell r="A2356" t="str">
            <v>M5211C</v>
          </cell>
          <cell r="B2356">
            <v>0</v>
          </cell>
          <cell r="C2356" t="str">
            <v>M1</v>
          </cell>
          <cell r="D2356" t="str">
            <v xml:space="preserve">LV  </v>
          </cell>
          <cell r="E2356" t="str">
            <v>C</v>
          </cell>
          <cell r="F2356" t="str">
            <v>M</v>
          </cell>
          <cell r="G2356">
            <v>10</v>
          </cell>
        </row>
        <row r="2357">
          <cell r="A2357" t="str">
            <v>M5211D</v>
          </cell>
          <cell r="B2357">
            <v>0</v>
          </cell>
          <cell r="C2357" t="str">
            <v>M1</v>
          </cell>
          <cell r="D2357" t="str">
            <v xml:space="preserve">LV  </v>
          </cell>
          <cell r="E2357" t="str">
            <v>C</v>
          </cell>
          <cell r="F2357" t="str">
            <v>M</v>
          </cell>
          <cell r="G2357">
            <v>10</v>
          </cell>
        </row>
        <row r="2358">
          <cell r="A2358" t="str">
            <v>M5211E</v>
          </cell>
          <cell r="B2358">
            <v>0</v>
          </cell>
          <cell r="C2358" t="str">
            <v>M1</v>
          </cell>
          <cell r="D2358" t="str">
            <v xml:space="preserve">LV  </v>
          </cell>
          <cell r="E2358" t="str">
            <v>C</v>
          </cell>
          <cell r="F2358" t="str">
            <v>M</v>
          </cell>
          <cell r="G2358">
            <v>15</v>
          </cell>
        </row>
        <row r="2359">
          <cell r="A2359" t="str">
            <v>M5211EA</v>
          </cell>
          <cell r="B2359">
            <v>0</v>
          </cell>
          <cell r="C2359" t="str">
            <v>M1</v>
          </cell>
          <cell r="D2359" t="str">
            <v xml:space="preserve">LV  </v>
          </cell>
          <cell r="E2359" t="str">
            <v>C</v>
          </cell>
          <cell r="F2359" t="str">
            <v>M</v>
          </cell>
          <cell r="G2359">
            <v>15</v>
          </cell>
        </row>
        <row r="2360">
          <cell r="A2360" t="str">
            <v>M5211EAX</v>
          </cell>
          <cell r="B2360">
            <v>24</v>
          </cell>
          <cell r="C2360">
            <v>45</v>
          </cell>
          <cell r="D2360" t="str">
            <v xml:space="preserve">LV  </v>
          </cell>
          <cell r="E2360" t="str">
            <v>C</v>
          </cell>
          <cell r="F2360" t="str">
            <v>M</v>
          </cell>
          <cell r="G2360">
            <v>5</v>
          </cell>
        </row>
        <row r="2361">
          <cell r="A2361" t="str">
            <v>M5211EX</v>
          </cell>
          <cell r="B2361">
            <v>24</v>
          </cell>
          <cell r="C2361">
            <v>45</v>
          </cell>
          <cell r="D2361" t="str">
            <v xml:space="preserve">LV  </v>
          </cell>
          <cell r="E2361" t="str">
            <v>C</v>
          </cell>
          <cell r="F2361" t="str">
            <v>M</v>
          </cell>
          <cell r="G2361">
            <v>5</v>
          </cell>
        </row>
        <row r="2362">
          <cell r="A2362" t="str">
            <v>M5211T</v>
          </cell>
          <cell r="B2362">
            <v>0</v>
          </cell>
          <cell r="C2362" t="str">
            <v>M1</v>
          </cell>
          <cell r="D2362" t="str">
            <v xml:space="preserve">LV  </v>
          </cell>
          <cell r="E2362" t="str">
            <v>B</v>
          </cell>
          <cell r="F2362" t="str">
            <v>M</v>
          </cell>
          <cell r="G2362">
            <v>10</v>
          </cell>
        </row>
        <row r="2363">
          <cell r="A2363" t="str">
            <v>M5211TV</v>
          </cell>
          <cell r="B2363">
            <v>24</v>
          </cell>
          <cell r="C2363">
            <v>45</v>
          </cell>
          <cell r="D2363" t="str">
            <v xml:space="preserve">LV  </v>
          </cell>
          <cell r="E2363" t="str">
            <v>B</v>
          </cell>
          <cell r="F2363" t="str">
            <v>M</v>
          </cell>
          <cell r="G2363">
            <v>5</v>
          </cell>
        </row>
        <row r="2364">
          <cell r="A2364" t="str">
            <v>M5211TV1</v>
          </cell>
          <cell r="B2364">
            <v>24</v>
          </cell>
          <cell r="C2364">
            <v>45</v>
          </cell>
          <cell r="D2364" t="str">
            <v xml:space="preserve">LV  </v>
          </cell>
          <cell r="E2364" t="str">
            <v>C</v>
          </cell>
          <cell r="F2364" t="str">
            <v>M</v>
          </cell>
          <cell r="G2364">
            <v>5</v>
          </cell>
        </row>
        <row r="2365">
          <cell r="A2365" t="str">
            <v>M5211TV10</v>
          </cell>
          <cell r="B2365">
            <v>0</v>
          </cell>
          <cell r="C2365" t="str">
            <v>M1</v>
          </cell>
          <cell r="D2365" t="str">
            <v xml:space="preserve">LV  </v>
          </cell>
          <cell r="E2365" t="str">
            <v>C</v>
          </cell>
          <cell r="F2365" t="str">
            <v>M</v>
          </cell>
          <cell r="G2365">
            <v>0</v>
          </cell>
        </row>
        <row r="2366">
          <cell r="A2366" t="str">
            <v>M5211TW6</v>
          </cell>
          <cell r="B2366">
            <v>0</v>
          </cell>
          <cell r="C2366" t="str">
            <v>M1</v>
          </cell>
          <cell r="D2366" t="str">
            <v xml:space="preserve">LV  </v>
          </cell>
          <cell r="E2366" t="str">
            <v>C</v>
          </cell>
          <cell r="F2366" t="str">
            <v>M</v>
          </cell>
          <cell r="G2366">
            <v>10</v>
          </cell>
        </row>
        <row r="2367">
          <cell r="A2367" t="str">
            <v>M5211U</v>
          </cell>
          <cell r="B2367">
            <v>0</v>
          </cell>
          <cell r="C2367" t="str">
            <v>M1</v>
          </cell>
          <cell r="D2367" t="str">
            <v xml:space="preserve">LV  </v>
          </cell>
          <cell r="E2367" t="str">
            <v>C</v>
          </cell>
          <cell r="F2367" t="str">
            <v>M</v>
          </cell>
          <cell r="G2367">
            <v>15</v>
          </cell>
        </row>
        <row r="2368">
          <cell r="A2368" t="str">
            <v>M5211UV</v>
          </cell>
          <cell r="B2368">
            <v>24</v>
          </cell>
          <cell r="C2368">
            <v>45</v>
          </cell>
          <cell r="D2368" t="str">
            <v xml:space="preserve">LV  </v>
          </cell>
          <cell r="E2368" t="str">
            <v>C</v>
          </cell>
          <cell r="F2368" t="str">
            <v>M</v>
          </cell>
          <cell r="G2368">
            <v>5</v>
          </cell>
        </row>
        <row r="2369">
          <cell r="A2369" t="str">
            <v>M521222LP</v>
          </cell>
          <cell r="B2369">
            <v>22</v>
          </cell>
          <cell r="C2369" t="str">
            <v>P1</v>
          </cell>
          <cell r="D2369" t="str">
            <v xml:space="preserve">LV  </v>
          </cell>
          <cell r="E2369" t="str">
            <v>B</v>
          </cell>
          <cell r="F2369" t="str">
            <v>P</v>
          </cell>
          <cell r="G2369">
            <v>50</v>
          </cell>
        </row>
        <row r="2370">
          <cell r="A2370" t="str">
            <v>M521222X</v>
          </cell>
          <cell r="B2370">
            <v>27</v>
          </cell>
          <cell r="C2370">
            <v>45</v>
          </cell>
          <cell r="D2370" t="str">
            <v xml:space="preserve">LV  </v>
          </cell>
          <cell r="E2370" t="str">
            <v>B</v>
          </cell>
          <cell r="F2370" t="str">
            <v>M</v>
          </cell>
          <cell r="G2370">
            <v>3</v>
          </cell>
        </row>
        <row r="2371">
          <cell r="A2371" t="str">
            <v>M52122V</v>
          </cell>
          <cell r="B2371">
            <v>2</v>
          </cell>
          <cell r="C2371" t="str">
            <v>PI</v>
          </cell>
          <cell r="D2371" t="str">
            <v xml:space="preserve">LV  </v>
          </cell>
          <cell r="E2371" t="str">
            <v>A</v>
          </cell>
          <cell r="F2371" t="str">
            <v>P</v>
          </cell>
          <cell r="G2371">
            <v>70</v>
          </cell>
        </row>
        <row r="2372">
          <cell r="A2372" t="str">
            <v>M52122VM</v>
          </cell>
          <cell r="B2372">
            <v>2</v>
          </cell>
          <cell r="C2372" t="str">
            <v>M1</v>
          </cell>
          <cell r="D2372" t="str">
            <v xml:space="preserve">LV  </v>
          </cell>
          <cell r="E2372" t="str">
            <v>A</v>
          </cell>
          <cell r="F2372" t="str">
            <v>M</v>
          </cell>
          <cell r="G2372">
            <v>5</v>
          </cell>
        </row>
        <row r="2373">
          <cell r="A2373" t="str">
            <v>M5212E</v>
          </cell>
          <cell r="B2373">
            <v>0</v>
          </cell>
          <cell r="C2373" t="str">
            <v>M1</v>
          </cell>
          <cell r="D2373" t="str">
            <v xml:space="preserve">LV  </v>
          </cell>
          <cell r="E2373" t="str">
            <v>C</v>
          </cell>
          <cell r="F2373" t="str">
            <v>M</v>
          </cell>
          <cell r="G2373">
            <v>15</v>
          </cell>
        </row>
        <row r="2374">
          <cell r="A2374" t="str">
            <v>M5212EHW915C5</v>
          </cell>
          <cell r="B2374">
            <v>0</v>
          </cell>
          <cell r="C2374" t="str">
            <v>M1</v>
          </cell>
          <cell r="D2374" t="str">
            <v xml:space="preserve">LV  </v>
          </cell>
          <cell r="E2374" t="str">
            <v>C</v>
          </cell>
          <cell r="F2374" t="str">
            <v>M</v>
          </cell>
          <cell r="G2374">
            <v>15</v>
          </cell>
        </row>
        <row r="2375">
          <cell r="A2375" t="str">
            <v>M5212EHXW915C5</v>
          </cell>
          <cell r="B2375">
            <v>24</v>
          </cell>
          <cell r="C2375">
            <v>45</v>
          </cell>
          <cell r="D2375" t="str">
            <v xml:space="preserve">LV  </v>
          </cell>
          <cell r="E2375" t="str">
            <v>C</v>
          </cell>
          <cell r="F2375" t="str">
            <v>M</v>
          </cell>
          <cell r="G2375">
            <v>5</v>
          </cell>
        </row>
        <row r="2376">
          <cell r="A2376" t="str">
            <v>M5212EX</v>
          </cell>
          <cell r="B2376">
            <v>24</v>
          </cell>
          <cell r="C2376">
            <v>45</v>
          </cell>
          <cell r="D2376" t="str">
            <v xml:space="preserve">LV  </v>
          </cell>
          <cell r="E2376" t="str">
            <v>C</v>
          </cell>
          <cell r="F2376" t="str">
            <v>M</v>
          </cell>
          <cell r="G2376">
            <v>5</v>
          </cell>
        </row>
        <row r="2377">
          <cell r="A2377" t="str">
            <v>M5212T</v>
          </cell>
          <cell r="B2377">
            <v>0</v>
          </cell>
          <cell r="C2377" t="str">
            <v>M1</v>
          </cell>
          <cell r="D2377" t="str">
            <v xml:space="preserve">LV  </v>
          </cell>
          <cell r="E2377" t="str">
            <v>B</v>
          </cell>
          <cell r="F2377" t="str">
            <v>M</v>
          </cell>
          <cell r="G2377">
            <v>10</v>
          </cell>
        </row>
        <row r="2378">
          <cell r="A2378" t="str">
            <v>M5212TV</v>
          </cell>
          <cell r="B2378">
            <v>24</v>
          </cell>
          <cell r="C2378">
            <v>45</v>
          </cell>
          <cell r="D2378" t="str">
            <v xml:space="preserve">LV  </v>
          </cell>
          <cell r="E2378" t="str">
            <v>B</v>
          </cell>
          <cell r="F2378" t="str">
            <v>M</v>
          </cell>
          <cell r="G2378">
            <v>5</v>
          </cell>
        </row>
        <row r="2379">
          <cell r="A2379" t="str">
            <v>M5213</v>
          </cell>
          <cell r="B2379">
            <v>1</v>
          </cell>
          <cell r="C2379" t="str">
            <v>M1</v>
          </cell>
          <cell r="D2379" t="str">
            <v xml:space="preserve">LV  </v>
          </cell>
          <cell r="E2379" t="str">
            <v>C</v>
          </cell>
          <cell r="F2379" t="str">
            <v>M</v>
          </cell>
          <cell r="G2379">
            <v>15</v>
          </cell>
        </row>
        <row r="2380">
          <cell r="A2380" t="str">
            <v>M52131D</v>
          </cell>
          <cell r="B2380">
            <v>1</v>
          </cell>
          <cell r="C2380" t="str">
            <v>M1</v>
          </cell>
          <cell r="D2380" t="str">
            <v xml:space="preserve">LV  </v>
          </cell>
          <cell r="E2380" t="str">
            <v>B</v>
          </cell>
          <cell r="F2380" t="str">
            <v>M</v>
          </cell>
          <cell r="G2380">
            <v>15</v>
          </cell>
        </row>
        <row r="2381">
          <cell r="A2381" t="str">
            <v>M52131F</v>
          </cell>
          <cell r="B2381">
            <v>34</v>
          </cell>
          <cell r="C2381" t="str">
            <v>RI</v>
          </cell>
          <cell r="D2381" t="str">
            <v xml:space="preserve">LV  </v>
          </cell>
          <cell r="E2381" t="str">
            <v>C</v>
          </cell>
          <cell r="F2381" t="str">
            <v>P</v>
          </cell>
          <cell r="G2381">
            <v>20</v>
          </cell>
        </row>
        <row r="2382">
          <cell r="A2382" t="str">
            <v>M521322LP</v>
          </cell>
          <cell r="B2382">
            <v>22</v>
          </cell>
          <cell r="C2382" t="str">
            <v>P1</v>
          </cell>
          <cell r="D2382" t="str">
            <v xml:space="preserve">LV  </v>
          </cell>
          <cell r="E2382" t="str">
            <v>C</v>
          </cell>
          <cell r="F2382" t="str">
            <v>P</v>
          </cell>
          <cell r="G2382">
            <v>50</v>
          </cell>
        </row>
        <row r="2383">
          <cell r="A2383" t="str">
            <v>M521322X</v>
          </cell>
          <cell r="B2383">
            <v>27</v>
          </cell>
          <cell r="C2383">
            <v>45</v>
          </cell>
          <cell r="D2383" t="str">
            <v xml:space="preserve">LV  </v>
          </cell>
          <cell r="E2383" t="str">
            <v>C</v>
          </cell>
          <cell r="F2383" t="str">
            <v>M</v>
          </cell>
          <cell r="G2383">
            <v>3</v>
          </cell>
        </row>
        <row r="2384">
          <cell r="A2384" t="str">
            <v>M52132V1</v>
          </cell>
          <cell r="B2384">
            <v>2</v>
          </cell>
          <cell r="C2384" t="str">
            <v>M1</v>
          </cell>
          <cell r="D2384" t="str">
            <v xml:space="preserve">LV  </v>
          </cell>
          <cell r="E2384" t="str">
            <v>B</v>
          </cell>
          <cell r="F2384" t="str">
            <v>M</v>
          </cell>
          <cell r="G2384">
            <v>20</v>
          </cell>
        </row>
        <row r="2385">
          <cell r="A2385" t="str">
            <v>M52132VM</v>
          </cell>
          <cell r="B2385">
            <v>2</v>
          </cell>
          <cell r="C2385" t="str">
            <v>M1</v>
          </cell>
          <cell r="D2385" t="str">
            <v xml:space="preserve">LV  </v>
          </cell>
          <cell r="E2385" t="str">
            <v>A</v>
          </cell>
          <cell r="F2385" t="str">
            <v>M</v>
          </cell>
          <cell r="G2385">
            <v>5</v>
          </cell>
        </row>
        <row r="2386">
          <cell r="A2386" t="str">
            <v>M5213D</v>
          </cell>
          <cell r="B2386">
            <v>0</v>
          </cell>
          <cell r="C2386" t="str">
            <v>M1</v>
          </cell>
          <cell r="D2386" t="str">
            <v xml:space="preserve">LV  </v>
          </cell>
          <cell r="E2386" t="str">
            <v>C</v>
          </cell>
          <cell r="F2386" t="str">
            <v>M</v>
          </cell>
          <cell r="G2386">
            <v>15</v>
          </cell>
        </row>
        <row r="2387">
          <cell r="A2387" t="str">
            <v>M5213E</v>
          </cell>
          <cell r="B2387">
            <v>0</v>
          </cell>
          <cell r="C2387" t="str">
            <v>M1</v>
          </cell>
          <cell r="D2387" t="str">
            <v xml:space="preserve">LV  </v>
          </cell>
          <cell r="E2387" t="str">
            <v>C</v>
          </cell>
          <cell r="F2387" t="str">
            <v>M</v>
          </cell>
          <cell r="G2387">
            <v>15</v>
          </cell>
        </row>
        <row r="2388">
          <cell r="A2388" t="str">
            <v>M5213EX</v>
          </cell>
          <cell r="B2388">
            <v>24</v>
          </cell>
          <cell r="C2388">
            <v>45</v>
          </cell>
          <cell r="D2388" t="str">
            <v xml:space="preserve">LV  </v>
          </cell>
          <cell r="E2388" t="str">
            <v>C</v>
          </cell>
          <cell r="F2388" t="str">
            <v>M</v>
          </cell>
          <cell r="G2388">
            <v>5</v>
          </cell>
        </row>
        <row r="2389">
          <cell r="A2389" t="str">
            <v>M5213T</v>
          </cell>
          <cell r="B2389">
            <v>0</v>
          </cell>
          <cell r="C2389" t="str">
            <v>M1</v>
          </cell>
          <cell r="D2389" t="str">
            <v xml:space="preserve">LV  </v>
          </cell>
          <cell r="E2389" t="str">
            <v>B</v>
          </cell>
          <cell r="F2389" t="str">
            <v>M</v>
          </cell>
          <cell r="G2389">
            <v>15</v>
          </cell>
        </row>
        <row r="2390">
          <cell r="A2390" t="str">
            <v>M5213TV</v>
          </cell>
          <cell r="B2390">
            <v>24</v>
          </cell>
          <cell r="C2390">
            <v>45</v>
          </cell>
          <cell r="D2390" t="str">
            <v xml:space="preserve">LV  </v>
          </cell>
          <cell r="E2390" t="str">
            <v>B</v>
          </cell>
          <cell r="F2390" t="str">
            <v>M</v>
          </cell>
          <cell r="G2390">
            <v>5</v>
          </cell>
        </row>
        <row r="2391">
          <cell r="A2391" t="str">
            <v>M5213TV1</v>
          </cell>
          <cell r="B2391">
            <v>24</v>
          </cell>
          <cell r="C2391">
            <v>45</v>
          </cell>
          <cell r="D2391" t="str">
            <v xml:space="preserve">LV  </v>
          </cell>
          <cell r="E2391" t="str">
            <v>C</v>
          </cell>
          <cell r="F2391" t="str">
            <v>M</v>
          </cell>
          <cell r="G2391">
            <v>5</v>
          </cell>
        </row>
        <row r="2392">
          <cell r="A2392" t="str">
            <v>M5213TW6</v>
          </cell>
          <cell r="B2392">
            <v>0</v>
          </cell>
          <cell r="C2392" t="str">
            <v>M1</v>
          </cell>
          <cell r="D2392" t="str">
            <v xml:space="preserve">LV  </v>
          </cell>
          <cell r="E2392" t="str">
            <v>C</v>
          </cell>
          <cell r="F2392" t="str">
            <v>M</v>
          </cell>
          <cell r="G2392">
            <v>10</v>
          </cell>
        </row>
        <row r="2393">
          <cell r="A2393" t="str">
            <v>M5213TW800</v>
          </cell>
          <cell r="B2393">
            <v>0</v>
          </cell>
          <cell r="C2393" t="str">
            <v>M1</v>
          </cell>
          <cell r="D2393" t="str">
            <v xml:space="preserve">LV  </v>
          </cell>
          <cell r="E2393" t="str">
            <v>C</v>
          </cell>
          <cell r="F2393" t="str">
            <v>M</v>
          </cell>
          <cell r="G2393">
            <v>10</v>
          </cell>
        </row>
        <row r="2394">
          <cell r="A2394" t="str">
            <v>M5213W823</v>
          </cell>
          <cell r="B2394">
            <v>1</v>
          </cell>
          <cell r="C2394" t="str">
            <v>M1</v>
          </cell>
          <cell r="D2394" t="str">
            <v xml:space="preserve">LV  </v>
          </cell>
          <cell r="E2394" t="str">
            <v>C</v>
          </cell>
          <cell r="F2394" t="str">
            <v>M</v>
          </cell>
          <cell r="G2394">
            <v>15</v>
          </cell>
        </row>
        <row r="2395">
          <cell r="A2395" t="str">
            <v>M5214</v>
          </cell>
          <cell r="B2395">
            <v>1</v>
          </cell>
          <cell r="C2395" t="str">
            <v>M1</v>
          </cell>
          <cell r="D2395" t="str">
            <v xml:space="preserve">LOD </v>
          </cell>
          <cell r="E2395" t="str">
            <v>C</v>
          </cell>
          <cell r="F2395" t="str">
            <v>M</v>
          </cell>
          <cell r="G2395">
            <v>20</v>
          </cell>
        </row>
        <row r="2396">
          <cell r="A2396" t="str">
            <v>M52141D</v>
          </cell>
          <cell r="B2396">
            <v>1</v>
          </cell>
          <cell r="C2396" t="str">
            <v>M1</v>
          </cell>
          <cell r="D2396" t="str">
            <v xml:space="preserve">LOD </v>
          </cell>
          <cell r="E2396" t="str">
            <v>C</v>
          </cell>
          <cell r="F2396" t="str">
            <v>M</v>
          </cell>
          <cell r="G2396">
            <v>10</v>
          </cell>
        </row>
        <row r="2397">
          <cell r="A2397" t="str">
            <v>M52141F</v>
          </cell>
          <cell r="B2397">
            <v>34</v>
          </cell>
          <cell r="C2397" t="str">
            <v>RI</v>
          </cell>
          <cell r="D2397" t="str">
            <v xml:space="preserve">LOD </v>
          </cell>
          <cell r="E2397" t="str">
            <v>C</v>
          </cell>
          <cell r="F2397" t="str">
            <v>P</v>
          </cell>
          <cell r="G2397">
            <v>20</v>
          </cell>
        </row>
        <row r="2398">
          <cell r="A2398" t="str">
            <v>M521422LP</v>
          </cell>
          <cell r="B2398">
            <v>22</v>
          </cell>
          <cell r="C2398" t="str">
            <v>P1</v>
          </cell>
          <cell r="D2398" t="str">
            <v xml:space="preserve">LOD </v>
          </cell>
          <cell r="E2398" t="str">
            <v>C</v>
          </cell>
          <cell r="F2398" t="str">
            <v>P</v>
          </cell>
          <cell r="G2398">
            <v>50</v>
          </cell>
        </row>
        <row r="2399">
          <cell r="A2399" t="str">
            <v>M521422X</v>
          </cell>
          <cell r="B2399">
            <v>27</v>
          </cell>
          <cell r="C2399">
            <v>45</v>
          </cell>
          <cell r="D2399" t="str">
            <v xml:space="preserve">LOD </v>
          </cell>
          <cell r="E2399" t="str">
            <v>C</v>
          </cell>
          <cell r="F2399" t="str">
            <v>M</v>
          </cell>
          <cell r="G2399">
            <v>3</v>
          </cell>
        </row>
        <row r="2400">
          <cell r="A2400" t="str">
            <v>M52142VM</v>
          </cell>
          <cell r="B2400">
            <v>2</v>
          </cell>
          <cell r="C2400" t="str">
            <v>M1</v>
          </cell>
          <cell r="D2400" t="str">
            <v xml:space="preserve">LOD </v>
          </cell>
          <cell r="E2400" t="str">
            <v>A</v>
          </cell>
          <cell r="F2400" t="str">
            <v>M</v>
          </cell>
          <cell r="G2400">
            <v>5</v>
          </cell>
        </row>
        <row r="2401">
          <cell r="A2401" t="str">
            <v>M52142VS</v>
          </cell>
          <cell r="B2401">
            <v>2</v>
          </cell>
          <cell r="C2401" t="str">
            <v>RI</v>
          </cell>
          <cell r="D2401" t="str">
            <v xml:space="preserve">LOD </v>
          </cell>
          <cell r="E2401" t="str">
            <v>C</v>
          </cell>
          <cell r="F2401" t="str">
            <v>P</v>
          </cell>
          <cell r="G2401">
            <v>70</v>
          </cell>
        </row>
        <row r="2402">
          <cell r="A2402" t="str">
            <v>M5214CA</v>
          </cell>
          <cell r="B2402">
            <v>0</v>
          </cell>
          <cell r="C2402" t="str">
            <v>M1</v>
          </cell>
          <cell r="D2402" t="str">
            <v xml:space="preserve">LOD </v>
          </cell>
          <cell r="E2402" t="str">
            <v>C</v>
          </cell>
          <cell r="F2402" t="str">
            <v>M</v>
          </cell>
          <cell r="G2402">
            <v>10</v>
          </cell>
        </row>
        <row r="2403">
          <cell r="A2403" t="str">
            <v>M5214D</v>
          </cell>
          <cell r="B2403">
            <v>0</v>
          </cell>
          <cell r="C2403" t="str">
            <v>M1</v>
          </cell>
          <cell r="D2403" t="str">
            <v xml:space="preserve">LOD </v>
          </cell>
          <cell r="E2403" t="str">
            <v xml:space="preserve"> </v>
          </cell>
          <cell r="F2403" t="str">
            <v>M</v>
          </cell>
          <cell r="G2403">
            <v>15</v>
          </cell>
        </row>
        <row r="2404">
          <cell r="A2404" t="str">
            <v>M5214DA</v>
          </cell>
          <cell r="B2404">
            <v>0</v>
          </cell>
          <cell r="C2404" t="str">
            <v>M1</v>
          </cell>
          <cell r="D2404" t="str">
            <v xml:space="preserve">LOD </v>
          </cell>
          <cell r="E2404" t="str">
            <v>C</v>
          </cell>
          <cell r="F2404" t="str">
            <v>M</v>
          </cell>
          <cell r="G2404">
            <v>15</v>
          </cell>
        </row>
        <row r="2405">
          <cell r="A2405" t="str">
            <v>M5214E</v>
          </cell>
          <cell r="B2405">
            <v>0</v>
          </cell>
          <cell r="C2405" t="str">
            <v>M1</v>
          </cell>
          <cell r="D2405" t="str">
            <v xml:space="preserve">LOD </v>
          </cell>
          <cell r="E2405" t="str">
            <v>C</v>
          </cell>
          <cell r="F2405" t="str">
            <v>M</v>
          </cell>
          <cell r="G2405">
            <v>15</v>
          </cell>
        </row>
        <row r="2406">
          <cell r="A2406" t="str">
            <v>M5214EA</v>
          </cell>
          <cell r="B2406">
            <v>0</v>
          </cell>
          <cell r="C2406" t="str">
            <v>M1</v>
          </cell>
          <cell r="D2406" t="str">
            <v xml:space="preserve">LOD </v>
          </cell>
          <cell r="E2406" t="str">
            <v>C</v>
          </cell>
          <cell r="F2406" t="str">
            <v>M</v>
          </cell>
          <cell r="G2406">
            <v>15</v>
          </cell>
        </row>
        <row r="2407">
          <cell r="A2407" t="str">
            <v>M5214EX</v>
          </cell>
          <cell r="B2407">
            <v>24</v>
          </cell>
          <cell r="C2407">
            <v>45</v>
          </cell>
          <cell r="D2407" t="str">
            <v xml:space="preserve">LOD </v>
          </cell>
          <cell r="E2407" t="str">
            <v>C</v>
          </cell>
          <cell r="F2407" t="str">
            <v>M</v>
          </cell>
          <cell r="G2407">
            <v>5</v>
          </cell>
        </row>
        <row r="2408">
          <cell r="A2408" t="str">
            <v>M5214T</v>
          </cell>
          <cell r="B2408">
            <v>0</v>
          </cell>
          <cell r="C2408" t="str">
            <v>M1</v>
          </cell>
          <cell r="D2408" t="str">
            <v xml:space="preserve">LOD </v>
          </cell>
          <cell r="E2408" t="str">
            <v>C</v>
          </cell>
          <cell r="F2408" t="str">
            <v>M</v>
          </cell>
          <cell r="G2408">
            <v>15</v>
          </cell>
        </row>
        <row r="2409">
          <cell r="A2409" t="str">
            <v>M5214TH</v>
          </cell>
          <cell r="B2409">
            <v>0</v>
          </cell>
          <cell r="C2409" t="str">
            <v>M1</v>
          </cell>
          <cell r="D2409" t="str">
            <v xml:space="preserve">LOD </v>
          </cell>
          <cell r="E2409" t="str">
            <v>C</v>
          </cell>
          <cell r="F2409" t="str">
            <v>M</v>
          </cell>
          <cell r="G2409">
            <v>15</v>
          </cell>
        </row>
        <row r="2410">
          <cell r="A2410" t="str">
            <v>M5214TV</v>
          </cell>
          <cell r="B2410">
            <v>24</v>
          </cell>
          <cell r="C2410">
            <v>45</v>
          </cell>
          <cell r="D2410" t="str">
            <v xml:space="preserve">LOD </v>
          </cell>
          <cell r="E2410" t="str">
            <v>C</v>
          </cell>
          <cell r="F2410" t="str">
            <v>M</v>
          </cell>
          <cell r="G2410">
            <v>5</v>
          </cell>
        </row>
        <row r="2411">
          <cell r="A2411" t="str">
            <v>M5214U</v>
          </cell>
          <cell r="B2411">
            <v>0</v>
          </cell>
          <cell r="C2411" t="str">
            <v>M1</v>
          </cell>
          <cell r="D2411" t="str">
            <v xml:space="preserve">LOD </v>
          </cell>
          <cell r="E2411" t="str">
            <v>C</v>
          </cell>
          <cell r="F2411" t="str">
            <v>M</v>
          </cell>
          <cell r="G2411">
            <v>15</v>
          </cell>
        </row>
        <row r="2412">
          <cell r="A2412" t="str">
            <v>M5214UV</v>
          </cell>
          <cell r="B2412">
            <v>24</v>
          </cell>
          <cell r="C2412">
            <v>45</v>
          </cell>
          <cell r="D2412" t="str">
            <v xml:space="preserve">LOD </v>
          </cell>
          <cell r="E2412" t="str">
            <v>C</v>
          </cell>
          <cell r="F2412" t="str">
            <v>M</v>
          </cell>
          <cell r="G2412">
            <v>5</v>
          </cell>
        </row>
        <row r="2413">
          <cell r="A2413" t="str">
            <v>M5214W72822M</v>
          </cell>
          <cell r="B2413" t="str">
            <v xml:space="preserve">  </v>
          </cell>
          <cell r="C2413" t="str">
            <v>P8</v>
          </cell>
          <cell r="D2413" t="str">
            <v xml:space="preserve">    </v>
          </cell>
          <cell r="E2413" t="str">
            <v xml:space="preserve"> </v>
          </cell>
          <cell r="F2413" t="str">
            <v>P</v>
          </cell>
          <cell r="G2413">
            <v>0</v>
          </cell>
        </row>
        <row r="2414">
          <cell r="A2414" t="str">
            <v>M5214X</v>
          </cell>
          <cell r="B2414">
            <v>26</v>
          </cell>
          <cell r="C2414">
            <v>45</v>
          </cell>
          <cell r="D2414" t="str">
            <v xml:space="preserve">LOD </v>
          </cell>
          <cell r="E2414" t="str">
            <v>C</v>
          </cell>
          <cell r="F2414" t="str">
            <v>M</v>
          </cell>
          <cell r="G2414">
            <v>5</v>
          </cell>
        </row>
        <row r="2415">
          <cell r="A2415" t="str">
            <v>M5215</v>
          </cell>
          <cell r="B2415">
            <v>1</v>
          </cell>
          <cell r="C2415" t="str">
            <v>M1</v>
          </cell>
          <cell r="D2415" t="str">
            <v xml:space="preserve">LOD </v>
          </cell>
          <cell r="E2415" t="str">
            <v>C</v>
          </cell>
          <cell r="F2415" t="str">
            <v>M</v>
          </cell>
          <cell r="G2415">
            <v>15</v>
          </cell>
        </row>
        <row r="2416">
          <cell r="A2416" t="str">
            <v>M52151D</v>
          </cell>
          <cell r="B2416">
            <v>1</v>
          </cell>
          <cell r="C2416" t="str">
            <v>M1</v>
          </cell>
          <cell r="D2416" t="str">
            <v xml:space="preserve">LOD </v>
          </cell>
          <cell r="E2416" t="str">
            <v>C</v>
          </cell>
          <cell r="F2416" t="str">
            <v>M</v>
          </cell>
          <cell r="G2416">
            <v>10</v>
          </cell>
        </row>
        <row r="2417">
          <cell r="A2417" t="str">
            <v>M52151F</v>
          </cell>
          <cell r="B2417">
            <v>1</v>
          </cell>
          <cell r="C2417" t="str">
            <v>RI</v>
          </cell>
          <cell r="D2417" t="str">
            <v xml:space="preserve">LOD </v>
          </cell>
          <cell r="E2417" t="str">
            <v>C</v>
          </cell>
          <cell r="F2417" t="str">
            <v>P</v>
          </cell>
          <cell r="G2417">
            <v>20</v>
          </cell>
        </row>
        <row r="2418">
          <cell r="A2418" t="str">
            <v>M521522LP</v>
          </cell>
          <cell r="B2418">
            <v>22</v>
          </cell>
          <cell r="C2418" t="str">
            <v>P1</v>
          </cell>
          <cell r="D2418" t="str">
            <v xml:space="preserve">LOD </v>
          </cell>
          <cell r="E2418" t="str">
            <v>C</v>
          </cell>
          <cell r="F2418" t="str">
            <v>P</v>
          </cell>
          <cell r="G2418">
            <v>0</v>
          </cell>
        </row>
        <row r="2419">
          <cell r="A2419" t="str">
            <v>M521522X</v>
          </cell>
          <cell r="B2419">
            <v>27</v>
          </cell>
          <cell r="C2419">
            <v>45</v>
          </cell>
          <cell r="D2419" t="str">
            <v xml:space="preserve">LOD </v>
          </cell>
          <cell r="E2419" t="str">
            <v>C</v>
          </cell>
          <cell r="F2419" t="str">
            <v>M</v>
          </cell>
          <cell r="G2419">
            <v>3</v>
          </cell>
        </row>
        <row r="2420">
          <cell r="A2420" t="str">
            <v>M52152VM</v>
          </cell>
          <cell r="B2420">
            <v>2</v>
          </cell>
          <cell r="C2420" t="str">
            <v>M1</v>
          </cell>
          <cell r="D2420" t="str">
            <v xml:space="preserve">LOD </v>
          </cell>
          <cell r="E2420" t="str">
            <v>A</v>
          </cell>
          <cell r="F2420" t="str">
            <v>M</v>
          </cell>
          <cell r="G2420">
            <v>5</v>
          </cell>
        </row>
        <row r="2421">
          <cell r="A2421" t="str">
            <v>M52152VS</v>
          </cell>
          <cell r="B2421">
            <v>2</v>
          </cell>
          <cell r="C2421" t="str">
            <v>RI</v>
          </cell>
          <cell r="D2421" t="str">
            <v xml:space="preserve">LOD </v>
          </cell>
          <cell r="E2421" t="str">
            <v>C</v>
          </cell>
          <cell r="F2421" t="str">
            <v>P</v>
          </cell>
          <cell r="G2421">
            <v>70</v>
          </cell>
        </row>
        <row r="2422">
          <cell r="A2422" t="str">
            <v>M5215D</v>
          </cell>
          <cell r="B2422">
            <v>0</v>
          </cell>
          <cell r="C2422" t="str">
            <v>M1</v>
          </cell>
          <cell r="D2422" t="str">
            <v xml:space="preserve">LOD </v>
          </cell>
          <cell r="E2422" t="str">
            <v>C</v>
          </cell>
          <cell r="F2422" t="str">
            <v>M</v>
          </cell>
          <cell r="G2422">
            <v>15</v>
          </cell>
        </row>
        <row r="2423">
          <cell r="A2423" t="str">
            <v>M5215E</v>
          </cell>
          <cell r="B2423">
            <v>0</v>
          </cell>
          <cell r="C2423" t="str">
            <v>M1</v>
          </cell>
          <cell r="D2423" t="str">
            <v xml:space="preserve">LOD </v>
          </cell>
          <cell r="E2423" t="str">
            <v>C</v>
          </cell>
          <cell r="F2423" t="str">
            <v>M</v>
          </cell>
          <cell r="G2423">
            <v>15</v>
          </cell>
        </row>
        <row r="2424">
          <cell r="A2424" t="str">
            <v>M5215EX</v>
          </cell>
          <cell r="B2424">
            <v>24</v>
          </cell>
          <cell r="C2424">
            <v>45</v>
          </cell>
          <cell r="D2424" t="str">
            <v xml:space="preserve">LOD </v>
          </cell>
          <cell r="E2424" t="str">
            <v>C</v>
          </cell>
          <cell r="F2424" t="str">
            <v>M</v>
          </cell>
          <cell r="G2424">
            <v>5</v>
          </cell>
        </row>
        <row r="2425">
          <cell r="A2425" t="str">
            <v>M5215T</v>
          </cell>
          <cell r="B2425">
            <v>0</v>
          </cell>
          <cell r="C2425" t="str">
            <v>M1</v>
          </cell>
          <cell r="D2425" t="str">
            <v xml:space="preserve">LOD </v>
          </cell>
          <cell r="E2425" t="str">
            <v>C</v>
          </cell>
          <cell r="F2425" t="str">
            <v>M</v>
          </cell>
          <cell r="G2425">
            <v>15</v>
          </cell>
        </row>
        <row r="2426">
          <cell r="A2426" t="str">
            <v>M5215TV</v>
          </cell>
          <cell r="B2426">
            <v>24</v>
          </cell>
          <cell r="C2426">
            <v>45</v>
          </cell>
          <cell r="D2426" t="str">
            <v xml:space="preserve">LOD </v>
          </cell>
          <cell r="E2426" t="str">
            <v>C</v>
          </cell>
          <cell r="F2426" t="str">
            <v>M</v>
          </cell>
          <cell r="G2426">
            <v>5</v>
          </cell>
        </row>
        <row r="2427">
          <cell r="A2427" t="str">
            <v>M5216</v>
          </cell>
          <cell r="B2427">
            <v>1</v>
          </cell>
          <cell r="C2427" t="str">
            <v>M1</v>
          </cell>
          <cell r="D2427" t="str">
            <v xml:space="preserve">LOD </v>
          </cell>
          <cell r="E2427" t="str">
            <v>C</v>
          </cell>
          <cell r="F2427" t="str">
            <v>M</v>
          </cell>
          <cell r="G2427">
            <v>20</v>
          </cell>
        </row>
        <row r="2428">
          <cell r="A2428" t="str">
            <v>M52161D</v>
          </cell>
          <cell r="B2428">
            <v>1</v>
          </cell>
          <cell r="C2428" t="str">
            <v>M1</v>
          </cell>
          <cell r="D2428" t="str">
            <v xml:space="preserve">LOD </v>
          </cell>
          <cell r="E2428" t="str">
            <v>C</v>
          </cell>
          <cell r="F2428" t="str">
            <v>M</v>
          </cell>
          <cell r="G2428">
            <v>15</v>
          </cell>
        </row>
        <row r="2429">
          <cell r="A2429" t="str">
            <v>M52161F</v>
          </cell>
          <cell r="B2429">
            <v>1</v>
          </cell>
          <cell r="C2429" t="str">
            <v>RI</v>
          </cell>
          <cell r="D2429" t="str">
            <v xml:space="preserve">LOD </v>
          </cell>
          <cell r="E2429" t="str">
            <v>C</v>
          </cell>
          <cell r="F2429" t="str">
            <v>P</v>
          </cell>
          <cell r="G2429">
            <v>20</v>
          </cell>
        </row>
        <row r="2430">
          <cell r="A2430" t="str">
            <v>M521622L2P</v>
          </cell>
          <cell r="B2430">
            <v>22</v>
          </cell>
          <cell r="C2430" t="str">
            <v>P1</v>
          </cell>
          <cell r="D2430" t="str">
            <v xml:space="preserve">LOD </v>
          </cell>
          <cell r="E2430" t="str">
            <v>B</v>
          </cell>
          <cell r="F2430" t="str">
            <v>P</v>
          </cell>
          <cell r="G2430">
            <v>50</v>
          </cell>
        </row>
        <row r="2431">
          <cell r="A2431" t="str">
            <v>M521622W</v>
          </cell>
          <cell r="B2431">
            <v>46</v>
          </cell>
          <cell r="C2431" t="str">
            <v>R8</v>
          </cell>
          <cell r="D2431" t="str">
            <v xml:space="preserve">LOD </v>
          </cell>
          <cell r="E2431" t="str">
            <v>B</v>
          </cell>
          <cell r="F2431" t="str">
            <v>P</v>
          </cell>
          <cell r="G2431">
            <v>50</v>
          </cell>
        </row>
        <row r="2432">
          <cell r="A2432" t="str">
            <v>M521622X2</v>
          </cell>
          <cell r="B2432">
            <v>27</v>
          </cell>
          <cell r="C2432">
            <v>45</v>
          </cell>
          <cell r="D2432" t="str">
            <v xml:space="preserve">LOD </v>
          </cell>
          <cell r="E2432" t="str">
            <v>B</v>
          </cell>
          <cell r="F2432" t="str">
            <v>M</v>
          </cell>
          <cell r="G2432">
            <v>3</v>
          </cell>
        </row>
        <row r="2433">
          <cell r="A2433" t="str">
            <v>M52162VM</v>
          </cell>
          <cell r="B2433">
            <v>2</v>
          </cell>
          <cell r="C2433" t="str">
            <v>M1</v>
          </cell>
          <cell r="D2433" t="str">
            <v xml:space="preserve">LOD </v>
          </cell>
          <cell r="E2433" t="str">
            <v>A</v>
          </cell>
          <cell r="F2433" t="str">
            <v>M</v>
          </cell>
          <cell r="G2433">
            <v>5</v>
          </cell>
        </row>
        <row r="2434">
          <cell r="A2434" t="str">
            <v>M52162VS</v>
          </cell>
          <cell r="B2434">
            <v>2</v>
          </cell>
          <cell r="C2434" t="str">
            <v>RI</v>
          </cell>
          <cell r="D2434" t="str">
            <v xml:space="preserve">LOD </v>
          </cell>
          <cell r="E2434" t="str">
            <v>C</v>
          </cell>
          <cell r="F2434" t="str">
            <v>P</v>
          </cell>
          <cell r="G2434">
            <v>70</v>
          </cell>
        </row>
        <row r="2435">
          <cell r="A2435" t="str">
            <v>M5216E</v>
          </cell>
          <cell r="B2435">
            <v>0</v>
          </cell>
          <cell r="C2435" t="str">
            <v>M1</v>
          </cell>
          <cell r="D2435" t="str">
            <v xml:space="preserve">LOD </v>
          </cell>
          <cell r="E2435" t="str">
            <v>C</v>
          </cell>
          <cell r="F2435" t="str">
            <v>M</v>
          </cell>
          <cell r="G2435">
            <v>15</v>
          </cell>
        </row>
        <row r="2436">
          <cell r="A2436" t="str">
            <v>M5216EX</v>
          </cell>
          <cell r="B2436">
            <v>24</v>
          </cell>
          <cell r="C2436">
            <v>45</v>
          </cell>
          <cell r="D2436" t="str">
            <v xml:space="preserve">LOD </v>
          </cell>
          <cell r="E2436" t="str">
            <v>C</v>
          </cell>
          <cell r="F2436" t="str">
            <v>M</v>
          </cell>
          <cell r="G2436">
            <v>5</v>
          </cell>
        </row>
        <row r="2437">
          <cell r="A2437" t="str">
            <v>M5216T</v>
          </cell>
          <cell r="B2437">
            <v>0</v>
          </cell>
          <cell r="C2437" t="str">
            <v>M1</v>
          </cell>
          <cell r="D2437" t="str">
            <v xml:space="preserve">LOD </v>
          </cell>
          <cell r="E2437" t="str">
            <v>C</v>
          </cell>
          <cell r="F2437" t="str">
            <v>M</v>
          </cell>
          <cell r="G2437">
            <v>15</v>
          </cell>
        </row>
        <row r="2438">
          <cell r="A2438" t="str">
            <v>M5216TH</v>
          </cell>
          <cell r="B2438">
            <v>0</v>
          </cell>
          <cell r="C2438" t="str">
            <v>M1</v>
          </cell>
          <cell r="D2438" t="str">
            <v xml:space="preserve">LOD </v>
          </cell>
          <cell r="E2438" t="str">
            <v>C</v>
          </cell>
          <cell r="F2438" t="str">
            <v>M</v>
          </cell>
          <cell r="G2438">
            <v>15</v>
          </cell>
        </row>
        <row r="2439">
          <cell r="A2439" t="str">
            <v>M5216THV</v>
          </cell>
          <cell r="B2439">
            <v>24</v>
          </cell>
          <cell r="C2439">
            <v>45</v>
          </cell>
          <cell r="D2439" t="str">
            <v xml:space="preserve">LOD </v>
          </cell>
          <cell r="E2439" t="str">
            <v>C</v>
          </cell>
          <cell r="F2439" t="str">
            <v>M</v>
          </cell>
          <cell r="G2439">
            <v>5</v>
          </cell>
        </row>
        <row r="2440">
          <cell r="A2440" t="str">
            <v>M5216TV</v>
          </cell>
          <cell r="B2440">
            <v>24</v>
          </cell>
          <cell r="C2440">
            <v>45</v>
          </cell>
          <cell r="D2440" t="str">
            <v xml:space="preserve">LOD </v>
          </cell>
          <cell r="E2440" t="str">
            <v>B</v>
          </cell>
          <cell r="F2440" t="str">
            <v>M</v>
          </cell>
          <cell r="G2440">
            <v>5</v>
          </cell>
        </row>
        <row r="2441">
          <cell r="A2441" t="str">
            <v>M5216X</v>
          </cell>
          <cell r="B2441">
            <v>26</v>
          </cell>
          <cell r="C2441">
            <v>45</v>
          </cell>
          <cell r="D2441" t="str">
            <v xml:space="preserve">LOD </v>
          </cell>
          <cell r="E2441" t="str">
            <v>C</v>
          </cell>
          <cell r="F2441" t="str">
            <v>M</v>
          </cell>
          <cell r="G2441">
            <v>5</v>
          </cell>
        </row>
        <row r="2442">
          <cell r="A2442" t="str">
            <v>M5217</v>
          </cell>
          <cell r="B2442">
            <v>1</v>
          </cell>
          <cell r="C2442" t="str">
            <v>M1</v>
          </cell>
          <cell r="D2442" t="str">
            <v xml:space="preserve">LOD </v>
          </cell>
          <cell r="E2442" t="str">
            <v>C</v>
          </cell>
          <cell r="F2442" t="str">
            <v>M</v>
          </cell>
          <cell r="G2442">
            <v>20</v>
          </cell>
        </row>
        <row r="2443">
          <cell r="A2443" t="str">
            <v>M52171D</v>
          </cell>
          <cell r="B2443">
            <v>1</v>
          </cell>
          <cell r="C2443" t="str">
            <v>M1</v>
          </cell>
          <cell r="D2443" t="str">
            <v xml:space="preserve">LOD </v>
          </cell>
          <cell r="E2443" t="str">
            <v>C</v>
          </cell>
          <cell r="F2443" t="str">
            <v>M</v>
          </cell>
          <cell r="G2443">
            <v>10</v>
          </cell>
        </row>
        <row r="2444">
          <cell r="A2444" t="str">
            <v>M52171F</v>
          </cell>
          <cell r="B2444">
            <v>34</v>
          </cell>
          <cell r="C2444" t="str">
            <v>RI</v>
          </cell>
          <cell r="D2444" t="str">
            <v xml:space="preserve">LOD </v>
          </cell>
          <cell r="E2444" t="str">
            <v>C</v>
          </cell>
          <cell r="F2444" t="str">
            <v>P</v>
          </cell>
          <cell r="G2444">
            <v>65</v>
          </cell>
        </row>
        <row r="2445">
          <cell r="A2445" t="str">
            <v>M521722LP</v>
          </cell>
          <cell r="B2445">
            <v>22</v>
          </cell>
          <cell r="C2445" t="str">
            <v>P1</v>
          </cell>
          <cell r="D2445" t="str">
            <v xml:space="preserve">LOD </v>
          </cell>
          <cell r="E2445" t="str">
            <v>C</v>
          </cell>
          <cell r="F2445" t="str">
            <v>P</v>
          </cell>
          <cell r="G2445">
            <v>50</v>
          </cell>
        </row>
        <row r="2446">
          <cell r="A2446" t="str">
            <v>M521722X</v>
          </cell>
          <cell r="B2446">
            <v>27</v>
          </cell>
          <cell r="C2446">
            <v>45</v>
          </cell>
          <cell r="D2446" t="str">
            <v xml:space="preserve">LOD </v>
          </cell>
          <cell r="E2446" t="str">
            <v>C</v>
          </cell>
          <cell r="F2446" t="str">
            <v>M</v>
          </cell>
          <cell r="G2446">
            <v>3</v>
          </cell>
        </row>
        <row r="2447">
          <cell r="A2447" t="str">
            <v>M52172VM</v>
          </cell>
          <cell r="B2447">
            <v>2</v>
          </cell>
          <cell r="C2447" t="str">
            <v>M1</v>
          </cell>
          <cell r="D2447" t="str">
            <v xml:space="preserve">LOD </v>
          </cell>
          <cell r="E2447" t="str">
            <v>A</v>
          </cell>
          <cell r="F2447" t="str">
            <v>M</v>
          </cell>
          <cell r="G2447">
            <v>5</v>
          </cell>
        </row>
        <row r="2448">
          <cell r="A2448" t="str">
            <v>M52172VS</v>
          </cell>
          <cell r="B2448">
            <v>2</v>
          </cell>
          <cell r="C2448" t="str">
            <v>RI</v>
          </cell>
          <cell r="D2448" t="str">
            <v xml:space="preserve">LOD </v>
          </cell>
          <cell r="E2448" t="str">
            <v>C</v>
          </cell>
          <cell r="F2448" t="str">
            <v>P</v>
          </cell>
          <cell r="G2448">
            <v>70</v>
          </cell>
        </row>
        <row r="2449">
          <cell r="A2449" t="str">
            <v>M5217D</v>
          </cell>
          <cell r="B2449">
            <v>0</v>
          </cell>
          <cell r="C2449" t="str">
            <v>M1</v>
          </cell>
          <cell r="D2449" t="str">
            <v xml:space="preserve">LOD </v>
          </cell>
          <cell r="E2449" t="str">
            <v xml:space="preserve"> </v>
          </cell>
          <cell r="F2449" t="str">
            <v>M</v>
          </cell>
          <cell r="G2449">
            <v>15</v>
          </cell>
        </row>
        <row r="2450">
          <cell r="A2450" t="str">
            <v>M5217E</v>
          </cell>
          <cell r="B2450">
            <v>0</v>
          </cell>
          <cell r="C2450" t="str">
            <v>M1</v>
          </cell>
          <cell r="D2450" t="str">
            <v xml:space="preserve">LOD </v>
          </cell>
          <cell r="E2450" t="str">
            <v>C</v>
          </cell>
          <cell r="F2450" t="str">
            <v>M</v>
          </cell>
          <cell r="G2450">
            <v>15</v>
          </cell>
        </row>
        <row r="2451">
          <cell r="A2451" t="str">
            <v>M5217EX</v>
          </cell>
          <cell r="B2451">
            <v>24</v>
          </cell>
          <cell r="C2451">
            <v>45</v>
          </cell>
          <cell r="D2451" t="str">
            <v xml:space="preserve">LOD </v>
          </cell>
          <cell r="E2451" t="str">
            <v>C</v>
          </cell>
          <cell r="F2451" t="str">
            <v>M</v>
          </cell>
          <cell r="G2451">
            <v>5</v>
          </cell>
        </row>
        <row r="2452">
          <cell r="A2452" t="str">
            <v>M5217T</v>
          </cell>
          <cell r="B2452">
            <v>0</v>
          </cell>
          <cell r="C2452" t="str">
            <v>M1</v>
          </cell>
          <cell r="D2452" t="str">
            <v xml:space="preserve">LOD </v>
          </cell>
          <cell r="E2452" t="str">
            <v>C</v>
          </cell>
          <cell r="F2452" t="str">
            <v>M</v>
          </cell>
          <cell r="G2452">
            <v>15</v>
          </cell>
        </row>
        <row r="2453">
          <cell r="A2453" t="str">
            <v>M5217TH</v>
          </cell>
          <cell r="B2453">
            <v>3</v>
          </cell>
          <cell r="C2453" t="str">
            <v>M1</v>
          </cell>
          <cell r="D2453" t="str">
            <v xml:space="preserve">LOD </v>
          </cell>
          <cell r="E2453" t="str">
            <v>C</v>
          </cell>
          <cell r="F2453" t="str">
            <v>M</v>
          </cell>
          <cell r="G2453">
            <v>15</v>
          </cell>
        </row>
        <row r="2454">
          <cell r="A2454" t="str">
            <v>M5217TV</v>
          </cell>
          <cell r="B2454">
            <v>24</v>
          </cell>
          <cell r="C2454">
            <v>45</v>
          </cell>
          <cell r="D2454" t="str">
            <v xml:space="preserve">LOD </v>
          </cell>
          <cell r="E2454" t="str">
            <v>C</v>
          </cell>
          <cell r="F2454" t="str">
            <v>M</v>
          </cell>
          <cell r="G2454">
            <v>5</v>
          </cell>
        </row>
        <row r="2455">
          <cell r="A2455" t="str">
            <v>M5218</v>
          </cell>
          <cell r="B2455">
            <v>1</v>
          </cell>
          <cell r="C2455" t="str">
            <v>M1</v>
          </cell>
          <cell r="D2455" t="str">
            <v xml:space="preserve">LOD </v>
          </cell>
          <cell r="E2455" t="str">
            <v>C</v>
          </cell>
          <cell r="F2455" t="str">
            <v>M</v>
          </cell>
          <cell r="G2455">
            <v>20</v>
          </cell>
        </row>
        <row r="2456">
          <cell r="A2456" t="str">
            <v>M521822LP</v>
          </cell>
          <cell r="B2456">
            <v>22</v>
          </cell>
          <cell r="C2456" t="str">
            <v>P1</v>
          </cell>
          <cell r="D2456" t="str">
            <v xml:space="preserve">LOD </v>
          </cell>
          <cell r="E2456" t="str">
            <v>C</v>
          </cell>
          <cell r="F2456" t="str">
            <v>P</v>
          </cell>
          <cell r="G2456">
            <v>50</v>
          </cell>
        </row>
        <row r="2457">
          <cell r="A2457" t="str">
            <v>M521822X</v>
          </cell>
          <cell r="B2457">
            <v>27</v>
          </cell>
          <cell r="C2457">
            <v>45</v>
          </cell>
          <cell r="D2457" t="str">
            <v xml:space="preserve">LOD </v>
          </cell>
          <cell r="E2457" t="str">
            <v>C</v>
          </cell>
          <cell r="F2457" t="str">
            <v>M</v>
          </cell>
          <cell r="G2457">
            <v>3</v>
          </cell>
        </row>
        <row r="2458">
          <cell r="A2458" t="str">
            <v>M52182VM</v>
          </cell>
          <cell r="B2458">
            <v>2</v>
          </cell>
          <cell r="C2458" t="str">
            <v>M1</v>
          </cell>
          <cell r="D2458" t="str">
            <v xml:space="preserve">LOD </v>
          </cell>
          <cell r="E2458" t="str">
            <v>B</v>
          </cell>
          <cell r="F2458" t="str">
            <v>M</v>
          </cell>
          <cell r="G2458">
            <v>5</v>
          </cell>
        </row>
        <row r="2459">
          <cell r="A2459" t="str">
            <v>M52182VS</v>
          </cell>
          <cell r="B2459">
            <v>2</v>
          </cell>
          <cell r="C2459" t="str">
            <v>RI</v>
          </cell>
          <cell r="D2459" t="str">
            <v xml:space="preserve">LOD </v>
          </cell>
          <cell r="E2459" t="str">
            <v>C</v>
          </cell>
          <cell r="F2459" t="str">
            <v>P</v>
          </cell>
          <cell r="G2459">
            <v>70</v>
          </cell>
        </row>
        <row r="2460">
          <cell r="A2460" t="str">
            <v>M5218E</v>
          </cell>
          <cell r="B2460">
            <v>0</v>
          </cell>
          <cell r="C2460" t="str">
            <v>M1</v>
          </cell>
          <cell r="D2460" t="str">
            <v xml:space="preserve">LOD </v>
          </cell>
          <cell r="E2460" t="str">
            <v>C</v>
          </cell>
          <cell r="F2460" t="str">
            <v>M</v>
          </cell>
          <cell r="G2460">
            <v>15</v>
          </cell>
        </row>
        <row r="2461">
          <cell r="A2461" t="str">
            <v>M5218EX</v>
          </cell>
          <cell r="B2461">
            <v>24</v>
          </cell>
          <cell r="C2461">
            <v>45</v>
          </cell>
          <cell r="D2461" t="str">
            <v xml:space="preserve">LOD </v>
          </cell>
          <cell r="E2461" t="str">
            <v>C</v>
          </cell>
          <cell r="F2461" t="str">
            <v>M</v>
          </cell>
          <cell r="G2461">
            <v>5</v>
          </cell>
        </row>
        <row r="2462">
          <cell r="A2462" t="str">
            <v>M5218T</v>
          </cell>
          <cell r="B2462">
            <v>0</v>
          </cell>
          <cell r="C2462" t="str">
            <v>M1</v>
          </cell>
          <cell r="D2462" t="str">
            <v xml:space="preserve">LOD </v>
          </cell>
          <cell r="E2462" t="str">
            <v>C</v>
          </cell>
          <cell r="F2462" t="str">
            <v>M</v>
          </cell>
          <cell r="G2462">
            <v>15</v>
          </cell>
        </row>
        <row r="2463">
          <cell r="A2463" t="str">
            <v>M5218T0M</v>
          </cell>
          <cell r="B2463">
            <v>0</v>
          </cell>
          <cell r="C2463" t="str">
            <v>RI</v>
          </cell>
          <cell r="D2463" t="str">
            <v xml:space="preserve">LOD </v>
          </cell>
          <cell r="E2463" t="str">
            <v>C</v>
          </cell>
          <cell r="F2463" t="str">
            <v>P</v>
          </cell>
          <cell r="G2463">
            <v>25</v>
          </cell>
        </row>
        <row r="2464">
          <cell r="A2464" t="str">
            <v>M5218TH</v>
          </cell>
          <cell r="B2464">
            <v>0</v>
          </cell>
          <cell r="C2464" t="str">
            <v>M1</v>
          </cell>
          <cell r="D2464" t="str">
            <v xml:space="preserve">LOD </v>
          </cell>
          <cell r="E2464" t="str">
            <v>C</v>
          </cell>
          <cell r="F2464" t="str">
            <v>M</v>
          </cell>
          <cell r="G2464">
            <v>15</v>
          </cell>
        </row>
        <row r="2465">
          <cell r="A2465" t="str">
            <v>M5218THV</v>
          </cell>
          <cell r="B2465">
            <v>24</v>
          </cell>
          <cell r="C2465">
            <v>45</v>
          </cell>
          <cell r="D2465" t="str">
            <v xml:space="preserve">LOD </v>
          </cell>
          <cell r="E2465" t="str">
            <v>C</v>
          </cell>
          <cell r="F2465" t="str">
            <v>M</v>
          </cell>
          <cell r="G2465">
            <v>5</v>
          </cell>
        </row>
        <row r="2466">
          <cell r="A2466" t="str">
            <v>M5218TV</v>
          </cell>
          <cell r="B2466">
            <v>24</v>
          </cell>
          <cell r="C2466">
            <v>45</v>
          </cell>
          <cell r="D2466" t="str">
            <v xml:space="preserve">LOD </v>
          </cell>
          <cell r="E2466" t="str">
            <v>C</v>
          </cell>
          <cell r="F2466" t="str">
            <v>M</v>
          </cell>
          <cell r="G2466">
            <v>5</v>
          </cell>
        </row>
        <row r="2467">
          <cell r="A2467" t="str">
            <v>M5218U</v>
          </cell>
          <cell r="B2467">
            <v>0</v>
          </cell>
          <cell r="C2467" t="str">
            <v>M1</v>
          </cell>
          <cell r="D2467" t="str">
            <v xml:space="preserve">LOD </v>
          </cell>
          <cell r="E2467" t="str">
            <v>C</v>
          </cell>
          <cell r="F2467" t="str">
            <v>M</v>
          </cell>
          <cell r="G2467">
            <v>15</v>
          </cell>
        </row>
        <row r="2468">
          <cell r="A2468" t="str">
            <v>M5218U0M</v>
          </cell>
          <cell r="B2468">
            <v>0</v>
          </cell>
          <cell r="C2468" t="str">
            <v>RI</v>
          </cell>
          <cell r="D2468" t="str">
            <v xml:space="preserve">LOD </v>
          </cell>
          <cell r="E2468" t="str">
            <v>C</v>
          </cell>
          <cell r="F2468" t="str">
            <v>P</v>
          </cell>
          <cell r="G2468">
            <v>25</v>
          </cell>
        </row>
        <row r="2469">
          <cell r="A2469" t="str">
            <v>M5218UV</v>
          </cell>
          <cell r="B2469">
            <v>24</v>
          </cell>
          <cell r="C2469">
            <v>45</v>
          </cell>
          <cell r="D2469" t="str">
            <v xml:space="preserve">LOD </v>
          </cell>
          <cell r="E2469" t="str">
            <v>C</v>
          </cell>
          <cell r="F2469" t="str">
            <v>M</v>
          </cell>
          <cell r="G2469">
            <v>5</v>
          </cell>
        </row>
        <row r="2470">
          <cell r="A2470" t="str">
            <v>M5219</v>
          </cell>
          <cell r="B2470">
            <v>1</v>
          </cell>
          <cell r="C2470" t="str">
            <v>M1</v>
          </cell>
          <cell r="D2470" t="str">
            <v xml:space="preserve">LOD </v>
          </cell>
          <cell r="E2470" t="str">
            <v>C</v>
          </cell>
          <cell r="F2470" t="str">
            <v>M</v>
          </cell>
          <cell r="G2470">
            <v>20</v>
          </cell>
        </row>
        <row r="2471">
          <cell r="A2471" t="str">
            <v>M521922LP</v>
          </cell>
          <cell r="B2471">
            <v>22</v>
          </cell>
          <cell r="C2471" t="str">
            <v>P1</v>
          </cell>
          <cell r="D2471" t="str">
            <v xml:space="preserve">LOD </v>
          </cell>
          <cell r="E2471" t="str">
            <v>C</v>
          </cell>
          <cell r="F2471" t="str">
            <v>P</v>
          </cell>
          <cell r="G2471">
            <v>50</v>
          </cell>
        </row>
        <row r="2472">
          <cell r="A2472" t="str">
            <v>M521922X</v>
          </cell>
          <cell r="B2472">
            <v>27</v>
          </cell>
          <cell r="C2472">
            <v>45</v>
          </cell>
          <cell r="D2472" t="str">
            <v xml:space="preserve">LOD </v>
          </cell>
          <cell r="E2472" t="str">
            <v>C</v>
          </cell>
          <cell r="F2472" t="str">
            <v>M</v>
          </cell>
          <cell r="G2472">
            <v>3</v>
          </cell>
        </row>
        <row r="2473">
          <cell r="A2473" t="str">
            <v>M52192VM</v>
          </cell>
          <cell r="B2473">
            <v>2</v>
          </cell>
          <cell r="C2473" t="str">
            <v>M1</v>
          </cell>
          <cell r="D2473" t="str">
            <v xml:space="preserve">LOD </v>
          </cell>
          <cell r="E2473" t="str">
            <v>B</v>
          </cell>
          <cell r="F2473" t="str">
            <v>M</v>
          </cell>
          <cell r="G2473">
            <v>5</v>
          </cell>
        </row>
        <row r="2474">
          <cell r="A2474" t="str">
            <v>M52192VS</v>
          </cell>
          <cell r="B2474">
            <v>2</v>
          </cell>
          <cell r="C2474" t="str">
            <v>RI</v>
          </cell>
          <cell r="D2474" t="str">
            <v xml:space="preserve">LOD </v>
          </cell>
          <cell r="E2474" t="str">
            <v>C</v>
          </cell>
          <cell r="F2474" t="str">
            <v>P</v>
          </cell>
          <cell r="G2474">
            <v>70</v>
          </cell>
        </row>
        <row r="2475">
          <cell r="A2475" t="str">
            <v>M5219E</v>
          </cell>
          <cell r="B2475">
            <v>0</v>
          </cell>
          <cell r="C2475" t="str">
            <v>M1</v>
          </cell>
          <cell r="D2475" t="str">
            <v xml:space="preserve">LOD </v>
          </cell>
          <cell r="E2475" t="str">
            <v>C</v>
          </cell>
          <cell r="F2475" t="str">
            <v>M</v>
          </cell>
          <cell r="G2475">
            <v>15</v>
          </cell>
        </row>
        <row r="2476">
          <cell r="A2476" t="str">
            <v>M5219EX</v>
          </cell>
          <cell r="B2476">
            <v>24</v>
          </cell>
          <cell r="C2476">
            <v>45</v>
          </cell>
          <cell r="D2476" t="str">
            <v xml:space="preserve">LOD </v>
          </cell>
          <cell r="E2476" t="str">
            <v>C</v>
          </cell>
          <cell r="F2476" t="str">
            <v>M</v>
          </cell>
          <cell r="G2476">
            <v>5</v>
          </cell>
        </row>
        <row r="2477">
          <cell r="A2477" t="str">
            <v>M5219T</v>
          </cell>
          <cell r="B2477">
            <v>0</v>
          </cell>
          <cell r="C2477" t="str">
            <v>M1</v>
          </cell>
          <cell r="D2477" t="str">
            <v xml:space="preserve">LOD </v>
          </cell>
          <cell r="E2477" t="str">
            <v>C</v>
          </cell>
          <cell r="F2477" t="str">
            <v>M</v>
          </cell>
          <cell r="G2477">
            <v>15</v>
          </cell>
        </row>
        <row r="2478">
          <cell r="A2478" t="str">
            <v>M5219TV</v>
          </cell>
          <cell r="B2478">
            <v>24</v>
          </cell>
          <cell r="C2478">
            <v>45</v>
          </cell>
          <cell r="D2478" t="str">
            <v xml:space="preserve">LOD </v>
          </cell>
          <cell r="E2478" t="str">
            <v>C</v>
          </cell>
          <cell r="F2478" t="str">
            <v>M</v>
          </cell>
          <cell r="G2478">
            <v>5</v>
          </cell>
        </row>
        <row r="2479">
          <cell r="A2479" t="str">
            <v>M5219U</v>
          </cell>
          <cell r="B2479">
            <v>0</v>
          </cell>
          <cell r="C2479" t="str">
            <v>M1</v>
          </cell>
          <cell r="D2479" t="str">
            <v xml:space="preserve">LOD </v>
          </cell>
          <cell r="E2479" t="str">
            <v>C</v>
          </cell>
          <cell r="F2479" t="str">
            <v>M</v>
          </cell>
          <cell r="G2479">
            <v>15</v>
          </cell>
        </row>
        <row r="2480">
          <cell r="A2480" t="str">
            <v>M5220</v>
          </cell>
          <cell r="B2480">
            <v>1</v>
          </cell>
          <cell r="C2480" t="str">
            <v>M1</v>
          </cell>
          <cell r="D2480" t="str">
            <v xml:space="preserve">LOD </v>
          </cell>
          <cell r="E2480" t="str">
            <v>C</v>
          </cell>
          <cell r="F2480" t="str">
            <v>M</v>
          </cell>
          <cell r="G2480">
            <v>10</v>
          </cell>
        </row>
        <row r="2481">
          <cell r="A2481" t="str">
            <v>M522022L</v>
          </cell>
          <cell r="B2481">
            <v>22</v>
          </cell>
          <cell r="C2481" t="str">
            <v>PC</v>
          </cell>
          <cell r="D2481" t="str">
            <v xml:space="preserve">    </v>
          </cell>
          <cell r="E2481" t="str">
            <v xml:space="preserve"> </v>
          </cell>
          <cell r="F2481" t="str">
            <v>P</v>
          </cell>
          <cell r="G2481">
            <v>0</v>
          </cell>
        </row>
        <row r="2482">
          <cell r="A2482" t="str">
            <v>M522022LP</v>
          </cell>
          <cell r="B2482">
            <v>22</v>
          </cell>
          <cell r="C2482" t="str">
            <v>P1</v>
          </cell>
          <cell r="D2482" t="str">
            <v xml:space="preserve">LOD </v>
          </cell>
          <cell r="E2482" t="str">
            <v xml:space="preserve"> </v>
          </cell>
          <cell r="F2482" t="str">
            <v>P</v>
          </cell>
          <cell r="G2482">
            <v>40</v>
          </cell>
        </row>
        <row r="2483">
          <cell r="A2483" t="str">
            <v>M522022X</v>
          </cell>
          <cell r="B2483">
            <v>27</v>
          </cell>
          <cell r="C2483">
            <v>45</v>
          </cell>
          <cell r="D2483" t="str">
            <v xml:space="preserve">LOD </v>
          </cell>
          <cell r="E2483" t="str">
            <v xml:space="preserve"> </v>
          </cell>
          <cell r="F2483" t="str">
            <v>M</v>
          </cell>
          <cell r="G2483">
            <v>3</v>
          </cell>
        </row>
        <row r="2484">
          <cell r="A2484" t="str">
            <v>M52202VM</v>
          </cell>
          <cell r="B2484">
            <v>2</v>
          </cell>
          <cell r="C2484" t="str">
            <v>M1</v>
          </cell>
          <cell r="D2484" t="str">
            <v xml:space="preserve">LOD </v>
          </cell>
          <cell r="E2484" t="str">
            <v>B</v>
          </cell>
          <cell r="F2484" t="str">
            <v>M</v>
          </cell>
          <cell r="G2484">
            <v>5</v>
          </cell>
        </row>
        <row r="2485">
          <cell r="A2485" t="str">
            <v>M5220T</v>
          </cell>
          <cell r="B2485">
            <v>0</v>
          </cell>
          <cell r="C2485" t="str">
            <v>M1</v>
          </cell>
          <cell r="D2485" t="str">
            <v xml:space="preserve">LOD </v>
          </cell>
          <cell r="E2485" t="str">
            <v>C</v>
          </cell>
          <cell r="F2485" t="str">
            <v>M</v>
          </cell>
          <cell r="G2485">
            <v>15</v>
          </cell>
        </row>
        <row r="2486">
          <cell r="A2486" t="str">
            <v>M5220TH</v>
          </cell>
          <cell r="B2486">
            <v>0</v>
          </cell>
          <cell r="C2486" t="str">
            <v>M1</v>
          </cell>
          <cell r="D2486" t="str">
            <v xml:space="preserve">LOD </v>
          </cell>
          <cell r="E2486" t="str">
            <v>C</v>
          </cell>
          <cell r="F2486" t="str">
            <v>M</v>
          </cell>
          <cell r="G2486">
            <v>20</v>
          </cell>
        </row>
        <row r="2487">
          <cell r="A2487" t="str">
            <v>M5220THV</v>
          </cell>
          <cell r="B2487">
            <v>24</v>
          </cell>
          <cell r="C2487">
            <v>45</v>
          </cell>
          <cell r="D2487" t="str">
            <v xml:space="preserve">LOD </v>
          </cell>
          <cell r="E2487" t="str">
            <v>C</v>
          </cell>
          <cell r="F2487" t="str">
            <v>M</v>
          </cell>
          <cell r="G2487">
            <v>5</v>
          </cell>
        </row>
        <row r="2488">
          <cell r="A2488" t="str">
            <v>M5220TV</v>
          </cell>
          <cell r="B2488">
            <v>24</v>
          </cell>
          <cell r="C2488">
            <v>45</v>
          </cell>
          <cell r="D2488" t="str">
            <v xml:space="preserve">LOD </v>
          </cell>
          <cell r="E2488" t="str">
            <v>C</v>
          </cell>
          <cell r="F2488" t="str">
            <v>M</v>
          </cell>
          <cell r="G2488">
            <v>5</v>
          </cell>
        </row>
        <row r="2489">
          <cell r="A2489" t="str">
            <v>M5220TVW817</v>
          </cell>
          <cell r="B2489">
            <v>24</v>
          </cell>
          <cell r="C2489">
            <v>45</v>
          </cell>
          <cell r="D2489" t="str">
            <v xml:space="preserve">LOD </v>
          </cell>
          <cell r="E2489" t="str">
            <v>C</v>
          </cell>
          <cell r="F2489" t="str">
            <v>M</v>
          </cell>
          <cell r="G2489">
            <v>5</v>
          </cell>
        </row>
        <row r="2490">
          <cell r="A2490" t="str">
            <v>M5220TW817</v>
          </cell>
          <cell r="B2490">
            <v>0</v>
          </cell>
          <cell r="C2490" t="str">
            <v>M1</v>
          </cell>
          <cell r="D2490" t="str">
            <v xml:space="preserve">LOD </v>
          </cell>
          <cell r="E2490" t="str">
            <v>C</v>
          </cell>
          <cell r="F2490" t="str">
            <v>M</v>
          </cell>
          <cell r="G2490">
            <v>20</v>
          </cell>
        </row>
        <row r="2491">
          <cell r="A2491" t="str">
            <v>M5220U</v>
          </cell>
          <cell r="B2491">
            <v>0</v>
          </cell>
          <cell r="C2491" t="str">
            <v>M1</v>
          </cell>
          <cell r="D2491" t="str">
            <v xml:space="preserve">LOD </v>
          </cell>
          <cell r="E2491" t="str">
            <v>C</v>
          </cell>
          <cell r="F2491" t="str">
            <v>M</v>
          </cell>
          <cell r="G2491">
            <v>15</v>
          </cell>
        </row>
        <row r="2492">
          <cell r="A2492" t="str">
            <v>M5220UV</v>
          </cell>
          <cell r="B2492">
            <v>24</v>
          </cell>
          <cell r="C2492">
            <v>45</v>
          </cell>
          <cell r="D2492" t="str">
            <v xml:space="preserve">LOD </v>
          </cell>
          <cell r="E2492" t="str">
            <v>C</v>
          </cell>
          <cell r="F2492" t="str">
            <v>M</v>
          </cell>
          <cell r="G2492">
            <v>5</v>
          </cell>
        </row>
        <row r="2493">
          <cell r="A2493" t="str">
            <v>M5221</v>
          </cell>
          <cell r="B2493">
            <v>1</v>
          </cell>
          <cell r="C2493" t="str">
            <v>M1</v>
          </cell>
          <cell r="D2493" t="str">
            <v xml:space="preserve">LOD </v>
          </cell>
          <cell r="E2493" t="str">
            <v>C</v>
          </cell>
          <cell r="F2493" t="str">
            <v>M</v>
          </cell>
          <cell r="G2493">
            <v>15</v>
          </cell>
        </row>
        <row r="2494">
          <cell r="A2494" t="str">
            <v>M522122LP</v>
          </cell>
          <cell r="B2494">
            <v>22</v>
          </cell>
          <cell r="C2494" t="str">
            <v>P1</v>
          </cell>
          <cell r="D2494" t="str">
            <v xml:space="preserve">LOD </v>
          </cell>
          <cell r="E2494" t="str">
            <v>C</v>
          </cell>
          <cell r="F2494" t="str">
            <v>P</v>
          </cell>
          <cell r="G2494">
            <v>0</v>
          </cell>
        </row>
        <row r="2495">
          <cell r="A2495" t="str">
            <v>M522122X</v>
          </cell>
          <cell r="B2495">
            <v>27</v>
          </cell>
          <cell r="C2495">
            <v>45</v>
          </cell>
          <cell r="D2495" t="str">
            <v xml:space="preserve">LOD </v>
          </cell>
          <cell r="E2495" t="str">
            <v>C</v>
          </cell>
          <cell r="F2495" t="str">
            <v>M</v>
          </cell>
          <cell r="G2495">
            <v>3</v>
          </cell>
        </row>
        <row r="2496">
          <cell r="A2496" t="str">
            <v>M52212VM</v>
          </cell>
          <cell r="B2496">
            <v>2</v>
          </cell>
          <cell r="C2496" t="str">
            <v>M1</v>
          </cell>
          <cell r="D2496" t="str">
            <v xml:space="preserve">LOD </v>
          </cell>
          <cell r="E2496" t="str">
            <v>C</v>
          </cell>
          <cell r="F2496" t="str">
            <v>M</v>
          </cell>
          <cell r="G2496">
            <v>5</v>
          </cell>
        </row>
        <row r="2497">
          <cell r="A2497" t="str">
            <v>M52212VS</v>
          </cell>
          <cell r="B2497">
            <v>2</v>
          </cell>
          <cell r="C2497" t="str">
            <v>RI</v>
          </cell>
          <cell r="D2497" t="str">
            <v xml:space="preserve">LOD </v>
          </cell>
          <cell r="E2497" t="str">
            <v>C</v>
          </cell>
          <cell r="F2497" t="str">
            <v>P</v>
          </cell>
          <cell r="G2497">
            <v>70</v>
          </cell>
        </row>
        <row r="2498">
          <cell r="A2498" t="str">
            <v>M5221E</v>
          </cell>
          <cell r="B2498">
            <v>0</v>
          </cell>
          <cell r="C2498" t="str">
            <v>M1</v>
          </cell>
          <cell r="D2498" t="str">
            <v xml:space="preserve">LOD </v>
          </cell>
          <cell r="E2498" t="str">
            <v>C</v>
          </cell>
          <cell r="F2498" t="str">
            <v>M</v>
          </cell>
          <cell r="G2498">
            <v>15</v>
          </cell>
        </row>
        <row r="2499">
          <cell r="A2499" t="str">
            <v>M5221T</v>
          </cell>
          <cell r="B2499">
            <v>0</v>
          </cell>
          <cell r="C2499" t="str">
            <v>M1</v>
          </cell>
          <cell r="D2499" t="str">
            <v xml:space="preserve">LOD </v>
          </cell>
          <cell r="E2499" t="str">
            <v>C</v>
          </cell>
          <cell r="F2499" t="str">
            <v>M</v>
          </cell>
          <cell r="G2499">
            <v>15</v>
          </cell>
        </row>
        <row r="2500">
          <cell r="A2500" t="str">
            <v>M5221TV</v>
          </cell>
          <cell r="B2500">
            <v>24</v>
          </cell>
          <cell r="C2500">
            <v>45</v>
          </cell>
          <cell r="D2500" t="str">
            <v xml:space="preserve">LOD </v>
          </cell>
          <cell r="E2500" t="str">
            <v>C</v>
          </cell>
          <cell r="F2500" t="str">
            <v>M</v>
          </cell>
          <cell r="G2500">
            <v>5</v>
          </cell>
        </row>
        <row r="2501">
          <cell r="A2501" t="str">
            <v>M5222</v>
          </cell>
          <cell r="B2501">
            <v>1</v>
          </cell>
          <cell r="C2501" t="str">
            <v>M1</v>
          </cell>
          <cell r="D2501" t="str">
            <v xml:space="preserve">LOD </v>
          </cell>
          <cell r="E2501" t="str">
            <v>C</v>
          </cell>
          <cell r="F2501" t="str">
            <v>M</v>
          </cell>
          <cell r="G2501">
            <v>15</v>
          </cell>
        </row>
        <row r="2502">
          <cell r="A2502" t="str">
            <v>M52222VM</v>
          </cell>
          <cell r="B2502">
            <v>2</v>
          </cell>
          <cell r="C2502" t="str">
            <v>M1</v>
          </cell>
          <cell r="D2502" t="str">
            <v xml:space="preserve">LOD </v>
          </cell>
          <cell r="E2502" t="str">
            <v>B</v>
          </cell>
          <cell r="F2502" t="str">
            <v>M</v>
          </cell>
          <cell r="G2502">
            <v>5</v>
          </cell>
        </row>
        <row r="2503">
          <cell r="A2503" t="str">
            <v>M52222VS</v>
          </cell>
          <cell r="B2503">
            <v>2</v>
          </cell>
          <cell r="C2503" t="str">
            <v>RI</v>
          </cell>
          <cell r="D2503" t="str">
            <v xml:space="preserve">LOD </v>
          </cell>
          <cell r="E2503" t="str">
            <v>C</v>
          </cell>
          <cell r="F2503" t="str">
            <v>P</v>
          </cell>
          <cell r="G2503">
            <v>70</v>
          </cell>
        </row>
        <row r="2504">
          <cell r="A2504" t="str">
            <v>M5222T</v>
          </cell>
          <cell r="B2504">
            <v>0</v>
          </cell>
          <cell r="C2504" t="str">
            <v>M1</v>
          </cell>
          <cell r="D2504" t="str">
            <v xml:space="preserve">LOD </v>
          </cell>
          <cell r="E2504" t="str">
            <v>C</v>
          </cell>
          <cell r="F2504" t="str">
            <v>M</v>
          </cell>
          <cell r="G2504">
            <v>20</v>
          </cell>
        </row>
        <row r="2505">
          <cell r="A2505" t="str">
            <v>M5222TV</v>
          </cell>
          <cell r="B2505">
            <v>24</v>
          </cell>
          <cell r="C2505">
            <v>45</v>
          </cell>
          <cell r="D2505" t="str">
            <v xml:space="preserve">LOD </v>
          </cell>
          <cell r="E2505" t="str">
            <v>C</v>
          </cell>
          <cell r="F2505" t="str">
            <v>M</v>
          </cell>
          <cell r="G2505">
            <v>5</v>
          </cell>
        </row>
        <row r="2506">
          <cell r="A2506" t="str">
            <v>M5222TVW817</v>
          </cell>
          <cell r="B2506">
            <v>24</v>
          </cell>
          <cell r="C2506">
            <v>45</v>
          </cell>
          <cell r="D2506" t="str">
            <v xml:space="preserve">LOD </v>
          </cell>
          <cell r="E2506" t="str">
            <v>C</v>
          </cell>
          <cell r="F2506" t="str">
            <v>M</v>
          </cell>
          <cell r="G2506">
            <v>5</v>
          </cell>
        </row>
        <row r="2507">
          <cell r="A2507" t="str">
            <v>M5222TW817</v>
          </cell>
          <cell r="B2507">
            <v>0</v>
          </cell>
          <cell r="C2507" t="str">
            <v>M1</v>
          </cell>
          <cell r="D2507" t="str">
            <v xml:space="preserve">LOD </v>
          </cell>
          <cell r="E2507" t="str">
            <v>C</v>
          </cell>
          <cell r="F2507" t="str">
            <v>M</v>
          </cell>
          <cell r="G2507">
            <v>20</v>
          </cell>
        </row>
        <row r="2508">
          <cell r="A2508" t="str">
            <v>M5224</v>
          </cell>
          <cell r="B2508">
            <v>1</v>
          </cell>
          <cell r="C2508" t="str">
            <v>M1</v>
          </cell>
          <cell r="D2508" t="str">
            <v xml:space="preserve">LOD </v>
          </cell>
          <cell r="E2508" t="str">
            <v>C</v>
          </cell>
          <cell r="F2508" t="str">
            <v>M</v>
          </cell>
          <cell r="G2508">
            <v>15</v>
          </cell>
        </row>
        <row r="2509">
          <cell r="A2509" t="str">
            <v>M52242VM</v>
          </cell>
          <cell r="B2509">
            <v>2</v>
          </cell>
          <cell r="C2509" t="str">
            <v>M1</v>
          </cell>
          <cell r="D2509" t="str">
            <v xml:space="preserve">LOD </v>
          </cell>
          <cell r="E2509" t="str">
            <v>B</v>
          </cell>
          <cell r="F2509" t="str">
            <v>M</v>
          </cell>
          <cell r="G2509">
            <v>5</v>
          </cell>
        </row>
        <row r="2510">
          <cell r="A2510" t="str">
            <v>M52242VS</v>
          </cell>
          <cell r="B2510">
            <v>2</v>
          </cell>
          <cell r="C2510" t="str">
            <v>RI</v>
          </cell>
          <cell r="D2510" t="str">
            <v xml:space="preserve">LOD </v>
          </cell>
          <cell r="E2510" t="str">
            <v>C</v>
          </cell>
          <cell r="F2510" t="str">
            <v>P</v>
          </cell>
          <cell r="G2510">
            <v>70</v>
          </cell>
        </row>
        <row r="2511">
          <cell r="A2511" t="str">
            <v>M5224T</v>
          </cell>
          <cell r="B2511">
            <v>0</v>
          </cell>
          <cell r="C2511" t="str">
            <v>M1</v>
          </cell>
          <cell r="D2511" t="str">
            <v xml:space="preserve">LOD </v>
          </cell>
          <cell r="E2511" t="str">
            <v>C</v>
          </cell>
          <cell r="F2511" t="str">
            <v>M</v>
          </cell>
          <cell r="G2511">
            <v>15</v>
          </cell>
        </row>
        <row r="2512">
          <cell r="A2512" t="str">
            <v>M5224TV</v>
          </cell>
          <cell r="B2512">
            <v>24</v>
          </cell>
          <cell r="C2512">
            <v>45</v>
          </cell>
          <cell r="D2512" t="str">
            <v xml:space="preserve">LOD </v>
          </cell>
          <cell r="E2512" t="str">
            <v>C</v>
          </cell>
          <cell r="F2512" t="str">
            <v>M</v>
          </cell>
          <cell r="G2512">
            <v>5</v>
          </cell>
        </row>
        <row r="2513">
          <cell r="A2513" t="str">
            <v>M5224TVW817</v>
          </cell>
          <cell r="B2513">
            <v>24</v>
          </cell>
          <cell r="C2513">
            <v>45</v>
          </cell>
          <cell r="D2513" t="str">
            <v xml:space="preserve">LOD </v>
          </cell>
          <cell r="E2513" t="str">
            <v>C</v>
          </cell>
          <cell r="F2513" t="str">
            <v>M</v>
          </cell>
          <cell r="G2513">
            <v>5</v>
          </cell>
        </row>
        <row r="2514">
          <cell r="A2514" t="str">
            <v>M5224TW817</v>
          </cell>
          <cell r="B2514">
            <v>0</v>
          </cell>
          <cell r="C2514" t="str">
            <v>M1</v>
          </cell>
          <cell r="D2514" t="str">
            <v xml:space="preserve">LOD </v>
          </cell>
          <cell r="E2514" t="str">
            <v>C</v>
          </cell>
          <cell r="F2514" t="str">
            <v>M</v>
          </cell>
          <cell r="G2514">
            <v>20</v>
          </cell>
        </row>
        <row r="2515">
          <cell r="A2515" t="str">
            <v>M5226</v>
          </cell>
          <cell r="B2515">
            <v>1</v>
          </cell>
          <cell r="C2515" t="str">
            <v>M1</v>
          </cell>
          <cell r="D2515" t="str">
            <v xml:space="preserve">LOD </v>
          </cell>
          <cell r="E2515" t="str">
            <v>C</v>
          </cell>
          <cell r="F2515" t="str">
            <v>M</v>
          </cell>
          <cell r="G2515">
            <v>15</v>
          </cell>
        </row>
        <row r="2516">
          <cell r="A2516" t="str">
            <v>M52262VM</v>
          </cell>
          <cell r="B2516">
            <v>2</v>
          </cell>
          <cell r="C2516" t="str">
            <v>M1</v>
          </cell>
          <cell r="D2516" t="str">
            <v xml:space="preserve">LOD </v>
          </cell>
          <cell r="E2516" t="str">
            <v>B</v>
          </cell>
          <cell r="F2516" t="str">
            <v>M</v>
          </cell>
          <cell r="G2516">
            <v>5</v>
          </cell>
        </row>
        <row r="2517">
          <cell r="A2517" t="str">
            <v>M52262VS</v>
          </cell>
          <cell r="B2517">
            <v>2</v>
          </cell>
          <cell r="C2517" t="str">
            <v>RI</v>
          </cell>
          <cell r="D2517" t="str">
            <v xml:space="preserve">LOD </v>
          </cell>
          <cell r="E2517" t="str">
            <v>C</v>
          </cell>
          <cell r="F2517" t="str">
            <v>P</v>
          </cell>
          <cell r="G2517">
            <v>70</v>
          </cell>
        </row>
        <row r="2518">
          <cell r="A2518" t="str">
            <v>M5226T</v>
          </cell>
          <cell r="B2518">
            <v>0</v>
          </cell>
          <cell r="C2518" t="str">
            <v>M1</v>
          </cell>
          <cell r="D2518" t="str">
            <v xml:space="preserve">LOD </v>
          </cell>
          <cell r="E2518" t="str">
            <v>C</v>
          </cell>
          <cell r="F2518" t="str">
            <v>M</v>
          </cell>
          <cell r="G2518">
            <v>15</v>
          </cell>
        </row>
        <row r="2519">
          <cell r="A2519" t="str">
            <v>M5226TV</v>
          </cell>
          <cell r="B2519">
            <v>24</v>
          </cell>
          <cell r="C2519">
            <v>45</v>
          </cell>
          <cell r="D2519" t="str">
            <v xml:space="preserve">LOD </v>
          </cell>
          <cell r="E2519" t="str">
            <v>C</v>
          </cell>
          <cell r="F2519" t="str">
            <v>M</v>
          </cell>
          <cell r="G2519">
            <v>5</v>
          </cell>
        </row>
        <row r="2520">
          <cell r="A2520" t="str">
            <v>M5226TVW817</v>
          </cell>
          <cell r="B2520">
            <v>24</v>
          </cell>
          <cell r="C2520">
            <v>45</v>
          </cell>
          <cell r="D2520" t="str">
            <v xml:space="preserve">LOD </v>
          </cell>
          <cell r="E2520" t="str">
            <v>C</v>
          </cell>
          <cell r="F2520" t="str">
            <v>M</v>
          </cell>
          <cell r="G2520">
            <v>5</v>
          </cell>
        </row>
        <row r="2521">
          <cell r="A2521" t="str">
            <v>M5226TW817</v>
          </cell>
          <cell r="B2521">
            <v>0</v>
          </cell>
          <cell r="C2521" t="str">
            <v>M1</v>
          </cell>
          <cell r="D2521" t="str">
            <v xml:space="preserve">LOD </v>
          </cell>
          <cell r="E2521" t="str">
            <v>C</v>
          </cell>
          <cell r="F2521" t="str">
            <v>M</v>
          </cell>
          <cell r="G2521">
            <v>20</v>
          </cell>
        </row>
        <row r="2522">
          <cell r="A2522" t="str">
            <v>M5228</v>
          </cell>
          <cell r="B2522">
            <v>1</v>
          </cell>
          <cell r="C2522" t="str">
            <v>M1</v>
          </cell>
          <cell r="D2522" t="str">
            <v xml:space="preserve">LOD </v>
          </cell>
          <cell r="E2522" t="str">
            <v>C</v>
          </cell>
          <cell r="F2522" t="str">
            <v>M</v>
          </cell>
          <cell r="G2522">
            <v>15</v>
          </cell>
        </row>
        <row r="2523">
          <cell r="A2523" t="str">
            <v>M52282VM</v>
          </cell>
          <cell r="B2523">
            <v>2</v>
          </cell>
          <cell r="C2523" t="str">
            <v>M1</v>
          </cell>
          <cell r="D2523" t="str">
            <v xml:space="preserve">LOD </v>
          </cell>
          <cell r="E2523" t="str">
            <v>C</v>
          </cell>
          <cell r="F2523" t="str">
            <v>M</v>
          </cell>
          <cell r="G2523">
            <v>5</v>
          </cell>
        </row>
        <row r="2524">
          <cell r="A2524" t="str">
            <v>M52282VS</v>
          </cell>
          <cell r="B2524">
            <v>2</v>
          </cell>
          <cell r="C2524" t="str">
            <v>RI</v>
          </cell>
          <cell r="D2524" t="str">
            <v xml:space="preserve">LOD </v>
          </cell>
          <cell r="E2524" t="str">
            <v>C</v>
          </cell>
          <cell r="F2524" t="str">
            <v>P</v>
          </cell>
          <cell r="G2524">
            <v>70</v>
          </cell>
        </row>
        <row r="2525">
          <cell r="A2525" t="str">
            <v>M52284V</v>
          </cell>
          <cell r="B2525">
            <v>18</v>
          </cell>
          <cell r="C2525" t="str">
            <v>P2</v>
          </cell>
          <cell r="D2525" t="str">
            <v xml:space="preserve">LOD </v>
          </cell>
          <cell r="E2525" t="str">
            <v>C</v>
          </cell>
          <cell r="F2525" t="str">
            <v>P</v>
          </cell>
          <cell r="G2525">
            <v>60</v>
          </cell>
        </row>
        <row r="2526">
          <cell r="A2526" t="str">
            <v>M5228D0FF</v>
          </cell>
          <cell r="B2526">
            <v>33</v>
          </cell>
          <cell r="C2526" t="str">
            <v>R1</v>
          </cell>
          <cell r="D2526" t="str">
            <v xml:space="preserve">LOD </v>
          </cell>
          <cell r="E2526" t="str">
            <v>C</v>
          </cell>
          <cell r="F2526" t="str">
            <v>P</v>
          </cell>
          <cell r="G2526">
            <v>40</v>
          </cell>
        </row>
        <row r="2527">
          <cell r="A2527" t="str">
            <v>M5228T</v>
          </cell>
          <cell r="B2527">
            <v>0</v>
          </cell>
          <cell r="C2527" t="str">
            <v>M1</v>
          </cell>
          <cell r="D2527" t="str">
            <v xml:space="preserve">LOD </v>
          </cell>
          <cell r="E2527" t="str">
            <v>C</v>
          </cell>
          <cell r="F2527" t="str">
            <v>M</v>
          </cell>
          <cell r="G2527">
            <v>20</v>
          </cell>
        </row>
        <row r="2528">
          <cell r="A2528" t="str">
            <v>M5228T0M</v>
          </cell>
          <cell r="B2528">
            <v>0</v>
          </cell>
          <cell r="C2528" t="str">
            <v>RI</v>
          </cell>
          <cell r="D2528" t="str">
            <v xml:space="preserve">LOD </v>
          </cell>
          <cell r="E2528" t="str">
            <v>C</v>
          </cell>
          <cell r="F2528" t="str">
            <v>P</v>
          </cell>
          <cell r="G2528">
            <v>25</v>
          </cell>
        </row>
        <row r="2529">
          <cell r="A2529" t="str">
            <v>M5228TV</v>
          </cell>
          <cell r="B2529">
            <v>24</v>
          </cell>
          <cell r="C2529">
            <v>45</v>
          </cell>
          <cell r="D2529" t="str">
            <v xml:space="preserve">LOD </v>
          </cell>
          <cell r="E2529" t="str">
            <v>C</v>
          </cell>
          <cell r="F2529" t="str">
            <v>M</v>
          </cell>
          <cell r="G2529">
            <v>5</v>
          </cell>
        </row>
        <row r="2530">
          <cell r="A2530" t="str">
            <v>M5228U</v>
          </cell>
          <cell r="B2530">
            <v>0</v>
          </cell>
          <cell r="C2530" t="str">
            <v>M1</v>
          </cell>
          <cell r="D2530" t="str">
            <v xml:space="preserve">LOD </v>
          </cell>
          <cell r="E2530" t="str">
            <v>C</v>
          </cell>
          <cell r="F2530" t="str">
            <v>M</v>
          </cell>
          <cell r="G2530">
            <v>20</v>
          </cell>
        </row>
        <row r="2531">
          <cell r="A2531" t="str">
            <v>M5228U0M</v>
          </cell>
          <cell r="B2531">
            <v>0</v>
          </cell>
          <cell r="C2531" t="str">
            <v>RI</v>
          </cell>
          <cell r="D2531" t="str">
            <v xml:space="preserve">LOD </v>
          </cell>
          <cell r="E2531" t="str">
            <v>C</v>
          </cell>
          <cell r="F2531" t="str">
            <v>P</v>
          </cell>
          <cell r="G2531">
            <v>25</v>
          </cell>
        </row>
        <row r="2532">
          <cell r="A2532" t="str">
            <v>M5228UV</v>
          </cell>
          <cell r="B2532">
            <v>24</v>
          </cell>
          <cell r="C2532">
            <v>45</v>
          </cell>
          <cell r="D2532" t="str">
            <v xml:space="preserve">LOD </v>
          </cell>
          <cell r="E2532" t="str">
            <v>C</v>
          </cell>
          <cell r="F2532" t="str">
            <v>M</v>
          </cell>
          <cell r="G2532">
            <v>5</v>
          </cell>
        </row>
        <row r="2533">
          <cell r="A2533" t="str">
            <v>M5228UW3</v>
          </cell>
          <cell r="B2533">
            <v>0</v>
          </cell>
          <cell r="C2533" t="str">
            <v>M1</v>
          </cell>
          <cell r="D2533" t="str">
            <v xml:space="preserve">LOD </v>
          </cell>
          <cell r="E2533" t="str">
            <v>C</v>
          </cell>
          <cell r="F2533" t="str">
            <v>M</v>
          </cell>
          <cell r="G2533">
            <v>15</v>
          </cell>
        </row>
        <row r="2534">
          <cell r="A2534" t="str">
            <v>M5228UW30M</v>
          </cell>
          <cell r="B2534">
            <v>0</v>
          </cell>
          <cell r="C2534" t="str">
            <v>RI</v>
          </cell>
          <cell r="D2534" t="str">
            <v xml:space="preserve">LOD </v>
          </cell>
          <cell r="E2534" t="str">
            <v>C</v>
          </cell>
          <cell r="F2534" t="str">
            <v>P</v>
          </cell>
          <cell r="G2534">
            <v>25</v>
          </cell>
        </row>
        <row r="2535">
          <cell r="A2535" t="str">
            <v>M5230</v>
          </cell>
          <cell r="B2535">
            <v>1</v>
          </cell>
          <cell r="C2535" t="str">
            <v>M1</v>
          </cell>
          <cell r="D2535" t="str">
            <v xml:space="preserve">LOD </v>
          </cell>
          <cell r="E2535" t="str">
            <v>C</v>
          </cell>
          <cell r="F2535" t="str">
            <v>M</v>
          </cell>
          <cell r="G2535">
            <v>15</v>
          </cell>
        </row>
        <row r="2536">
          <cell r="A2536" t="str">
            <v>M52302VM</v>
          </cell>
          <cell r="B2536">
            <v>2</v>
          </cell>
          <cell r="C2536" t="str">
            <v>M1</v>
          </cell>
          <cell r="D2536" t="str">
            <v xml:space="preserve">LOD </v>
          </cell>
          <cell r="E2536" t="str">
            <v>C</v>
          </cell>
          <cell r="F2536" t="str">
            <v>M</v>
          </cell>
          <cell r="G2536">
            <v>5</v>
          </cell>
        </row>
        <row r="2537">
          <cell r="A2537" t="str">
            <v>M52302VS</v>
          </cell>
          <cell r="B2537">
            <v>2</v>
          </cell>
          <cell r="C2537" t="str">
            <v>RI</v>
          </cell>
          <cell r="D2537" t="str">
            <v xml:space="preserve">LOD </v>
          </cell>
          <cell r="E2537" t="str">
            <v>C</v>
          </cell>
          <cell r="F2537" t="str">
            <v>P</v>
          </cell>
          <cell r="G2537">
            <v>70</v>
          </cell>
        </row>
        <row r="2538">
          <cell r="A2538" t="str">
            <v>M5230C0FF</v>
          </cell>
          <cell r="B2538">
            <v>33</v>
          </cell>
          <cell r="C2538" t="str">
            <v>R1</v>
          </cell>
          <cell r="D2538" t="str">
            <v xml:space="preserve">LOD </v>
          </cell>
          <cell r="E2538" t="str">
            <v>B</v>
          </cell>
          <cell r="F2538" t="str">
            <v>P</v>
          </cell>
          <cell r="G2538">
            <v>40</v>
          </cell>
        </row>
        <row r="2539">
          <cell r="A2539" t="str">
            <v>M5230E0FF</v>
          </cell>
          <cell r="B2539">
            <v>33</v>
          </cell>
          <cell r="C2539" t="str">
            <v>R1</v>
          </cell>
          <cell r="D2539" t="str">
            <v xml:space="preserve">LOD </v>
          </cell>
          <cell r="E2539" t="str">
            <v>C</v>
          </cell>
          <cell r="F2539" t="str">
            <v>P</v>
          </cell>
          <cell r="G2539">
            <v>40</v>
          </cell>
        </row>
        <row r="2540">
          <cell r="A2540" t="str">
            <v>M5230T</v>
          </cell>
          <cell r="B2540">
            <v>0</v>
          </cell>
          <cell r="C2540" t="str">
            <v>M1</v>
          </cell>
          <cell r="D2540" t="str">
            <v xml:space="preserve">LOD </v>
          </cell>
          <cell r="E2540" t="str">
            <v>C</v>
          </cell>
          <cell r="F2540" t="str">
            <v>M</v>
          </cell>
          <cell r="G2540">
            <v>20</v>
          </cell>
        </row>
        <row r="2541">
          <cell r="A2541" t="str">
            <v>M5230TV</v>
          </cell>
          <cell r="B2541">
            <v>24</v>
          </cell>
          <cell r="C2541">
            <v>45</v>
          </cell>
          <cell r="D2541" t="str">
            <v xml:space="preserve">LOD </v>
          </cell>
          <cell r="E2541" t="str">
            <v>C</v>
          </cell>
          <cell r="F2541" t="str">
            <v>M</v>
          </cell>
          <cell r="G2541">
            <v>5</v>
          </cell>
        </row>
        <row r="2542">
          <cell r="A2542" t="str">
            <v>M5230TVW817</v>
          </cell>
          <cell r="B2542">
            <v>24</v>
          </cell>
          <cell r="C2542">
            <v>45</v>
          </cell>
          <cell r="D2542" t="str">
            <v xml:space="preserve">LOD </v>
          </cell>
          <cell r="E2542" t="str">
            <v>C</v>
          </cell>
          <cell r="F2542" t="str">
            <v>M</v>
          </cell>
          <cell r="G2542">
            <v>5</v>
          </cell>
        </row>
        <row r="2543">
          <cell r="A2543" t="str">
            <v>M5230TW817</v>
          </cell>
          <cell r="B2543">
            <v>0</v>
          </cell>
          <cell r="C2543" t="str">
            <v>M1</v>
          </cell>
          <cell r="D2543" t="str">
            <v xml:space="preserve">LOD </v>
          </cell>
          <cell r="E2543" t="str">
            <v>C</v>
          </cell>
          <cell r="F2543" t="str">
            <v>M</v>
          </cell>
          <cell r="G2543">
            <v>20</v>
          </cell>
        </row>
        <row r="2544">
          <cell r="A2544" t="str">
            <v>M5230U</v>
          </cell>
          <cell r="B2544">
            <v>0</v>
          </cell>
          <cell r="C2544" t="str">
            <v>M1</v>
          </cell>
          <cell r="D2544" t="str">
            <v xml:space="preserve">LOD </v>
          </cell>
          <cell r="E2544" t="str">
            <v>C</v>
          </cell>
          <cell r="F2544" t="str">
            <v>M</v>
          </cell>
          <cell r="G2544">
            <v>20</v>
          </cell>
        </row>
        <row r="2545">
          <cell r="A2545" t="str">
            <v>M5230UV</v>
          </cell>
          <cell r="B2545">
            <v>24</v>
          </cell>
          <cell r="C2545">
            <v>45</v>
          </cell>
          <cell r="D2545" t="str">
            <v xml:space="preserve">LOD </v>
          </cell>
          <cell r="E2545" t="str">
            <v>C</v>
          </cell>
          <cell r="F2545" t="str">
            <v>M</v>
          </cell>
          <cell r="G2545">
            <v>5</v>
          </cell>
        </row>
        <row r="2546">
          <cell r="A2546" t="str">
            <v>M5232</v>
          </cell>
          <cell r="B2546">
            <v>1</v>
          </cell>
          <cell r="C2546" t="str">
            <v>M1</v>
          </cell>
          <cell r="D2546" t="str">
            <v xml:space="preserve">LOD </v>
          </cell>
          <cell r="E2546" t="str">
            <v>C</v>
          </cell>
          <cell r="F2546" t="str">
            <v>M</v>
          </cell>
          <cell r="G2546">
            <v>20</v>
          </cell>
        </row>
        <row r="2547">
          <cell r="A2547" t="str">
            <v>M52322VM</v>
          </cell>
          <cell r="B2547">
            <v>2</v>
          </cell>
          <cell r="C2547" t="str">
            <v>M1</v>
          </cell>
          <cell r="D2547" t="str">
            <v xml:space="preserve">LOD </v>
          </cell>
          <cell r="E2547" t="str">
            <v>C</v>
          </cell>
          <cell r="F2547" t="str">
            <v>M</v>
          </cell>
          <cell r="G2547">
            <v>5</v>
          </cell>
        </row>
        <row r="2548">
          <cell r="A2548" t="str">
            <v>M52322VS</v>
          </cell>
          <cell r="B2548">
            <v>2</v>
          </cell>
          <cell r="C2548" t="str">
            <v>PI</v>
          </cell>
          <cell r="D2548" t="str">
            <v xml:space="preserve">LOD </v>
          </cell>
          <cell r="E2548" t="str">
            <v xml:space="preserve"> </v>
          </cell>
          <cell r="F2548" t="str">
            <v>P</v>
          </cell>
          <cell r="G2548">
            <v>70</v>
          </cell>
        </row>
        <row r="2549">
          <cell r="A2549" t="str">
            <v>M5232T</v>
          </cell>
          <cell r="B2549">
            <v>0</v>
          </cell>
          <cell r="C2549" t="str">
            <v>M1</v>
          </cell>
          <cell r="D2549" t="str">
            <v xml:space="preserve">LOD </v>
          </cell>
          <cell r="E2549" t="str">
            <v>C</v>
          </cell>
          <cell r="F2549" t="str">
            <v>M</v>
          </cell>
          <cell r="G2549">
            <v>25</v>
          </cell>
        </row>
        <row r="2550">
          <cell r="A2550" t="str">
            <v>M5232T0FT</v>
          </cell>
          <cell r="B2550">
            <v>33</v>
          </cell>
          <cell r="C2550" t="str">
            <v>R1</v>
          </cell>
          <cell r="D2550" t="str">
            <v xml:space="preserve">LOD </v>
          </cell>
          <cell r="E2550" t="str">
            <v>C</v>
          </cell>
          <cell r="F2550" t="str">
            <v>P</v>
          </cell>
          <cell r="G2550">
            <v>40</v>
          </cell>
        </row>
        <row r="2551">
          <cell r="A2551" t="str">
            <v>M5232T0M</v>
          </cell>
          <cell r="B2551">
            <v>0</v>
          </cell>
          <cell r="C2551" t="str">
            <v>RI</v>
          </cell>
          <cell r="D2551" t="str">
            <v xml:space="preserve">LOD </v>
          </cell>
          <cell r="E2551" t="str">
            <v>C</v>
          </cell>
          <cell r="F2551" t="str">
            <v>P</v>
          </cell>
          <cell r="G2551">
            <v>85</v>
          </cell>
        </row>
        <row r="2552">
          <cell r="A2552" t="str">
            <v>M5232TV</v>
          </cell>
          <cell r="B2552">
            <v>24</v>
          </cell>
          <cell r="C2552">
            <v>45</v>
          </cell>
          <cell r="D2552" t="str">
            <v xml:space="preserve">LOD </v>
          </cell>
          <cell r="E2552" t="str">
            <v>C</v>
          </cell>
          <cell r="F2552" t="str">
            <v>M</v>
          </cell>
          <cell r="G2552">
            <v>5</v>
          </cell>
        </row>
        <row r="2553">
          <cell r="A2553" t="str">
            <v>M5234</v>
          </cell>
          <cell r="B2553">
            <v>1</v>
          </cell>
          <cell r="C2553" t="str">
            <v>M1</v>
          </cell>
          <cell r="D2553" t="str">
            <v xml:space="preserve">LOD </v>
          </cell>
          <cell r="E2553" t="str">
            <v>C</v>
          </cell>
          <cell r="F2553" t="str">
            <v>M</v>
          </cell>
          <cell r="G2553">
            <v>20</v>
          </cell>
        </row>
        <row r="2554">
          <cell r="A2554" t="str">
            <v>M52342V</v>
          </cell>
          <cell r="B2554">
            <v>2</v>
          </cell>
          <cell r="C2554" t="str">
            <v>M1</v>
          </cell>
          <cell r="D2554" t="str">
            <v xml:space="preserve">LOD </v>
          </cell>
          <cell r="E2554" t="str">
            <v>C</v>
          </cell>
          <cell r="F2554" t="str">
            <v>M</v>
          </cell>
          <cell r="G2554">
            <v>0</v>
          </cell>
        </row>
        <row r="2555">
          <cell r="A2555" t="str">
            <v>M52342VM</v>
          </cell>
          <cell r="B2555">
            <v>2</v>
          </cell>
          <cell r="C2555" t="str">
            <v>M1</v>
          </cell>
          <cell r="D2555" t="str">
            <v xml:space="preserve">LOD </v>
          </cell>
          <cell r="E2555" t="str">
            <v>C</v>
          </cell>
          <cell r="F2555" t="str">
            <v>M</v>
          </cell>
          <cell r="G2555">
            <v>5</v>
          </cell>
        </row>
        <row r="2556">
          <cell r="A2556" t="str">
            <v>M52342VS</v>
          </cell>
          <cell r="B2556">
            <v>2</v>
          </cell>
          <cell r="C2556" t="str">
            <v>RI</v>
          </cell>
          <cell r="D2556" t="str">
            <v xml:space="preserve">LOD </v>
          </cell>
          <cell r="E2556" t="str">
            <v>C</v>
          </cell>
          <cell r="F2556" t="str">
            <v>P</v>
          </cell>
          <cell r="G2556">
            <v>70</v>
          </cell>
        </row>
        <row r="2557">
          <cell r="A2557" t="str">
            <v>M5234T</v>
          </cell>
          <cell r="B2557">
            <v>0</v>
          </cell>
          <cell r="C2557" t="str">
            <v>M1</v>
          </cell>
          <cell r="D2557" t="str">
            <v xml:space="preserve">LOD </v>
          </cell>
          <cell r="E2557" t="str">
            <v>C</v>
          </cell>
          <cell r="F2557" t="str">
            <v>M</v>
          </cell>
          <cell r="G2557">
            <v>25</v>
          </cell>
        </row>
        <row r="2558">
          <cell r="A2558" t="str">
            <v>M5234T0FT</v>
          </cell>
          <cell r="B2558">
            <v>33</v>
          </cell>
          <cell r="C2558" t="str">
            <v>R1</v>
          </cell>
          <cell r="D2558" t="str">
            <v xml:space="preserve">LOD </v>
          </cell>
          <cell r="E2558" t="str">
            <v>C</v>
          </cell>
          <cell r="F2558" t="str">
            <v>P</v>
          </cell>
          <cell r="G2558">
            <v>40</v>
          </cell>
        </row>
        <row r="2559">
          <cell r="A2559" t="str">
            <v>M5234T0M</v>
          </cell>
          <cell r="B2559">
            <v>0</v>
          </cell>
          <cell r="C2559" t="str">
            <v>RI</v>
          </cell>
          <cell r="D2559" t="str">
            <v xml:space="preserve">LOD </v>
          </cell>
          <cell r="E2559" t="str">
            <v>C</v>
          </cell>
          <cell r="F2559" t="str">
            <v>P</v>
          </cell>
          <cell r="G2559">
            <v>85</v>
          </cell>
        </row>
        <row r="2560">
          <cell r="A2560" t="str">
            <v>M5234TV</v>
          </cell>
          <cell r="B2560">
            <v>24</v>
          </cell>
          <cell r="C2560">
            <v>45</v>
          </cell>
          <cell r="D2560" t="str">
            <v xml:space="preserve">LOD </v>
          </cell>
          <cell r="E2560" t="str">
            <v>C</v>
          </cell>
          <cell r="F2560" t="str">
            <v>M</v>
          </cell>
          <cell r="G2560">
            <v>5</v>
          </cell>
        </row>
        <row r="2561">
          <cell r="A2561" t="str">
            <v>M5236</v>
          </cell>
          <cell r="B2561">
            <v>1</v>
          </cell>
          <cell r="C2561" t="str">
            <v>M1</v>
          </cell>
          <cell r="D2561" t="str">
            <v xml:space="preserve">LOD </v>
          </cell>
          <cell r="E2561" t="str">
            <v>C</v>
          </cell>
          <cell r="F2561" t="str">
            <v>M</v>
          </cell>
          <cell r="G2561">
            <v>20</v>
          </cell>
        </row>
        <row r="2562">
          <cell r="A2562" t="str">
            <v>M52362VM</v>
          </cell>
          <cell r="B2562">
            <v>2</v>
          </cell>
          <cell r="C2562" t="str">
            <v>M1</v>
          </cell>
          <cell r="D2562" t="str">
            <v xml:space="preserve">LOD </v>
          </cell>
          <cell r="E2562" t="str">
            <v>C</v>
          </cell>
          <cell r="F2562" t="str">
            <v>M</v>
          </cell>
          <cell r="G2562">
            <v>5</v>
          </cell>
        </row>
        <row r="2563">
          <cell r="A2563" t="str">
            <v>M52362VS</v>
          </cell>
          <cell r="B2563">
            <v>2</v>
          </cell>
          <cell r="C2563" t="str">
            <v>RI</v>
          </cell>
          <cell r="D2563" t="str">
            <v xml:space="preserve">LOD </v>
          </cell>
          <cell r="E2563" t="str">
            <v>C</v>
          </cell>
          <cell r="F2563" t="str">
            <v>P</v>
          </cell>
          <cell r="G2563">
            <v>70</v>
          </cell>
        </row>
        <row r="2564">
          <cell r="A2564" t="str">
            <v>M5236T</v>
          </cell>
          <cell r="B2564">
            <v>0</v>
          </cell>
          <cell r="C2564" t="str">
            <v>M1</v>
          </cell>
          <cell r="D2564" t="str">
            <v xml:space="preserve">LOD </v>
          </cell>
          <cell r="E2564" t="str">
            <v>C</v>
          </cell>
          <cell r="F2564" t="str">
            <v>M</v>
          </cell>
          <cell r="G2564">
            <v>25</v>
          </cell>
        </row>
        <row r="2565">
          <cell r="A2565" t="str">
            <v>M5236T0FT</v>
          </cell>
          <cell r="B2565">
            <v>33</v>
          </cell>
          <cell r="C2565" t="str">
            <v>R1</v>
          </cell>
          <cell r="D2565" t="str">
            <v xml:space="preserve">LOD </v>
          </cell>
          <cell r="E2565" t="str">
            <v>C</v>
          </cell>
          <cell r="F2565" t="str">
            <v>P</v>
          </cell>
          <cell r="G2565">
            <v>40</v>
          </cell>
        </row>
        <row r="2566">
          <cell r="A2566" t="str">
            <v>M5236T0M</v>
          </cell>
          <cell r="B2566">
            <v>0</v>
          </cell>
          <cell r="C2566" t="str">
            <v>RI</v>
          </cell>
          <cell r="D2566" t="str">
            <v xml:space="preserve">LOD </v>
          </cell>
          <cell r="E2566" t="str">
            <v>C</v>
          </cell>
          <cell r="F2566" t="str">
            <v>P</v>
          </cell>
          <cell r="G2566">
            <v>85</v>
          </cell>
        </row>
        <row r="2567">
          <cell r="A2567" t="str">
            <v>M5236TV</v>
          </cell>
          <cell r="B2567">
            <v>24</v>
          </cell>
          <cell r="C2567">
            <v>45</v>
          </cell>
          <cell r="D2567" t="str">
            <v xml:space="preserve">LOD </v>
          </cell>
          <cell r="E2567" t="str">
            <v>C</v>
          </cell>
          <cell r="F2567" t="str">
            <v>M</v>
          </cell>
          <cell r="G2567">
            <v>5</v>
          </cell>
        </row>
        <row r="2568">
          <cell r="A2568" t="str">
            <v>M5240</v>
          </cell>
          <cell r="B2568">
            <v>1</v>
          </cell>
          <cell r="C2568" t="str">
            <v>M1</v>
          </cell>
          <cell r="D2568" t="str">
            <v xml:space="preserve">LOD </v>
          </cell>
          <cell r="E2568" t="str">
            <v>C</v>
          </cell>
          <cell r="F2568" t="str">
            <v>M</v>
          </cell>
          <cell r="G2568">
            <v>20</v>
          </cell>
        </row>
        <row r="2569">
          <cell r="A2569" t="str">
            <v>M52402V</v>
          </cell>
          <cell r="B2569">
            <v>2</v>
          </cell>
          <cell r="C2569" t="str">
            <v>PI</v>
          </cell>
          <cell r="D2569" t="str">
            <v xml:space="preserve">LOD </v>
          </cell>
          <cell r="E2569" t="str">
            <v>D</v>
          </cell>
          <cell r="F2569" t="str">
            <v>M</v>
          </cell>
          <cell r="G2569">
            <v>0</v>
          </cell>
        </row>
        <row r="2570">
          <cell r="A2570" t="str">
            <v>M52402VM</v>
          </cell>
          <cell r="B2570">
            <v>2</v>
          </cell>
          <cell r="C2570" t="str">
            <v>M1</v>
          </cell>
          <cell r="D2570" t="str">
            <v xml:space="preserve">LOD </v>
          </cell>
          <cell r="E2570" t="str">
            <v>C</v>
          </cell>
          <cell r="F2570" t="str">
            <v>M</v>
          </cell>
          <cell r="G2570">
            <v>5</v>
          </cell>
        </row>
        <row r="2571">
          <cell r="A2571" t="str">
            <v>M52402VS</v>
          </cell>
          <cell r="B2571">
            <v>2</v>
          </cell>
          <cell r="C2571" t="str">
            <v>RI</v>
          </cell>
          <cell r="D2571" t="str">
            <v xml:space="preserve">LOD </v>
          </cell>
          <cell r="E2571" t="str">
            <v>C</v>
          </cell>
          <cell r="F2571" t="str">
            <v>P</v>
          </cell>
          <cell r="G2571">
            <v>70</v>
          </cell>
        </row>
        <row r="2572">
          <cell r="A2572" t="str">
            <v>M5240T</v>
          </cell>
          <cell r="B2572">
            <v>0</v>
          </cell>
          <cell r="C2572" t="str">
            <v>M1</v>
          </cell>
          <cell r="D2572" t="str">
            <v xml:space="preserve">LOD </v>
          </cell>
          <cell r="E2572" t="str">
            <v>C</v>
          </cell>
          <cell r="F2572" t="str">
            <v>M</v>
          </cell>
          <cell r="G2572">
            <v>25</v>
          </cell>
        </row>
        <row r="2573">
          <cell r="A2573" t="str">
            <v>M5240T0FT</v>
          </cell>
          <cell r="B2573">
            <v>33</v>
          </cell>
          <cell r="C2573" t="str">
            <v>R1</v>
          </cell>
          <cell r="D2573" t="str">
            <v xml:space="preserve">LOD </v>
          </cell>
          <cell r="E2573" t="str">
            <v>C</v>
          </cell>
          <cell r="F2573" t="str">
            <v>P</v>
          </cell>
          <cell r="G2573">
            <v>40</v>
          </cell>
        </row>
        <row r="2574">
          <cell r="A2574" t="str">
            <v>M5240T0M</v>
          </cell>
          <cell r="B2574">
            <v>0</v>
          </cell>
          <cell r="C2574" t="str">
            <v>RI</v>
          </cell>
          <cell r="D2574" t="str">
            <v xml:space="preserve">LOD </v>
          </cell>
          <cell r="E2574" t="str">
            <v>C</v>
          </cell>
          <cell r="F2574" t="str">
            <v>P</v>
          </cell>
          <cell r="G2574">
            <v>85</v>
          </cell>
        </row>
        <row r="2575">
          <cell r="A2575" t="str">
            <v>M5240TV</v>
          </cell>
          <cell r="B2575">
            <v>24</v>
          </cell>
          <cell r="C2575">
            <v>45</v>
          </cell>
          <cell r="D2575" t="str">
            <v xml:space="preserve">LOD </v>
          </cell>
          <cell r="E2575" t="str">
            <v>C</v>
          </cell>
          <cell r="F2575" t="str">
            <v>M</v>
          </cell>
          <cell r="G2575">
            <v>5</v>
          </cell>
        </row>
        <row r="2576">
          <cell r="A2576" t="str">
            <v>M5303</v>
          </cell>
          <cell r="B2576">
            <v>1</v>
          </cell>
          <cell r="C2576" t="str">
            <v>M1</v>
          </cell>
          <cell r="D2576" t="str">
            <v xml:space="preserve">SP  </v>
          </cell>
          <cell r="E2576" t="str">
            <v>C</v>
          </cell>
          <cell r="F2576" t="str">
            <v>M</v>
          </cell>
          <cell r="G2576">
            <v>15</v>
          </cell>
        </row>
        <row r="2577">
          <cell r="A2577" t="str">
            <v>M5304</v>
          </cell>
          <cell r="B2577">
            <v>1</v>
          </cell>
          <cell r="C2577" t="str">
            <v>M1</v>
          </cell>
          <cell r="D2577" t="str">
            <v xml:space="preserve">SP  </v>
          </cell>
          <cell r="E2577" t="str">
            <v>C</v>
          </cell>
          <cell r="F2577" t="str">
            <v>M</v>
          </cell>
          <cell r="G2577">
            <v>20</v>
          </cell>
        </row>
        <row r="2578">
          <cell r="A2578" t="str">
            <v>M53041P</v>
          </cell>
          <cell r="B2578">
            <v>1</v>
          </cell>
          <cell r="C2578" t="str">
            <v>P6</v>
          </cell>
          <cell r="D2578" t="str">
            <v xml:space="preserve">SP  </v>
          </cell>
          <cell r="E2578" t="str">
            <v>C</v>
          </cell>
          <cell r="F2578" t="str">
            <v>P</v>
          </cell>
          <cell r="G2578">
            <v>20</v>
          </cell>
        </row>
        <row r="2579">
          <cell r="A2579" t="str">
            <v>M53042V</v>
          </cell>
          <cell r="B2579">
            <v>2</v>
          </cell>
          <cell r="C2579" t="str">
            <v>PI</v>
          </cell>
          <cell r="D2579" t="str">
            <v xml:space="preserve">LV  </v>
          </cell>
          <cell r="E2579" t="str">
            <v>C</v>
          </cell>
          <cell r="F2579" t="str">
            <v>P</v>
          </cell>
          <cell r="G2579">
            <v>70</v>
          </cell>
        </row>
        <row r="2580">
          <cell r="A2580" t="str">
            <v>M5304T</v>
          </cell>
          <cell r="B2580">
            <v>0</v>
          </cell>
          <cell r="C2580" t="str">
            <v>M1</v>
          </cell>
          <cell r="D2580" t="str">
            <v xml:space="preserve">LV  </v>
          </cell>
          <cell r="E2580" t="str">
            <v>C</v>
          </cell>
          <cell r="F2580" t="str">
            <v>M</v>
          </cell>
          <cell r="G2580">
            <v>10</v>
          </cell>
        </row>
        <row r="2581">
          <cell r="A2581" t="str">
            <v>M5304TA</v>
          </cell>
          <cell r="B2581">
            <v>0</v>
          </cell>
          <cell r="C2581" t="str">
            <v>M1</v>
          </cell>
          <cell r="D2581" t="str">
            <v xml:space="preserve">LV  </v>
          </cell>
          <cell r="E2581" t="str">
            <v>C</v>
          </cell>
          <cell r="F2581" t="str">
            <v>M</v>
          </cell>
          <cell r="G2581">
            <v>10</v>
          </cell>
        </row>
        <row r="2582">
          <cell r="A2582" t="str">
            <v>M5304TAV</v>
          </cell>
          <cell r="B2582">
            <v>24</v>
          </cell>
          <cell r="C2582">
            <v>45</v>
          </cell>
          <cell r="D2582" t="str">
            <v xml:space="preserve">LV  </v>
          </cell>
          <cell r="E2582" t="str">
            <v>C</v>
          </cell>
          <cell r="F2582" t="str">
            <v>M</v>
          </cell>
          <cell r="G2582">
            <v>5</v>
          </cell>
        </row>
        <row r="2583">
          <cell r="A2583" t="str">
            <v>M5304TV</v>
          </cell>
          <cell r="B2583">
            <v>24</v>
          </cell>
          <cell r="C2583">
            <v>45</v>
          </cell>
          <cell r="D2583" t="str">
            <v xml:space="preserve">LV  </v>
          </cell>
          <cell r="E2583" t="str">
            <v>C</v>
          </cell>
          <cell r="F2583" t="str">
            <v>M</v>
          </cell>
          <cell r="G2583">
            <v>5</v>
          </cell>
        </row>
        <row r="2584">
          <cell r="A2584" t="str">
            <v>M5304V</v>
          </cell>
          <cell r="B2584">
            <v>26</v>
          </cell>
          <cell r="C2584" t="str">
            <v>P6</v>
          </cell>
          <cell r="D2584" t="str">
            <v xml:space="preserve">BR  </v>
          </cell>
          <cell r="E2584" t="str">
            <v>D</v>
          </cell>
          <cell r="F2584" t="str">
            <v>M</v>
          </cell>
          <cell r="G2584">
            <v>5</v>
          </cell>
        </row>
        <row r="2585">
          <cell r="A2585" t="str">
            <v>M5305</v>
          </cell>
          <cell r="B2585">
            <v>1</v>
          </cell>
          <cell r="C2585" t="str">
            <v>M1</v>
          </cell>
          <cell r="D2585" t="str">
            <v xml:space="preserve">LV  </v>
          </cell>
          <cell r="E2585" t="str">
            <v>C</v>
          </cell>
          <cell r="F2585" t="str">
            <v>M</v>
          </cell>
          <cell r="G2585">
            <v>15</v>
          </cell>
        </row>
        <row r="2586">
          <cell r="A2586" t="str">
            <v>M530522LP</v>
          </cell>
          <cell r="B2586">
            <v>22</v>
          </cell>
          <cell r="C2586" t="str">
            <v>P1</v>
          </cell>
          <cell r="D2586" t="str">
            <v xml:space="preserve">LV  </v>
          </cell>
          <cell r="E2586" t="str">
            <v>C</v>
          </cell>
          <cell r="F2586" t="str">
            <v>P</v>
          </cell>
          <cell r="G2586">
            <v>50</v>
          </cell>
        </row>
        <row r="2587">
          <cell r="A2587" t="str">
            <v>M530522X</v>
          </cell>
          <cell r="B2587">
            <v>27</v>
          </cell>
          <cell r="C2587">
            <v>45</v>
          </cell>
          <cell r="D2587" t="str">
            <v xml:space="preserve">LV  </v>
          </cell>
          <cell r="E2587" t="str">
            <v>C</v>
          </cell>
          <cell r="F2587" t="str">
            <v>M</v>
          </cell>
          <cell r="G2587">
            <v>3</v>
          </cell>
        </row>
        <row r="2588">
          <cell r="A2588" t="str">
            <v>M53052VM</v>
          </cell>
          <cell r="B2588">
            <v>2</v>
          </cell>
          <cell r="C2588" t="str">
            <v>M1</v>
          </cell>
          <cell r="D2588" t="str">
            <v xml:space="preserve">LV  </v>
          </cell>
          <cell r="E2588" t="str">
            <v>C</v>
          </cell>
          <cell r="F2588" t="str">
            <v>M</v>
          </cell>
          <cell r="G2588">
            <v>5</v>
          </cell>
        </row>
        <row r="2589">
          <cell r="A2589" t="str">
            <v>M53054V</v>
          </cell>
          <cell r="B2589">
            <v>18</v>
          </cell>
          <cell r="C2589" t="str">
            <v>P2</v>
          </cell>
          <cell r="D2589" t="str">
            <v xml:space="preserve">LV  </v>
          </cell>
          <cell r="E2589" t="str">
            <v>C</v>
          </cell>
          <cell r="F2589" t="str">
            <v>P</v>
          </cell>
          <cell r="G2589">
            <v>60</v>
          </cell>
        </row>
        <row r="2590">
          <cell r="A2590" t="str">
            <v>M5305EW3</v>
          </cell>
          <cell r="B2590">
            <v>0</v>
          </cell>
          <cell r="C2590" t="str">
            <v>M1</v>
          </cell>
          <cell r="D2590" t="str">
            <v xml:space="preserve">LV  </v>
          </cell>
          <cell r="E2590" t="str">
            <v>C</v>
          </cell>
          <cell r="F2590" t="str">
            <v>M</v>
          </cell>
          <cell r="G2590">
            <v>15</v>
          </cell>
        </row>
        <row r="2591">
          <cell r="A2591" t="str">
            <v>M5305EXW3</v>
          </cell>
          <cell r="B2591">
            <v>24</v>
          </cell>
          <cell r="C2591">
            <v>45</v>
          </cell>
          <cell r="D2591" t="str">
            <v xml:space="preserve">LV  </v>
          </cell>
          <cell r="E2591" t="str">
            <v>C</v>
          </cell>
          <cell r="F2591" t="str">
            <v>M</v>
          </cell>
          <cell r="G2591">
            <v>5</v>
          </cell>
        </row>
        <row r="2592">
          <cell r="A2592" t="str">
            <v>M5305T</v>
          </cell>
          <cell r="B2592">
            <v>0</v>
          </cell>
          <cell r="C2592" t="str">
            <v>M1</v>
          </cell>
          <cell r="D2592" t="str">
            <v xml:space="preserve">LV  </v>
          </cell>
          <cell r="E2592" t="str">
            <v>C</v>
          </cell>
          <cell r="F2592" t="str">
            <v>M</v>
          </cell>
          <cell r="G2592">
            <v>10</v>
          </cell>
        </row>
        <row r="2593">
          <cell r="A2593" t="str">
            <v>M5305TV</v>
          </cell>
          <cell r="B2593">
            <v>24</v>
          </cell>
          <cell r="C2593">
            <v>45</v>
          </cell>
          <cell r="D2593" t="str">
            <v xml:space="preserve">LV  </v>
          </cell>
          <cell r="E2593" t="str">
            <v>C</v>
          </cell>
          <cell r="F2593" t="str">
            <v>M</v>
          </cell>
          <cell r="G2593">
            <v>5</v>
          </cell>
        </row>
        <row r="2594">
          <cell r="A2594" t="str">
            <v>M5306</v>
          </cell>
          <cell r="B2594">
            <v>1</v>
          </cell>
          <cell r="C2594" t="str">
            <v>M1</v>
          </cell>
          <cell r="D2594" t="str">
            <v xml:space="preserve">LOD </v>
          </cell>
          <cell r="E2594" t="str">
            <v>B</v>
          </cell>
          <cell r="F2594" t="str">
            <v>M</v>
          </cell>
          <cell r="G2594">
            <v>15</v>
          </cell>
        </row>
        <row r="2595">
          <cell r="A2595" t="str">
            <v>M53062V</v>
          </cell>
          <cell r="B2595">
            <v>2</v>
          </cell>
          <cell r="C2595" t="str">
            <v>PI</v>
          </cell>
          <cell r="D2595" t="str">
            <v xml:space="preserve">LV  </v>
          </cell>
          <cell r="E2595" t="str">
            <v>D</v>
          </cell>
          <cell r="F2595" t="str">
            <v>P</v>
          </cell>
          <cell r="G2595">
            <v>70</v>
          </cell>
        </row>
        <row r="2596">
          <cell r="A2596" t="str">
            <v>M53062VM</v>
          </cell>
          <cell r="B2596">
            <v>2</v>
          </cell>
          <cell r="C2596" t="str">
            <v>M1</v>
          </cell>
          <cell r="D2596" t="str">
            <v xml:space="preserve">LV  </v>
          </cell>
          <cell r="E2596" t="str">
            <v>C</v>
          </cell>
          <cell r="F2596" t="str">
            <v>M</v>
          </cell>
          <cell r="G2596">
            <v>5</v>
          </cell>
        </row>
        <row r="2597">
          <cell r="A2597" t="str">
            <v>M5306L</v>
          </cell>
          <cell r="B2597">
            <v>1</v>
          </cell>
          <cell r="C2597" t="str">
            <v>M1</v>
          </cell>
          <cell r="D2597" t="str">
            <v xml:space="preserve">    </v>
          </cell>
          <cell r="E2597" t="str">
            <v xml:space="preserve"> </v>
          </cell>
          <cell r="F2597" t="str">
            <v>M</v>
          </cell>
          <cell r="G2597">
            <v>15</v>
          </cell>
        </row>
        <row r="2598">
          <cell r="A2598" t="str">
            <v>M5306T</v>
          </cell>
          <cell r="B2598">
            <v>0</v>
          </cell>
          <cell r="C2598" t="str">
            <v>M1</v>
          </cell>
          <cell r="D2598" t="str">
            <v xml:space="preserve">LV  </v>
          </cell>
          <cell r="E2598" t="str">
            <v>B</v>
          </cell>
          <cell r="F2598" t="str">
            <v>M</v>
          </cell>
          <cell r="G2598">
            <v>20</v>
          </cell>
        </row>
        <row r="2599">
          <cell r="A2599" t="str">
            <v>M5306T0MP</v>
          </cell>
          <cell r="B2599">
            <v>35</v>
          </cell>
          <cell r="C2599" t="str">
            <v>P6</v>
          </cell>
          <cell r="D2599" t="str">
            <v xml:space="preserve">LV  </v>
          </cell>
          <cell r="E2599" t="str">
            <v>C</v>
          </cell>
          <cell r="F2599" t="str">
            <v>P</v>
          </cell>
          <cell r="G2599">
            <v>80</v>
          </cell>
        </row>
        <row r="2600">
          <cell r="A2600" t="str">
            <v>M5306TV</v>
          </cell>
          <cell r="B2600">
            <v>24</v>
          </cell>
          <cell r="C2600">
            <v>45</v>
          </cell>
          <cell r="D2600" t="str">
            <v xml:space="preserve">LV  </v>
          </cell>
          <cell r="E2600" t="str">
            <v>C</v>
          </cell>
          <cell r="F2600" t="str">
            <v>M</v>
          </cell>
          <cell r="G2600">
            <v>5</v>
          </cell>
        </row>
        <row r="2601">
          <cell r="A2601" t="str">
            <v>M530722LP</v>
          </cell>
          <cell r="B2601">
            <v>22</v>
          </cell>
          <cell r="C2601" t="str">
            <v>P1</v>
          </cell>
          <cell r="D2601" t="str">
            <v xml:space="preserve">LV  </v>
          </cell>
          <cell r="E2601" t="str">
            <v>C</v>
          </cell>
          <cell r="F2601" t="str">
            <v>P</v>
          </cell>
          <cell r="G2601">
            <v>50</v>
          </cell>
        </row>
        <row r="2602">
          <cell r="A2602" t="str">
            <v>M530722X</v>
          </cell>
          <cell r="B2602">
            <v>27</v>
          </cell>
          <cell r="C2602">
            <v>45</v>
          </cell>
          <cell r="D2602" t="str">
            <v xml:space="preserve">LV  </v>
          </cell>
          <cell r="E2602" t="str">
            <v>C</v>
          </cell>
          <cell r="F2602" t="str">
            <v>M</v>
          </cell>
          <cell r="G2602">
            <v>3</v>
          </cell>
        </row>
        <row r="2603">
          <cell r="A2603" t="str">
            <v>M53072V</v>
          </cell>
          <cell r="B2603">
            <v>2</v>
          </cell>
          <cell r="C2603" t="str">
            <v>PI</v>
          </cell>
          <cell r="D2603" t="str">
            <v xml:space="preserve">LV  </v>
          </cell>
          <cell r="E2603" t="str">
            <v>D</v>
          </cell>
          <cell r="F2603" t="str">
            <v>P</v>
          </cell>
          <cell r="G2603">
            <v>70</v>
          </cell>
        </row>
        <row r="2604">
          <cell r="A2604" t="str">
            <v>M53072VM</v>
          </cell>
          <cell r="B2604">
            <v>2</v>
          </cell>
          <cell r="C2604" t="str">
            <v>M1</v>
          </cell>
          <cell r="D2604" t="str">
            <v xml:space="preserve">LV  </v>
          </cell>
          <cell r="E2604" t="str">
            <v>C</v>
          </cell>
          <cell r="F2604" t="str">
            <v>M</v>
          </cell>
          <cell r="G2604">
            <v>5</v>
          </cell>
        </row>
        <row r="2605">
          <cell r="A2605" t="str">
            <v>M5307E</v>
          </cell>
          <cell r="B2605">
            <v>0</v>
          </cell>
          <cell r="C2605" t="str">
            <v>M1</v>
          </cell>
          <cell r="D2605" t="str">
            <v xml:space="preserve">LV  </v>
          </cell>
          <cell r="E2605" t="str">
            <v>C</v>
          </cell>
          <cell r="F2605" t="str">
            <v>M</v>
          </cell>
          <cell r="G2605">
            <v>15</v>
          </cell>
        </row>
        <row r="2606">
          <cell r="A2606" t="str">
            <v>M5307EX</v>
          </cell>
          <cell r="B2606">
            <v>24</v>
          </cell>
          <cell r="C2606">
            <v>45</v>
          </cell>
          <cell r="D2606" t="str">
            <v xml:space="preserve">LV  </v>
          </cell>
          <cell r="E2606" t="str">
            <v>C</v>
          </cell>
          <cell r="F2606" t="str">
            <v>M</v>
          </cell>
          <cell r="G2606">
            <v>5</v>
          </cell>
        </row>
        <row r="2607">
          <cell r="A2607" t="str">
            <v>M5307T</v>
          </cell>
          <cell r="B2607">
            <v>0</v>
          </cell>
          <cell r="C2607" t="str">
            <v>M1</v>
          </cell>
          <cell r="D2607" t="str">
            <v xml:space="preserve">LV  </v>
          </cell>
          <cell r="E2607" t="str">
            <v>C</v>
          </cell>
          <cell r="F2607" t="str">
            <v>M</v>
          </cell>
          <cell r="G2607">
            <v>10</v>
          </cell>
        </row>
        <row r="2608">
          <cell r="A2608" t="str">
            <v>M5307TV</v>
          </cell>
          <cell r="B2608">
            <v>24</v>
          </cell>
          <cell r="C2608">
            <v>45</v>
          </cell>
          <cell r="D2608" t="str">
            <v xml:space="preserve">LV  </v>
          </cell>
          <cell r="E2608" t="str">
            <v>C</v>
          </cell>
          <cell r="F2608" t="str">
            <v>M</v>
          </cell>
          <cell r="G2608">
            <v>5</v>
          </cell>
        </row>
        <row r="2609">
          <cell r="A2609" t="str">
            <v>M5307U</v>
          </cell>
          <cell r="B2609">
            <v>0</v>
          </cell>
          <cell r="C2609" t="str">
            <v>M1</v>
          </cell>
          <cell r="D2609" t="str">
            <v xml:space="preserve">LV  </v>
          </cell>
          <cell r="E2609" t="str">
            <v>C</v>
          </cell>
          <cell r="F2609" t="str">
            <v>M</v>
          </cell>
          <cell r="G2609">
            <v>15</v>
          </cell>
        </row>
        <row r="2610">
          <cell r="A2610" t="str">
            <v>M5307UV</v>
          </cell>
          <cell r="B2610">
            <v>25</v>
          </cell>
          <cell r="C2610">
            <v>45</v>
          </cell>
          <cell r="D2610" t="str">
            <v xml:space="preserve">LV  </v>
          </cell>
          <cell r="E2610" t="str">
            <v>C</v>
          </cell>
          <cell r="F2610" t="str">
            <v>M</v>
          </cell>
          <cell r="G2610">
            <v>5</v>
          </cell>
        </row>
        <row r="2611">
          <cell r="A2611" t="str">
            <v>M5307X</v>
          </cell>
          <cell r="B2611">
            <v>26</v>
          </cell>
          <cell r="C2611">
            <v>45</v>
          </cell>
          <cell r="D2611" t="str">
            <v xml:space="preserve">LV  </v>
          </cell>
          <cell r="E2611" t="str">
            <v>C</v>
          </cell>
          <cell r="F2611" t="str">
            <v>M</v>
          </cell>
          <cell r="G2611">
            <v>5</v>
          </cell>
        </row>
        <row r="2612">
          <cell r="A2612" t="str">
            <v>M530822LP</v>
          </cell>
          <cell r="B2612">
            <v>22</v>
          </cell>
          <cell r="C2612" t="str">
            <v>P1</v>
          </cell>
          <cell r="D2612" t="str">
            <v xml:space="preserve">LV  </v>
          </cell>
          <cell r="E2612" t="str">
            <v>C</v>
          </cell>
          <cell r="F2612" t="str">
            <v>P</v>
          </cell>
          <cell r="G2612">
            <v>50</v>
          </cell>
        </row>
        <row r="2613">
          <cell r="A2613" t="str">
            <v>M530822T</v>
          </cell>
          <cell r="B2613">
            <v>20</v>
          </cell>
          <cell r="C2613" t="str">
            <v>P7</v>
          </cell>
          <cell r="D2613" t="str">
            <v xml:space="preserve">LV  </v>
          </cell>
          <cell r="E2613" t="str">
            <v>C</v>
          </cell>
          <cell r="F2613" t="str">
            <v>P</v>
          </cell>
          <cell r="G2613">
            <v>50</v>
          </cell>
        </row>
        <row r="2614">
          <cell r="A2614" t="str">
            <v>M530822X</v>
          </cell>
          <cell r="B2614">
            <v>27</v>
          </cell>
          <cell r="C2614">
            <v>45</v>
          </cell>
          <cell r="D2614" t="str">
            <v xml:space="preserve">LV  </v>
          </cell>
          <cell r="E2614" t="str">
            <v>C</v>
          </cell>
          <cell r="F2614" t="str">
            <v>M</v>
          </cell>
          <cell r="G2614">
            <v>0</v>
          </cell>
        </row>
        <row r="2615">
          <cell r="A2615" t="str">
            <v>M53082VM</v>
          </cell>
          <cell r="B2615">
            <v>2</v>
          </cell>
          <cell r="C2615" t="str">
            <v>M1</v>
          </cell>
          <cell r="D2615" t="str">
            <v xml:space="preserve">LV  </v>
          </cell>
          <cell r="E2615" t="str">
            <v>B</v>
          </cell>
          <cell r="F2615" t="str">
            <v>M</v>
          </cell>
          <cell r="G2615">
            <v>5</v>
          </cell>
        </row>
        <row r="2616">
          <cell r="A2616" t="str">
            <v>M5308D</v>
          </cell>
          <cell r="B2616">
            <v>0</v>
          </cell>
          <cell r="C2616" t="str">
            <v>M1</v>
          </cell>
          <cell r="D2616" t="str">
            <v xml:space="preserve">LV  </v>
          </cell>
          <cell r="E2616" t="str">
            <v>C</v>
          </cell>
          <cell r="F2616" t="str">
            <v>M</v>
          </cell>
          <cell r="G2616">
            <v>10</v>
          </cell>
        </row>
        <row r="2617">
          <cell r="A2617" t="str">
            <v>M5308E</v>
          </cell>
          <cell r="B2617">
            <v>0</v>
          </cell>
          <cell r="C2617" t="str">
            <v>M1</v>
          </cell>
          <cell r="D2617" t="str">
            <v xml:space="preserve">LV  </v>
          </cell>
          <cell r="E2617" t="str">
            <v>C</v>
          </cell>
          <cell r="F2617" t="str">
            <v>M</v>
          </cell>
          <cell r="G2617">
            <v>10</v>
          </cell>
        </row>
        <row r="2618">
          <cell r="A2618" t="str">
            <v>M5308EC1020</v>
          </cell>
          <cell r="B2618">
            <v>0</v>
          </cell>
          <cell r="C2618" t="str">
            <v>M1</v>
          </cell>
          <cell r="D2618" t="str">
            <v xml:space="preserve">LV  </v>
          </cell>
          <cell r="E2618" t="str">
            <v>C</v>
          </cell>
          <cell r="F2618" t="str">
            <v>M</v>
          </cell>
          <cell r="G2618">
            <v>15</v>
          </cell>
        </row>
        <row r="2619">
          <cell r="A2619" t="str">
            <v>M5308T</v>
          </cell>
          <cell r="B2619">
            <v>0</v>
          </cell>
          <cell r="C2619" t="str">
            <v>M1</v>
          </cell>
          <cell r="D2619" t="str">
            <v xml:space="preserve">LV  </v>
          </cell>
          <cell r="E2619" t="str">
            <v>C</v>
          </cell>
          <cell r="F2619" t="str">
            <v>M</v>
          </cell>
          <cell r="G2619">
            <v>10</v>
          </cell>
        </row>
        <row r="2620">
          <cell r="A2620" t="str">
            <v>M5308TV</v>
          </cell>
          <cell r="B2620">
            <v>24</v>
          </cell>
          <cell r="C2620">
            <v>45</v>
          </cell>
          <cell r="D2620" t="str">
            <v xml:space="preserve">LV  </v>
          </cell>
          <cell r="E2620" t="str">
            <v>C</v>
          </cell>
          <cell r="F2620" t="str">
            <v>M</v>
          </cell>
          <cell r="G2620">
            <v>5</v>
          </cell>
        </row>
        <row r="2621">
          <cell r="A2621" t="str">
            <v>M5308W82322LP2</v>
          </cell>
          <cell r="B2621">
            <v>22</v>
          </cell>
          <cell r="C2621" t="str">
            <v>P1</v>
          </cell>
          <cell r="D2621" t="str">
            <v xml:space="preserve">LV  </v>
          </cell>
          <cell r="E2621" t="str">
            <v>B</v>
          </cell>
          <cell r="F2621" t="str">
            <v>P</v>
          </cell>
          <cell r="G2621">
            <v>50</v>
          </cell>
        </row>
        <row r="2622">
          <cell r="A2622" t="str">
            <v>M5308W82322X2</v>
          </cell>
          <cell r="B2622">
            <v>27</v>
          </cell>
          <cell r="C2622">
            <v>45</v>
          </cell>
          <cell r="D2622" t="str">
            <v xml:space="preserve">LV  </v>
          </cell>
          <cell r="E2622" t="str">
            <v>B</v>
          </cell>
          <cell r="F2622" t="str">
            <v>M</v>
          </cell>
          <cell r="G2622">
            <v>3</v>
          </cell>
        </row>
        <row r="2623">
          <cell r="A2623" t="str">
            <v>M5308XW823</v>
          </cell>
          <cell r="B2623">
            <v>26</v>
          </cell>
          <cell r="C2623">
            <v>45</v>
          </cell>
          <cell r="D2623" t="str">
            <v xml:space="preserve">LV  </v>
          </cell>
          <cell r="E2623" t="str">
            <v>C</v>
          </cell>
          <cell r="F2623" t="str">
            <v>M</v>
          </cell>
          <cell r="G2623">
            <v>5</v>
          </cell>
        </row>
        <row r="2624">
          <cell r="A2624" t="str">
            <v>M530922LP</v>
          </cell>
          <cell r="B2624">
            <v>22</v>
          </cell>
          <cell r="C2624" t="str">
            <v>P1</v>
          </cell>
          <cell r="D2624" t="str">
            <v xml:space="preserve">LV  </v>
          </cell>
          <cell r="E2624" t="str">
            <v>C</v>
          </cell>
          <cell r="F2624" t="str">
            <v>P</v>
          </cell>
          <cell r="G2624">
            <v>50</v>
          </cell>
        </row>
        <row r="2625">
          <cell r="A2625" t="str">
            <v>M530922X</v>
          </cell>
          <cell r="B2625">
            <v>27</v>
          </cell>
          <cell r="C2625">
            <v>45</v>
          </cell>
          <cell r="D2625" t="str">
            <v xml:space="preserve">LV  </v>
          </cell>
          <cell r="E2625" t="str">
            <v>C</v>
          </cell>
          <cell r="F2625" t="str">
            <v>M</v>
          </cell>
          <cell r="G2625">
            <v>3</v>
          </cell>
        </row>
        <row r="2626">
          <cell r="A2626" t="str">
            <v>M53092V</v>
          </cell>
          <cell r="B2626">
            <v>2</v>
          </cell>
          <cell r="C2626" t="str">
            <v>PI</v>
          </cell>
          <cell r="D2626" t="str">
            <v xml:space="preserve">LV  </v>
          </cell>
          <cell r="E2626" t="str">
            <v>D</v>
          </cell>
          <cell r="F2626" t="str">
            <v>P</v>
          </cell>
          <cell r="G2626">
            <v>70</v>
          </cell>
        </row>
        <row r="2627">
          <cell r="A2627" t="str">
            <v>M53092VM</v>
          </cell>
          <cell r="B2627">
            <v>2</v>
          </cell>
          <cell r="C2627" t="str">
            <v>M1</v>
          </cell>
          <cell r="D2627" t="str">
            <v xml:space="preserve">LV  </v>
          </cell>
          <cell r="E2627" t="str">
            <v>B</v>
          </cell>
          <cell r="F2627" t="str">
            <v>M</v>
          </cell>
          <cell r="G2627">
            <v>5</v>
          </cell>
        </row>
        <row r="2628">
          <cell r="A2628" t="str">
            <v>M5309E</v>
          </cell>
          <cell r="B2628">
            <v>0</v>
          </cell>
          <cell r="C2628" t="str">
            <v>M1</v>
          </cell>
          <cell r="D2628" t="str">
            <v xml:space="preserve">LV  </v>
          </cell>
          <cell r="E2628" t="str">
            <v>C</v>
          </cell>
          <cell r="F2628" t="str">
            <v>M</v>
          </cell>
          <cell r="G2628">
            <v>10</v>
          </cell>
        </row>
        <row r="2629">
          <cell r="A2629" t="str">
            <v>M5309EC1222</v>
          </cell>
          <cell r="B2629">
            <v>0</v>
          </cell>
          <cell r="C2629" t="str">
            <v>M1</v>
          </cell>
          <cell r="D2629" t="str">
            <v xml:space="preserve">LV  </v>
          </cell>
          <cell r="E2629" t="str">
            <v>C</v>
          </cell>
          <cell r="F2629" t="str">
            <v>M</v>
          </cell>
          <cell r="G2629">
            <v>10</v>
          </cell>
        </row>
        <row r="2630">
          <cell r="A2630" t="str">
            <v>M5309EX</v>
          </cell>
          <cell r="B2630">
            <v>24</v>
          </cell>
          <cell r="C2630">
            <v>45</v>
          </cell>
          <cell r="D2630" t="str">
            <v xml:space="preserve">LV  </v>
          </cell>
          <cell r="E2630" t="str">
            <v>C</v>
          </cell>
          <cell r="F2630" t="str">
            <v>M</v>
          </cell>
          <cell r="G2630">
            <v>5</v>
          </cell>
        </row>
        <row r="2631">
          <cell r="A2631" t="str">
            <v>M5309T</v>
          </cell>
          <cell r="B2631">
            <v>0</v>
          </cell>
          <cell r="C2631" t="str">
            <v>M1</v>
          </cell>
          <cell r="D2631" t="str">
            <v xml:space="preserve">LV  </v>
          </cell>
          <cell r="E2631" t="str">
            <v>C</v>
          </cell>
          <cell r="F2631" t="str">
            <v>M</v>
          </cell>
          <cell r="G2631">
            <v>15</v>
          </cell>
        </row>
        <row r="2632">
          <cell r="A2632" t="str">
            <v>M5309TV</v>
          </cell>
          <cell r="B2632">
            <v>24</v>
          </cell>
          <cell r="C2632">
            <v>45</v>
          </cell>
          <cell r="D2632" t="str">
            <v xml:space="preserve">LV  </v>
          </cell>
          <cell r="E2632" t="str">
            <v>C</v>
          </cell>
          <cell r="F2632" t="str">
            <v>M</v>
          </cell>
          <cell r="G2632">
            <v>5</v>
          </cell>
        </row>
        <row r="2633">
          <cell r="A2633" t="str">
            <v>M5309U</v>
          </cell>
          <cell r="B2633">
            <v>0</v>
          </cell>
          <cell r="C2633" t="str">
            <v>M1</v>
          </cell>
          <cell r="D2633" t="str">
            <v xml:space="preserve">LV  </v>
          </cell>
          <cell r="E2633" t="str">
            <v>C</v>
          </cell>
          <cell r="F2633" t="str">
            <v>M</v>
          </cell>
          <cell r="G2633">
            <v>15</v>
          </cell>
        </row>
        <row r="2634">
          <cell r="A2634" t="str">
            <v>M5309X</v>
          </cell>
          <cell r="B2634">
            <v>26</v>
          </cell>
          <cell r="C2634">
            <v>45</v>
          </cell>
          <cell r="D2634" t="str">
            <v xml:space="preserve">LV  </v>
          </cell>
          <cell r="E2634" t="str">
            <v>C</v>
          </cell>
          <cell r="F2634" t="str">
            <v>M</v>
          </cell>
          <cell r="G2634">
            <v>5</v>
          </cell>
        </row>
        <row r="2635">
          <cell r="A2635" t="str">
            <v>M531022LP</v>
          </cell>
          <cell r="B2635">
            <v>22</v>
          </cell>
          <cell r="C2635" t="str">
            <v>P1</v>
          </cell>
          <cell r="D2635" t="str">
            <v xml:space="preserve">LV  </v>
          </cell>
          <cell r="E2635" t="str">
            <v>C</v>
          </cell>
          <cell r="F2635" t="str">
            <v>P</v>
          </cell>
          <cell r="G2635">
            <v>50</v>
          </cell>
        </row>
        <row r="2636">
          <cell r="A2636" t="str">
            <v>M531022X</v>
          </cell>
          <cell r="B2636">
            <v>27</v>
          </cell>
          <cell r="C2636">
            <v>45</v>
          </cell>
          <cell r="D2636" t="str">
            <v xml:space="preserve">LV  </v>
          </cell>
          <cell r="E2636" t="str">
            <v>C</v>
          </cell>
          <cell r="F2636" t="str">
            <v>M</v>
          </cell>
          <cell r="G2636">
            <v>3</v>
          </cell>
        </row>
        <row r="2637">
          <cell r="A2637" t="str">
            <v>M53102V</v>
          </cell>
          <cell r="B2637">
            <v>2</v>
          </cell>
          <cell r="C2637" t="str">
            <v>PI</v>
          </cell>
          <cell r="D2637" t="str">
            <v xml:space="preserve">LV  </v>
          </cell>
          <cell r="E2637" t="str">
            <v>D</v>
          </cell>
          <cell r="F2637" t="str">
            <v>P</v>
          </cell>
          <cell r="G2637">
            <v>70</v>
          </cell>
        </row>
        <row r="2638">
          <cell r="A2638" t="str">
            <v>M53102VM</v>
          </cell>
          <cell r="B2638">
            <v>2</v>
          </cell>
          <cell r="C2638" t="str">
            <v>M1</v>
          </cell>
          <cell r="D2638" t="str">
            <v xml:space="preserve">LV  </v>
          </cell>
          <cell r="E2638" t="str">
            <v>C</v>
          </cell>
          <cell r="F2638" t="str">
            <v>M</v>
          </cell>
          <cell r="G2638">
            <v>5</v>
          </cell>
        </row>
        <row r="2639">
          <cell r="A2639" t="str">
            <v>M5310E</v>
          </cell>
          <cell r="B2639">
            <v>0</v>
          </cell>
          <cell r="C2639" t="str">
            <v>M1</v>
          </cell>
          <cell r="D2639" t="str">
            <v xml:space="preserve">LV  </v>
          </cell>
          <cell r="E2639" t="str">
            <v>C</v>
          </cell>
          <cell r="F2639" t="str">
            <v>M</v>
          </cell>
          <cell r="G2639">
            <v>15</v>
          </cell>
        </row>
        <row r="2640">
          <cell r="A2640" t="str">
            <v>M5310EX</v>
          </cell>
          <cell r="B2640">
            <v>24</v>
          </cell>
          <cell r="C2640">
            <v>45</v>
          </cell>
          <cell r="D2640" t="str">
            <v xml:space="preserve">LV  </v>
          </cell>
          <cell r="E2640" t="str">
            <v>C</v>
          </cell>
          <cell r="F2640" t="str">
            <v>M</v>
          </cell>
          <cell r="G2640">
            <v>5</v>
          </cell>
        </row>
        <row r="2641">
          <cell r="A2641" t="str">
            <v>M5310T</v>
          </cell>
          <cell r="B2641">
            <v>0</v>
          </cell>
          <cell r="C2641" t="str">
            <v>M1</v>
          </cell>
          <cell r="D2641" t="str">
            <v xml:space="preserve">LV  </v>
          </cell>
          <cell r="E2641" t="str">
            <v>C</v>
          </cell>
          <cell r="F2641" t="str">
            <v>M</v>
          </cell>
          <cell r="G2641">
            <v>10</v>
          </cell>
        </row>
        <row r="2642">
          <cell r="A2642" t="str">
            <v>M5310TV</v>
          </cell>
          <cell r="B2642">
            <v>24</v>
          </cell>
          <cell r="C2642">
            <v>45</v>
          </cell>
          <cell r="D2642" t="str">
            <v xml:space="preserve">LV  </v>
          </cell>
          <cell r="E2642" t="str">
            <v>C</v>
          </cell>
          <cell r="F2642" t="str">
            <v>M</v>
          </cell>
          <cell r="G2642">
            <v>5</v>
          </cell>
        </row>
        <row r="2643">
          <cell r="A2643" t="str">
            <v>M5310U</v>
          </cell>
          <cell r="B2643">
            <v>0</v>
          </cell>
          <cell r="C2643" t="str">
            <v>M1</v>
          </cell>
          <cell r="D2643" t="str">
            <v xml:space="preserve">LV  </v>
          </cell>
          <cell r="E2643" t="str">
            <v>C</v>
          </cell>
          <cell r="F2643" t="str">
            <v>M</v>
          </cell>
          <cell r="G2643">
            <v>15</v>
          </cell>
        </row>
        <row r="2644">
          <cell r="A2644" t="str">
            <v>M531122LP</v>
          </cell>
          <cell r="B2644">
            <v>22</v>
          </cell>
          <cell r="C2644" t="str">
            <v>P1</v>
          </cell>
          <cell r="D2644" t="str">
            <v xml:space="preserve">LV  </v>
          </cell>
          <cell r="E2644" t="str">
            <v>C</v>
          </cell>
          <cell r="F2644" t="str">
            <v>P</v>
          </cell>
          <cell r="G2644">
            <v>50</v>
          </cell>
        </row>
        <row r="2645">
          <cell r="A2645" t="str">
            <v>M531122X</v>
          </cell>
          <cell r="B2645">
            <v>27</v>
          </cell>
          <cell r="C2645">
            <v>45</v>
          </cell>
          <cell r="D2645" t="str">
            <v xml:space="preserve">LV  </v>
          </cell>
          <cell r="E2645" t="str">
            <v>C</v>
          </cell>
          <cell r="F2645" t="str">
            <v>M</v>
          </cell>
          <cell r="G2645">
            <v>3</v>
          </cell>
        </row>
        <row r="2646">
          <cell r="A2646" t="str">
            <v>M53112V</v>
          </cell>
          <cell r="B2646">
            <v>2</v>
          </cell>
          <cell r="C2646" t="str">
            <v>PI</v>
          </cell>
          <cell r="D2646" t="str">
            <v xml:space="preserve">LV  </v>
          </cell>
          <cell r="E2646" t="str">
            <v>C</v>
          </cell>
          <cell r="F2646" t="str">
            <v>P</v>
          </cell>
          <cell r="G2646">
            <v>70</v>
          </cell>
        </row>
        <row r="2647">
          <cell r="A2647" t="str">
            <v>M53112VM</v>
          </cell>
          <cell r="B2647">
            <v>2</v>
          </cell>
          <cell r="C2647" t="str">
            <v>M1</v>
          </cell>
          <cell r="D2647" t="str">
            <v xml:space="preserve">LV  </v>
          </cell>
          <cell r="E2647" t="str">
            <v>B</v>
          </cell>
          <cell r="F2647" t="str">
            <v>M</v>
          </cell>
          <cell r="G2647">
            <v>5</v>
          </cell>
        </row>
        <row r="2648">
          <cell r="A2648" t="str">
            <v>M5311E</v>
          </cell>
          <cell r="B2648">
            <v>0</v>
          </cell>
          <cell r="C2648" t="str">
            <v>M1</v>
          </cell>
          <cell r="D2648" t="str">
            <v xml:space="preserve">LV  </v>
          </cell>
          <cell r="E2648" t="str">
            <v>C</v>
          </cell>
          <cell r="F2648" t="str">
            <v>M</v>
          </cell>
          <cell r="G2648">
            <v>15</v>
          </cell>
        </row>
        <row r="2649">
          <cell r="A2649" t="str">
            <v>M5311T</v>
          </cell>
          <cell r="B2649">
            <v>0</v>
          </cell>
          <cell r="C2649" t="str">
            <v>M1</v>
          </cell>
          <cell r="D2649" t="str">
            <v xml:space="preserve">LV  </v>
          </cell>
          <cell r="E2649" t="str">
            <v>C</v>
          </cell>
          <cell r="F2649" t="str">
            <v>M</v>
          </cell>
          <cell r="G2649">
            <v>10</v>
          </cell>
        </row>
        <row r="2650">
          <cell r="A2650" t="str">
            <v>M5311TV</v>
          </cell>
          <cell r="B2650">
            <v>24</v>
          </cell>
          <cell r="C2650">
            <v>45</v>
          </cell>
          <cell r="D2650" t="str">
            <v xml:space="preserve">LV  </v>
          </cell>
          <cell r="E2650" t="str">
            <v>C</v>
          </cell>
          <cell r="F2650" t="str">
            <v>M</v>
          </cell>
          <cell r="G2650">
            <v>5</v>
          </cell>
        </row>
        <row r="2651">
          <cell r="A2651" t="str">
            <v>M5311U</v>
          </cell>
          <cell r="B2651">
            <v>0</v>
          </cell>
          <cell r="C2651" t="str">
            <v>M1</v>
          </cell>
          <cell r="D2651" t="str">
            <v xml:space="preserve">LV  </v>
          </cell>
          <cell r="E2651" t="str">
            <v>C</v>
          </cell>
          <cell r="F2651" t="str">
            <v>M</v>
          </cell>
          <cell r="G2651">
            <v>15</v>
          </cell>
        </row>
        <row r="2652">
          <cell r="A2652" t="str">
            <v>M5311UV</v>
          </cell>
          <cell r="B2652">
            <v>24</v>
          </cell>
          <cell r="C2652">
            <v>45</v>
          </cell>
          <cell r="D2652" t="str">
            <v xml:space="preserve">LV  </v>
          </cell>
          <cell r="E2652" t="str">
            <v>C</v>
          </cell>
          <cell r="F2652" t="str">
            <v>M</v>
          </cell>
          <cell r="G2652">
            <v>5</v>
          </cell>
        </row>
        <row r="2653">
          <cell r="A2653" t="str">
            <v>M5312</v>
          </cell>
          <cell r="B2653">
            <v>1</v>
          </cell>
          <cell r="C2653" t="str">
            <v>M1</v>
          </cell>
          <cell r="D2653" t="str">
            <v xml:space="preserve">LOD </v>
          </cell>
          <cell r="E2653" t="str">
            <v>C</v>
          </cell>
          <cell r="F2653" t="str">
            <v>M</v>
          </cell>
          <cell r="G2653">
            <v>15</v>
          </cell>
        </row>
        <row r="2654">
          <cell r="A2654" t="str">
            <v>M53122V</v>
          </cell>
          <cell r="B2654">
            <v>2</v>
          </cell>
          <cell r="C2654" t="str">
            <v>PI</v>
          </cell>
          <cell r="D2654" t="str">
            <v xml:space="preserve">LOD </v>
          </cell>
          <cell r="E2654" t="str">
            <v>D</v>
          </cell>
          <cell r="F2654" t="str">
            <v>P</v>
          </cell>
          <cell r="G2654">
            <v>70</v>
          </cell>
        </row>
        <row r="2655">
          <cell r="A2655" t="str">
            <v>M53122VM</v>
          </cell>
          <cell r="B2655">
            <v>2</v>
          </cell>
          <cell r="C2655" t="str">
            <v>M1</v>
          </cell>
          <cell r="D2655" t="str">
            <v xml:space="preserve">LOD </v>
          </cell>
          <cell r="E2655" t="str">
            <v>B</v>
          </cell>
          <cell r="F2655" t="str">
            <v>M</v>
          </cell>
          <cell r="G2655">
            <v>5</v>
          </cell>
        </row>
        <row r="2656">
          <cell r="A2656" t="str">
            <v>M5312T</v>
          </cell>
          <cell r="B2656">
            <v>0</v>
          </cell>
          <cell r="C2656" t="str">
            <v>M1</v>
          </cell>
          <cell r="D2656" t="str">
            <v xml:space="preserve">LOD </v>
          </cell>
          <cell r="E2656" t="str">
            <v>C</v>
          </cell>
          <cell r="F2656" t="str">
            <v>M</v>
          </cell>
          <cell r="G2656">
            <v>10</v>
          </cell>
        </row>
        <row r="2657">
          <cell r="A2657" t="str">
            <v>M5312TV</v>
          </cell>
          <cell r="B2657">
            <v>24</v>
          </cell>
          <cell r="C2657">
            <v>45</v>
          </cell>
          <cell r="D2657" t="str">
            <v xml:space="preserve">LOD </v>
          </cell>
          <cell r="E2657" t="str">
            <v>C</v>
          </cell>
          <cell r="F2657" t="str">
            <v>M</v>
          </cell>
          <cell r="G2657">
            <v>5</v>
          </cell>
        </row>
        <row r="2658">
          <cell r="A2658" t="str">
            <v>M5313</v>
          </cell>
          <cell r="B2658">
            <v>1</v>
          </cell>
          <cell r="C2658" t="str">
            <v>M1</v>
          </cell>
          <cell r="D2658" t="str">
            <v xml:space="preserve">LOD </v>
          </cell>
          <cell r="E2658" t="str">
            <v>C</v>
          </cell>
          <cell r="F2658" t="str">
            <v>M</v>
          </cell>
          <cell r="G2658">
            <v>15</v>
          </cell>
        </row>
        <row r="2659">
          <cell r="A2659" t="str">
            <v>M53132VM</v>
          </cell>
          <cell r="B2659">
            <v>2</v>
          </cell>
          <cell r="C2659" t="str">
            <v>M1</v>
          </cell>
          <cell r="D2659" t="str">
            <v xml:space="preserve">LOD </v>
          </cell>
          <cell r="E2659" t="str">
            <v>C</v>
          </cell>
          <cell r="F2659" t="str">
            <v>M</v>
          </cell>
          <cell r="G2659">
            <v>5</v>
          </cell>
        </row>
        <row r="2660">
          <cell r="A2660" t="str">
            <v>M53132VS</v>
          </cell>
          <cell r="B2660">
            <v>2</v>
          </cell>
          <cell r="C2660" t="str">
            <v>RI</v>
          </cell>
          <cell r="D2660" t="str">
            <v xml:space="preserve">LOD </v>
          </cell>
          <cell r="E2660" t="str">
            <v>C</v>
          </cell>
          <cell r="F2660" t="str">
            <v>P</v>
          </cell>
          <cell r="G2660">
            <v>70</v>
          </cell>
        </row>
        <row r="2661">
          <cell r="A2661" t="str">
            <v>M5313T</v>
          </cell>
          <cell r="B2661">
            <v>0</v>
          </cell>
          <cell r="C2661" t="str">
            <v>M1</v>
          </cell>
          <cell r="D2661" t="str">
            <v xml:space="preserve">LOD </v>
          </cell>
          <cell r="E2661" t="str">
            <v>C</v>
          </cell>
          <cell r="F2661" t="str">
            <v>M</v>
          </cell>
          <cell r="G2661">
            <v>10</v>
          </cell>
        </row>
        <row r="2662">
          <cell r="A2662" t="str">
            <v>M5313TV</v>
          </cell>
          <cell r="B2662">
            <v>24</v>
          </cell>
          <cell r="C2662">
            <v>45</v>
          </cell>
          <cell r="D2662" t="str">
            <v xml:space="preserve">LOD </v>
          </cell>
          <cell r="E2662" t="str">
            <v>C</v>
          </cell>
          <cell r="F2662" t="str">
            <v>M</v>
          </cell>
          <cell r="G2662">
            <v>5</v>
          </cell>
        </row>
        <row r="2663">
          <cell r="A2663" t="str">
            <v>M5313U</v>
          </cell>
          <cell r="B2663">
            <v>0</v>
          </cell>
          <cell r="C2663" t="str">
            <v>M1</v>
          </cell>
          <cell r="D2663" t="str">
            <v xml:space="preserve">LOD </v>
          </cell>
          <cell r="E2663" t="str">
            <v>C</v>
          </cell>
          <cell r="F2663" t="str">
            <v>M</v>
          </cell>
          <cell r="G2663">
            <v>15</v>
          </cell>
        </row>
        <row r="2664">
          <cell r="A2664" t="str">
            <v>M5313V</v>
          </cell>
          <cell r="B2664">
            <v>26</v>
          </cell>
          <cell r="C2664">
            <v>45</v>
          </cell>
          <cell r="D2664" t="str">
            <v xml:space="preserve">LOD </v>
          </cell>
          <cell r="E2664" t="str">
            <v>C</v>
          </cell>
          <cell r="F2664" t="str">
            <v>M</v>
          </cell>
          <cell r="G2664">
            <v>5</v>
          </cell>
        </row>
        <row r="2665">
          <cell r="A2665" t="str">
            <v>M531422LP</v>
          </cell>
          <cell r="B2665">
            <v>22</v>
          </cell>
          <cell r="C2665" t="str">
            <v>P1</v>
          </cell>
          <cell r="D2665" t="str">
            <v xml:space="preserve">LOD </v>
          </cell>
          <cell r="E2665" t="str">
            <v>C</v>
          </cell>
          <cell r="F2665" t="str">
            <v>P</v>
          </cell>
          <cell r="G2665">
            <v>0</v>
          </cell>
        </row>
        <row r="2666">
          <cell r="A2666" t="str">
            <v>M531422X2</v>
          </cell>
          <cell r="B2666">
            <v>27</v>
          </cell>
          <cell r="C2666">
            <v>45</v>
          </cell>
          <cell r="D2666" t="str">
            <v xml:space="preserve">LOD </v>
          </cell>
          <cell r="E2666" t="str">
            <v>C</v>
          </cell>
          <cell r="F2666" t="str">
            <v>M</v>
          </cell>
          <cell r="G2666">
            <v>3</v>
          </cell>
        </row>
        <row r="2667">
          <cell r="A2667" t="str">
            <v>M53142VM</v>
          </cell>
          <cell r="B2667">
            <v>2</v>
          </cell>
          <cell r="C2667" t="str">
            <v>M1</v>
          </cell>
          <cell r="D2667" t="str">
            <v xml:space="preserve">LOD </v>
          </cell>
          <cell r="E2667" t="str">
            <v>C</v>
          </cell>
          <cell r="F2667" t="str">
            <v>M</v>
          </cell>
          <cell r="G2667">
            <v>5</v>
          </cell>
        </row>
        <row r="2668">
          <cell r="A2668" t="str">
            <v>M53142VS</v>
          </cell>
          <cell r="B2668">
            <v>2</v>
          </cell>
          <cell r="C2668" t="str">
            <v>RI</v>
          </cell>
          <cell r="D2668" t="str">
            <v xml:space="preserve">LOD </v>
          </cell>
          <cell r="E2668" t="str">
            <v>C</v>
          </cell>
          <cell r="F2668" t="str">
            <v>P</v>
          </cell>
          <cell r="G2668">
            <v>70</v>
          </cell>
        </row>
        <row r="2669">
          <cell r="A2669" t="str">
            <v>M5314E</v>
          </cell>
          <cell r="B2669">
            <v>0</v>
          </cell>
          <cell r="C2669" t="str">
            <v>M1</v>
          </cell>
          <cell r="D2669" t="str">
            <v xml:space="preserve">LOD </v>
          </cell>
          <cell r="E2669" t="str">
            <v>C</v>
          </cell>
          <cell r="F2669" t="str">
            <v>M</v>
          </cell>
          <cell r="G2669">
            <v>15</v>
          </cell>
        </row>
        <row r="2670">
          <cell r="A2670" t="str">
            <v>M5314EX</v>
          </cell>
          <cell r="B2670">
            <v>24</v>
          </cell>
          <cell r="C2670">
            <v>45</v>
          </cell>
          <cell r="D2670" t="str">
            <v xml:space="preserve">LOD </v>
          </cell>
          <cell r="E2670" t="str">
            <v>C</v>
          </cell>
          <cell r="F2670" t="str">
            <v>M</v>
          </cell>
          <cell r="G2670">
            <v>5</v>
          </cell>
        </row>
        <row r="2671">
          <cell r="A2671" t="str">
            <v>M5314T</v>
          </cell>
          <cell r="B2671">
            <v>0</v>
          </cell>
          <cell r="C2671" t="str">
            <v>M1</v>
          </cell>
          <cell r="D2671" t="str">
            <v xml:space="preserve">LOD </v>
          </cell>
          <cell r="E2671" t="str">
            <v>C</v>
          </cell>
          <cell r="F2671" t="str">
            <v>M</v>
          </cell>
          <cell r="G2671">
            <v>15</v>
          </cell>
        </row>
        <row r="2672">
          <cell r="A2672" t="str">
            <v>M5314TV</v>
          </cell>
          <cell r="B2672">
            <v>24</v>
          </cell>
          <cell r="C2672">
            <v>45</v>
          </cell>
          <cell r="D2672" t="str">
            <v xml:space="preserve">LOD </v>
          </cell>
          <cell r="E2672" t="str">
            <v>C</v>
          </cell>
          <cell r="F2672" t="str">
            <v>M</v>
          </cell>
          <cell r="G2672">
            <v>5</v>
          </cell>
        </row>
        <row r="2673">
          <cell r="A2673" t="str">
            <v>M5315</v>
          </cell>
          <cell r="B2673">
            <v>1</v>
          </cell>
          <cell r="C2673" t="str">
            <v>M1</v>
          </cell>
          <cell r="D2673" t="str">
            <v xml:space="preserve">LOD </v>
          </cell>
          <cell r="E2673" t="str">
            <v>C</v>
          </cell>
          <cell r="F2673" t="str">
            <v>M</v>
          </cell>
          <cell r="G2673">
            <v>15</v>
          </cell>
        </row>
        <row r="2674">
          <cell r="A2674" t="str">
            <v>M531522LP</v>
          </cell>
          <cell r="B2674">
            <v>22</v>
          </cell>
          <cell r="C2674" t="str">
            <v>P1</v>
          </cell>
          <cell r="D2674" t="str">
            <v xml:space="preserve">LOD </v>
          </cell>
          <cell r="E2674" t="str">
            <v>C</v>
          </cell>
          <cell r="F2674" t="str">
            <v>P</v>
          </cell>
          <cell r="G2674">
            <v>50</v>
          </cell>
        </row>
        <row r="2675">
          <cell r="A2675" t="str">
            <v>M531522X</v>
          </cell>
          <cell r="B2675">
            <v>27</v>
          </cell>
          <cell r="C2675">
            <v>45</v>
          </cell>
          <cell r="D2675" t="str">
            <v xml:space="preserve">LOD </v>
          </cell>
          <cell r="E2675" t="str">
            <v>C</v>
          </cell>
          <cell r="F2675" t="str">
            <v>M</v>
          </cell>
          <cell r="G2675">
            <v>3</v>
          </cell>
        </row>
        <row r="2676">
          <cell r="A2676" t="str">
            <v>M53152VM</v>
          </cell>
          <cell r="B2676">
            <v>2</v>
          </cell>
          <cell r="C2676" t="str">
            <v>M1</v>
          </cell>
          <cell r="D2676" t="str">
            <v xml:space="preserve">LOD </v>
          </cell>
          <cell r="E2676" t="str">
            <v>B</v>
          </cell>
          <cell r="F2676" t="str">
            <v>M</v>
          </cell>
          <cell r="G2676">
            <v>5</v>
          </cell>
        </row>
        <row r="2677">
          <cell r="A2677" t="str">
            <v>M53152VS</v>
          </cell>
          <cell r="B2677">
            <v>2</v>
          </cell>
          <cell r="C2677" t="str">
            <v>RI</v>
          </cell>
          <cell r="D2677" t="str">
            <v xml:space="preserve">LOD </v>
          </cell>
          <cell r="E2677" t="str">
            <v>C</v>
          </cell>
          <cell r="F2677" t="str">
            <v>P</v>
          </cell>
          <cell r="G2677">
            <v>70</v>
          </cell>
        </row>
        <row r="2678">
          <cell r="A2678" t="str">
            <v>M5315E</v>
          </cell>
          <cell r="B2678">
            <v>0</v>
          </cell>
          <cell r="C2678" t="str">
            <v>M1</v>
          </cell>
          <cell r="D2678" t="str">
            <v xml:space="preserve">LOD </v>
          </cell>
          <cell r="E2678" t="str">
            <v>C</v>
          </cell>
          <cell r="F2678" t="str">
            <v>M</v>
          </cell>
          <cell r="G2678">
            <v>15</v>
          </cell>
        </row>
        <row r="2679">
          <cell r="A2679" t="str">
            <v>M5315EX</v>
          </cell>
          <cell r="B2679">
            <v>24</v>
          </cell>
          <cell r="C2679">
            <v>45</v>
          </cell>
          <cell r="D2679" t="str">
            <v xml:space="preserve">LOD </v>
          </cell>
          <cell r="E2679" t="str">
            <v>C</v>
          </cell>
          <cell r="F2679" t="str">
            <v>M</v>
          </cell>
          <cell r="G2679">
            <v>5</v>
          </cell>
        </row>
        <row r="2680">
          <cell r="A2680" t="str">
            <v>M5315T</v>
          </cell>
          <cell r="B2680">
            <v>0</v>
          </cell>
          <cell r="C2680" t="str">
            <v>M1</v>
          </cell>
          <cell r="D2680" t="str">
            <v xml:space="preserve">LOD </v>
          </cell>
          <cell r="E2680" t="str">
            <v>C</v>
          </cell>
          <cell r="F2680" t="str">
            <v>M</v>
          </cell>
          <cell r="G2680">
            <v>15</v>
          </cell>
        </row>
        <row r="2681">
          <cell r="A2681" t="str">
            <v>M5315TV</v>
          </cell>
          <cell r="B2681">
            <v>24</v>
          </cell>
          <cell r="C2681">
            <v>45</v>
          </cell>
          <cell r="D2681" t="str">
            <v xml:space="preserve">LOD </v>
          </cell>
          <cell r="E2681" t="str">
            <v>C</v>
          </cell>
          <cell r="F2681" t="str">
            <v>M</v>
          </cell>
          <cell r="G2681">
            <v>5</v>
          </cell>
        </row>
        <row r="2682">
          <cell r="A2682" t="str">
            <v>M5315U</v>
          </cell>
          <cell r="B2682">
            <v>0</v>
          </cell>
          <cell r="C2682" t="str">
            <v>M1</v>
          </cell>
          <cell r="D2682" t="str">
            <v xml:space="preserve">LOD </v>
          </cell>
          <cell r="E2682" t="str">
            <v>C</v>
          </cell>
          <cell r="F2682" t="str">
            <v>M</v>
          </cell>
          <cell r="G2682">
            <v>15</v>
          </cell>
        </row>
        <row r="2683">
          <cell r="A2683" t="str">
            <v>M5316</v>
          </cell>
          <cell r="B2683">
            <v>1</v>
          </cell>
          <cell r="C2683" t="str">
            <v>M1</v>
          </cell>
          <cell r="D2683" t="str">
            <v xml:space="preserve">LOD </v>
          </cell>
          <cell r="E2683" t="str">
            <v>C</v>
          </cell>
          <cell r="F2683" t="str">
            <v>M</v>
          </cell>
          <cell r="G2683">
            <v>15</v>
          </cell>
        </row>
        <row r="2684">
          <cell r="A2684" t="str">
            <v>M53162VM</v>
          </cell>
          <cell r="B2684">
            <v>2</v>
          </cell>
          <cell r="C2684" t="str">
            <v>M1</v>
          </cell>
          <cell r="D2684" t="str">
            <v xml:space="preserve">LOD </v>
          </cell>
          <cell r="E2684" t="str">
            <v>B</v>
          </cell>
          <cell r="F2684" t="str">
            <v>M</v>
          </cell>
          <cell r="G2684">
            <v>5</v>
          </cell>
        </row>
        <row r="2685">
          <cell r="A2685" t="str">
            <v>M53162VS</v>
          </cell>
          <cell r="B2685">
            <v>2</v>
          </cell>
          <cell r="C2685" t="str">
            <v>RI</v>
          </cell>
          <cell r="D2685" t="str">
            <v xml:space="preserve">LOD </v>
          </cell>
          <cell r="E2685" t="str">
            <v>C</v>
          </cell>
          <cell r="F2685" t="str">
            <v>P</v>
          </cell>
          <cell r="G2685">
            <v>70</v>
          </cell>
        </row>
        <row r="2686">
          <cell r="A2686" t="str">
            <v>M5316T</v>
          </cell>
          <cell r="B2686">
            <v>0</v>
          </cell>
          <cell r="C2686" t="str">
            <v>M1</v>
          </cell>
          <cell r="D2686" t="str">
            <v xml:space="preserve">LOD </v>
          </cell>
          <cell r="E2686" t="str">
            <v>C</v>
          </cell>
          <cell r="F2686" t="str">
            <v>M</v>
          </cell>
          <cell r="G2686">
            <v>10</v>
          </cell>
        </row>
        <row r="2687">
          <cell r="A2687" t="str">
            <v>M5316TV</v>
          </cell>
          <cell r="B2687">
            <v>24</v>
          </cell>
          <cell r="C2687">
            <v>45</v>
          </cell>
          <cell r="D2687" t="str">
            <v xml:space="preserve">LOD </v>
          </cell>
          <cell r="E2687" t="str">
            <v>C</v>
          </cell>
          <cell r="F2687" t="str">
            <v>M</v>
          </cell>
          <cell r="G2687">
            <v>5</v>
          </cell>
        </row>
        <row r="2688">
          <cell r="A2688" t="str">
            <v>M5316W68422X</v>
          </cell>
          <cell r="B2688">
            <v>27</v>
          </cell>
          <cell r="C2688">
            <v>45</v>
          </cell>
          <cell r="D2688" t="str">
            <v xml:space="preserve">LOD </v>
          </cell>
          <cell r="E2688" t="str">
            <v>C</v>
          </cell>
          <cell r="F2688" t="str">
            <v>M</v>
          </cell>
          <cell r="G2688">
            <v>3</v>
          </cell>
        </row>
        <row r="2689">
          <cell r="A2689" t="str">
            <v>M5316W77022LP</v>
          </cell>
          <cell r="B2689">
            <v>22</v>
          </cell>
          <cell r="C2689" t="str">
            <v>P1</v>
          </cell>
          <cell r="D2689" t="str">
            <v xml:space="preserve">LOD </v>
          </cell>
          <cell r="E2689" t="str">
            <v>B</v>
          </cell>
          <cell r="F2689" t="str">
            <v>P</v>
          </cell>
          <cell r="G2689">
            <v>50</v>
          </cell>
        </row>
        <row r="2690">
          <cell r="A2690" t="str">
            <v>M5316W77022X</v>
          </cell>
          <cell r="B2690">
            <v>27</v>
          </cell>
          <cell r="C2690">
            <v>45</v>
          </cell>
          <cell r="D2690" t="str">
            <v xml:space="preserve">LOD </v>
          </cell>
          <cell r="E2690" t="str">
            <v>B</v>
          </cell>
          <cell r="F2690" t="str">
            <v>M</v>
          </cell>
          <cell r="G2690">
            <v>3</v>
          </cell>
        </row>
        <row r="2691">
          <cell r="A2691" t="str">
            <v>M5316XW770</v>
          </cell>
          <cell r="B2691">
            <v>26</v>
          </cell>
          <cell r="C2691">
            <v>45</v>
          </cell>
          <cell r="D2691" t="str">
            <v xml:space="preserve">LOD </v>
          </cell>
          <cell r="E2691" t="str">
            <v>B</v>
          </cell>
          <cell r="F2691" t="str">
            <v>M</v>
          </cell>
          <cell r="G2691">
            <v>10</v>
          </cell>
        </row>
        <row r="2692">
          <cell r="A2692" t="str">
            <v>M5317</v>
          </cell>
          <cell r="B2692">
            <v>1</v>
          </cell>
          <cell r="C2692" t="str">
            <v>M1</v>
          </cell>
          <cell r="D2692" t="str">
            <v xml:space="preserve">LOD </v>
          </cell>
          <cell r="E2692" t="str">
            <v>C</v>
          </cell>
          <cell r="F2692" t="str">
            <v>M</v>
          </cell>
          <cell r="G2692">
            <v>15</v>
          </cell>
        </row>
        <row r="2693">
          <cell r="A2693" t="str">
            <v>M53172VM</v>
          </cell>
          <cell r="B2693">
            <v>2</v>
          </cell>
          <cell r="C2693" t="str">
            <v>M1</v>
          </cell>
          <cell r="D2693" t="str">
            <v xml:space="preserve">LOD </v>
          </cell>
          <cell r="E2693" t="str">
            <v>C</v>
          </cell>
          <cell r="F2693" t="str">
            <v>M</v>
          </cell>
          <cell r="G2693">
            <v>5</v>
          </cell>
        </row>
        <row r="2694">
          <cell r="A2694" t="str">
            <v>M53172VS</v>
          </cell>
          <cell r="B2694">
            <v>2</v>
          </cell>
          <cell r="C2694" t="str">
            <v>RI</v>
          </cell>
          <cell r="D2694" t="str">
            <v xml:space="preserve">LOD </v>
          </cell>
          <cell r="E2694" t="str">
            <v>C</v>
          </cell>
          <cell r="F2694" t="str">
            <v>P</v>
          </cell>
          <cell r="G2694">
            <v>70</v>
          </cell>
        </row>
        <row r="2695">
          <cell r="A2695" t="str">
            <v>M5317T</v>
          </cell>
          <cell r="B2695">
            <v>0</v>
          </cell>
          <cell r="C2695" t="str">
            <v>M1</v>
          </cell>
          <cell r="D2695" t="str">
            <v xml:space="preserve">LOD </v>
          </cell>
          <cell r="E2695" t="str">
            <v>C</v>
          </cell>
          <cell r="F2695" t="str">
            <v>M</v>
          </cell>
          <cell r="G2695">
            <v>10</v>
          </cell>
        </row>
        <row r="2696">
          <cell r="A2696" t="str">
            <v>M5317TV</v>
          </cell>
          <cell r="B2696">
            <v>24</v>
          </cell>
          <cell r="C2696">
            <v>45</v>
          </cell>
          <cell r="D2696" t="str">
            <v xml:space="preserve">LOD </v>
          </cell>
          <cell r="E2696" t="str">
            <v>C</v>
          </cell>
          <cell r="F2696" t="str">
            <v>M</v>
          </cell>
          <cell r="G2696">
            <v>5</v>
          </cell>
        </row>
        <row r="2697">
          <cell r="A2697" t="str">
            <v>M5317U</v>
          </cell>
          <cell r="B2697">
            <v>0</v>
          </cell>
          <cell r="C2697" t="str">
            <v>M1</v>
          </cell>
          <cell r="D2697" t="str">
            <v xml:space="preserve">LOD </v>
          </cell>
          <cell r="E2697" t="str">
            <v>C</v>
          </cell>
          <cell r="F2697" t="str">
            <v>M</v>
          </cell>
          <cell r="G2697">
            <v>15</v>
          </cell>
        </row>
        <row r="2698">
          <cell r="A2698" t="str">
            <v>M61007</v>
          </cell>
          <cell r="B2698">
            <v>1</v>
          </cell>
          <cell r="C2698" t="str">
            <v>M1</v>
          </cell>
          <cell r="D2698" t="str">
            <v xml:space="preserve">LV  </v>
          </cell>
          <cell r="E2698" t="str">
            <v>C</v>
          </cell>
          <cell r="F2698" t="str">
            <v>M</v>
          </cell>
          <cell r="G2698">
            <v>20</v>
          </cell>
        </row>
        <row r="2699">
          <cell r="A2699" t="str">
            <v>M6100721L</v>
          </cell>
          <cell r="B2699">
            <v>21</v>
          </cell>
          <cell r="C2699" t="str">
            <v>PJ</v>
          </cell>
          <cell r="D2699" t="str">
            <v xml:space="preserve">LV  </v>
          </cell>
          <cell r="E2699" t="str">
            <v>D</v>
          </cell>
          <cell r="F2699" t="str">
            <v>P</v>
          </cell>
          <cell r="G2699">
            <v>65</v>
          </cell>
        </row>
        <row r="2700">
          <cell r="A2700" t="str">
            <v>M6100721LM</v>
          </cell>
          <cell r="B2700">
            <v>21</v>
          </cell>
          <cell r="C2700" t="str">
            <v>M1</v>
          </cell>
          <cell r="D2700" t="str">
            <v xml:space="preserve">LV  </v>
          </cell>
          <cell r="E2700" t="str">
            <v>B</v>
          </cell>
          <cell r="F2700" t="str">
            <v>M</v>
          </cell>
          <cell r="G2700">
            <v>5</v>
          </cell>
        </row>
        <row r="2701">
          <cell r="A2701" t="str">
            <v>M6100722LP</v>
          </cell>
          <cell r="B2701">
            <v>22</v>
          </cell>
          <cell r="C2701" t="str">
            <v>P1</v>
          </cell>
          <cell r="D2701" t="str">
            <v xml:space="preserve">LV  </v>
          </cell>
          <cell r="E2701" t="str">
            <v>B</v>
          </cell>
          <cell r="F2701" t="str">
            <v>P</v>
          </cell>
          <cell r="G2701">
            <v>50</v>
          </cell>
        </row>
        <row r="2702">
          <cell r="A2702" t="str">
            <v>M6100722W</v>
          </cell>
          <cell r="B2702">
            <v>46</v>
          </cell>
          <cell r="C2702" t="str">
            <v>R8</v>
          </cell>
          <cell r="D2702" t="str">
            <v xml:space="preserve">LV  </v>
          </cell>
          <cell r="E2702" t="str">
            <v>D</v>
          </cell>
          <cell r="F2702" t="str">
            <v>P</v>
          </cell>
          <cell r="G2702">
            <v>50</v>
          </cell>
        </row>
        <row r="2703">
          <cell r="A2703" t="str">
            <v>M6100722X</v>
          </cell>
          <cell r="B2703">
            <v>27</v>
          </cell>
          <cell r="C2703">
            <v>45</v>
          </cell>
          <cell r="D2703" t="str">
            <v xml:space="preserve">LV  </v>
          </cell>
          <cell r="E2703" t="str">
            <v>B</v>
          </cell>
          <cell r="F2703" t="str">
            <v>M</v>
          </cell>
          <cell r="G2703">
            <v>3</v>
          </cell>
        </row>
        <row r="2704">
          <cell r="A2704" t="str">
            <v>M61010</v>
          </cell>
          <cell r="B2704">
            <v>1</v>
          </cell>
          <cell r="C2704" t="str">
            <v>M1</v>
          </cell>
          <cell r="D2704" t="str">
            <v xml:space="preserve">LV  </v>
          </cell>
          <cell r="E2704" t="str">
            <v>C</v>
          </cell>
          <cell r="F2704" t="str">
            <v>M</v>
          </cell>
          <cell r="G2704">
            <v>15</v>
          </cell>
        </row>
        <row r="2705">
          <cell r="A2705" t="str">
            <v>M6101021L</v>
          </cell>
          <cell r="B2705">
            <v>21</v>
          </cell>
          <cell r="C2705" t="str">
            <v>PJ</v>
          </cell>
          <cell r="D2705" t="str">
            <v xml:space="preserve">LV  </v>
          </cell>
          <cell r="E2705" t="str">
            <v>D</v>
          </cell>
          <cell r="F2705" t="str">
            <v>P</v>
          </cell>
          <cell r="G2705">
            <v>65</v>
          </cell>
        </row>
        <row r="2706">
          <cell r="A2706" t="str">
            <v>M6101021LM</v>
          </cell>
          <cell r="B2706">
            <v>21</v>
          </cell>
          <cell r="C2706" t="str">
            <v>M1</v>
          </cell>
          <cell r="D2706" t="str">
            <v xml:space="preserve">LV  </v>
          </cell>
          <cell r="E2706" t="str">
            <v>A</v>
          </cell>
          <cell r="F2706" t="str">
            <v>M</v>
          </cell>
          <cell r="G2706">
            <v>5</v>
          </cell>
        </row>
        <row r="2707">
          <cell r="A2707" t="str">
            <v>M6101022LP</v>
          </cell>
          <cell r="B2707">
            <v>22</v>
          </cell>
          <cell r="C2707" t="str">
            <v>P1</v>
          </cell>
          <cell r="D2707" t="str">
            <v xml:space="preserve">LV  </v>
          </cell>
          <cell r="E2707" t="str">
            <v>B</v>
          </cell>
          <cell r="F2707" t="str">
            <v>P</v>
          </cell>
          <cell r="G2707">
            <v>50</v>
          </cell>
        </row>
        <row r="2708">
          <cell r="A2708" t="str">
            <v>M6101022W</v>
          </cell>
          <cell r="B2708">
            <v>46</v>
          </cell>
          <cell r="C2708" t="str">
            <v>R8</v>
          </cell>
          <cell r="D2708" t="str">
            <v xml:space="preserve">LV  </v>
          </cell>
          <cell r="E2708" t="str">
            <v>D</v>
          </cell>
          <cell r="F2708" t="str">
            <v>P</v>
          </cell>
          <cell r="G2708">
            <v>50</v>
          </cell>
        </row>
        <row r="2709">
          <cell r="A2709" t="str">
            <v>M6101022X</v>
          </cell>
          <cell r="B2709">
            <v>27</v>
          </cell>
          <cell r="C2709">
            <v>45</v>
          </cell>
          <cell r="D2709" t="str">
            <v xml:space="preserve">LV  </v>
          </cell>
          <cell r="E2709" t="str">
            <v>B</v>
          </cell>
          <cell r="F2709" t="str">
            <v>M</v>
          </cell>
          <cell r="G2709">
            <v>3</v>
          </cell>
        </row>
        <row r="2710">
          <cell r="A2710" t="str">
            <v>M610144W795V2</v>
          </cell>
          <cell r="B2710" t="str">
            <v xml:space="preserve">  </v>
          </cell>
          <cell r="C2710" t="str">
            <v>PC</v>
          </cell>
          <cell r="D2710" t="str">
            <v xml:space="preserve">    </v>
          </cell>
          <cell r="E2710" t="str">
            <v xml:space="preserve"> </v>
          </cell>
          <cell r="F2710" t="str">
            <v>P</v>
          </cell>
          <cell r="G2710">
            <v>0</v>
          </cell>
        </row>
        <row r="2711">
          <cell r="A2711" t="str">
            <v>M61014GEVW617</v>
          </cell>
          <cell r="B2711">
            <v>24</v>
          </cell>
          <cell r="C2711">
            <v>45</v>
          </cell>
          <cell r="D2711" t="str">
            <v xml:space="preserve">MVB </v>
          </cell>
          <cell r="E2711" t="str">
            <v>A</v>
          </cell>
          <cell r="F2711" t="str">
            <v>M</v>
          </cell>
          <cell r="G2711">
            <v>5</v>
          </cell>
        </row>
        <row r="2712">
          <cell r="A2712" t="str">
            <v>M61014GEW617</v>
          </cell>
          <cell r="B2712">
            <v>0</v>
          </cell>
          <cell r="C2712" t="str">
            <v>M1</v>
          </cell>
          <cell r="D2712" t="str">
            <v xml:space="preserve">MVB </v>
          </cell>
          <cell r="E2712" t="str">
            <v>A</v>
          </cell>
          <cell r="F2712" t="str">
            <v>M</v>
          </cell>
          <cell r="G2712">
            <v>25</v>
          </cell>
        </row>
        <row r="2713">
          <cell r="A2713" t="str">
            <v>M61014GEW617S</v>
          </cell>
          <cell r="B2713">
            <v>0</v>
          </cell>
          <cell r="C2713" t="str">
            <v>M1</v>
          </cell>
          <cell r="D2713" t="str">
            <v xml:space="preserve">MVB </v>
          </cell>
          <cell r="E2713" t="str">
            <v>C</v>
          </cell>
          <cell r="F2713" t="str">
            <v>M</v>
          </cell>
          <cell r="G2713">
            <v>20</v>
          </cell>
        </row>
        <row r="2714">
          <cell r="A2714" t="str">
            <v>M61014W617</v>
          </cell>
          <cell r="B2714">
            <v>1</v>
          </cell>
          <cell r="C2714" t="str">
            <v>M1</v>
          </cell>
          <cell r="D2714" t="str">
            <v xml:space="preserve">MVB </v>
          </cell>
          <cell r="E2714" t="str">
            <v>B</v>
          </cell>
          <cell r="F2714" t="str">
            <v>M</v>
          </cell>
          <cell r="G2714">
            <v>20</v>
          </cell>
        </row>
        <row r="2715">
          <cell r="A2715" t="str">
            <v>M61014W617S</v>
          </cell>
          <cell r="B2715">
            <v>1</v>
          </cell>
          <cell r="C2715" t="str">
            <v>M1</v>
          </cell>
          <cell r="D2715" t="str">
            <v xml:space="preserve">MVB </v>
          </cell>
          <cell r="E2715" t="str">
            <v>C</v>
          </cell>
          <cell r="F2715" t="str">
            <v>M</v>
          </cell>
          <cell r="G2715">
            <v>20</v>
          </cell>
        </row>
        <row r="2716">
          <cell r="A2716" t="str">
            <v>M61014W7952V</v>
          </cell>
          <cell r="B2716">
            <v>2</v>
          </cell>
          <cell r="C2716" t="str">
            <v>P5</v>
          </cell>
          <cell r="D2716" t="str">
            <v xml:space="preserve">LV  </v>
          </cell>
          <cell r="E2716" t="str">
            <v>C</v>
          </cell>
          <cell r="F2716" t="str">
            <v>P</v>
          </cell>
          <cell r="G2716">
            <v>0</v>
          </cell>
        </row>
        <row r="2717">
          <cell r="A2717" t="str">
            <v>M61014W795V2</v>
          </cell>
          <cell r="B2717">
            <v>2</v>
          </cell>
          <cell r="C2717" t="str">
            <v>P5</v>
          </cell>
          <cell r="D2717" t="str">
            <v xml:space="preserve">MVB </v>
          </cell>
          <cell r="E2717" t="str">
            <v>C</v>
          </cell>
          <cell r="F2717" t="str">
            <v>P</v>
          </cell>
          <cell r="G2717">
            <v>50</v>
          </cell>
        </row>
        <row r="2718">
          <cell r="A2718" t="str">
            <v>M6101521L</v>
          </cell>
          <cell r="B2718">
            <v>21</v>
          </cell>
          <cell r="C2718" t="str">
            <v>PJ</v>
          </cell>
          <cell r="D2718" t="str">
            <v xml:space="preserve">LV  </v>
          </cell>
          <cell r="E2718" t="str">
            <v>D</v>
          </cell>
          <cell r="F2718" t="str">
            <v>P</v>
          </cell>
          <cell r="G2718">
            <v>65</v>
          </cell>
        </row>
        <row r="2719">
          <cell r="A2719" t="str">
            <v>M6101521LM</v>
          </cell>
          <cell r="B2719">
            <v>21</v>
          </cell>
          <cell r="C2719" t="str">
            <v>M1</v>
          </cell>
          <cell r="D2719" t="str">
            <v xml:space="preserve">LOD </v>
          </cell>
          <cell r="E2719" t="str">
            <v>B</v>
          </cell>
          <cell r="F2719" t="str">
            <v>M</v>
          </cell>
          <cell r="G2719">
            <v>5</v>
          </cell>
        </row>
        <row r="2720">
          <cell r="A2720" t="str">
            <v>M6101522LP</v>
          </cell>
          <cell r="B2720">
            <v>22</v>
          </cell>
          <cell r="C2720" t="str">
            <v>P1</v>
          </cell>
          <cell r="D2720" t="str">
            <v xml:space="preserve">LV  </v>
          </cell>
          <cell r="E2720" t="str">
            <v>C</v>
          </cell>
          <cell r="F2720" t="str">
            <v>P</v>
          </cell>
          <cell r="G2720">
            <v>50</v>
          </cell>
        </row>
        <row r="2721">
          <cell r="A2721" t="str">
            <v>M6101522W</v>
          </cell>
          <cell r="B2721">
            <v>46</v>
          </cell>
          <cell r="C2721" t="str">
            <v>R8</v>
          </cell>
          <cell r="D2721" t="str">
            <v xml:space="preserve">LV  </v>
          </cell>
          <cell r="E2721" t="str">
            <v>D</v>
          </cell>
          <cell r="F2721" t="str">
            <v>P</v>
          </cell>
          <cell r="G2721">
            <v>50</v>
          </cell>
        </row>
        <row r="2722">
          <cell r="A2722" t="str">
            <v>M6101522X</v>
          </cell>
          <cell r="B2722">
            <v>27</v>
          </cell>
          <cell r="C2722">
            <v>45</v>
          </cell>
          <cell r="D2722" t="str">
            <v xml:space="preserve">LV  </v>
          </cell>
          <cell r="E2722" t="str">
            <v>B</v>
          </cell>
          <cell r="F2722" t="str">
            <v>M</v>
          </cell>
          <cell r="G2722">
            <v>3</v>
          </cell>
        </row>
        <row r="2723">
          <cell r="A2723" t="str">
            <v>M61018CA</v>
          </cell>
          <cell r="B2723">
            <v>0</v>
          </cell>
          <cell r="C2723" t="str">
            <v>M1</v>
          </cell>
          <cell r="D2723" t="str">
            <v xml:space="preserve">LOD </v>
          </cell>
          <cell r="E2723" t="str">
            <v>C</v>
          </cell>
          <cell r="F2723" t="str">
            <v>M</v>
          </cell>
          <cell r="G2723">
            <v>15</v>
          </cell>
        </row>
        <row r="2724">
          <cell r="A2724" t="str">
            <v>M61018DA</v>
          </cell>
          <cell r="B2724">
            <v>0</v>
          </cell>
          <cell r="C2724" t="str">
            <v>M1</v>
          </cell>
          <cell r="D2724" t="str">
            <v xml:space="preserve">LOD </v>
          </cell>
          <cell r="E2724" t="str">
            <v>C</v>
          </cell>
          <cell r="F2724" t="str">
            <v>M</v>
          </cell>
          <cell r="G2724">
            <v>15</v>
          </cell>
        </row>
        <row r="2725">
          <cell r="A2725" t="str">
            <v>M61036CAHW985</v>
          </cell>
          <cell r="B2725">
            <v>0</v>
          </cell>
          <cell r="C2725" t="str">
            <v>M1</v>
          </cell>
          <cell r="D2725" t="str">
            <v xml:space="preserve">LOD </v>
          </cell>
          <cell r="E2725" t="str">
            <v>C</v>
          </cell>
          <cell r="F2725" t="str">
            <v>M</v>
          </cell>
          <cell r="G2725">
            <v>15</v>
          </cell>
        </row>
        <row r="2726">
          <cell r="A2726" t="str">
            <v>M61036CAW9850FF</v>
          </cell>
          <cell r="B2726">
            <v>33</v>
          </cell>
          <cell r="C2726" t="str">
            <v>R1</v>
          </cell>
          <cell r="D2726" t="str">
            <v xml:space="preserve">LOD </v>
          </cell>
          <cell r="E2726" t="str">
            <v>C</v>
          </cell>
          <cell r="F2726" t="str">
            <v>P</v>
          </cell>
          <cell r="G2726">
            <v>40</v>
          </cell>
        </row>
        <row r="2727">
          <cell r="A2727" t="str">
            <v>M61209</v>
          </cell>
          <cell r="B2727">
            <v>1</v>
          </cell>
          <cell r="C2727" t="str">
            <v>M1</v>
          </cell>
          <cell r="D2727" t="str">
            <v xml:space="preserve">LV  </v>
          </cell>
          <cell r="E2727" t="str">
            <v>C</v>
          </cell>
          <cell r="F2727" t="str">
            <v>M</v>
          </cell>
          <cell r="G2727">
            <v>20</v>
          </cell>
        </row>
        <row r="2728">
          <cell r="A2728" t="str">
            <v>M61212</v>
          </cell>
          <cell r="B2728">
            <v>1</v>
          </cell>
          <cell r="C2728" t="str">
            <v>M1</v>
          </cell>
          <cell r="D2728" t="str">
            <v xml:space="preserve">LV  </v>
          </cell>
          <cell r="E2728" t="str">
            <v>C</v>
          </cell>
          <cell r="F2728" t="str">
            <v>M</v>
          </cell>
          <cell r="G2728">
            <v>15</v>
          </cell>
        </row>
        <row r="2729">
          <cell r="A2729" t="str">
            <v>M612121MP</v>
          </cell>
          <cell r="B2729">
            <v>34</v>
          </cell>
          <cell r="C2729" t="str">
            <v>P7</v>
          </cell>
          <cell r="D2729" t="str">
            <v xml:space="preserve">LV  </v>
          </cell>
          <cell r="E2729" t="str">
            <v>C</v>
          </cell>
          <cell r="F2729" t="str">
            <v>P</v>
          </cell>
          <cell r="G2729">
            <v>50</v>
          </cell>
        </row>
        <row r="2730">
          <cell r="A2730" t="str">
            <v>M6121221L</v>
          </cell>
          <cell r="B2730">
            <v>21</v>
          </cell>
          <cell r="C2730" t="str">
            <v>PJ</v>
          </cell>
          <cell r="D2730" t="str">
            <v xml:space="preserve">LV  </v>
          </cell>
          <cell r="E2730" t="str">
            <v>D</v>
          </cell>
          <cell r="F2730" t="str">
            <v>P</v>
          </cell>
          <cell r="G2730">
            <v>65</v>
          </cell>
        </row>
        <row r="2731">
          <cell r="A2731" t="str">
            <v>M6121221LL</v>
          </cell>
          <cell r="B2731">
            <v>21</v>
          </cell>
          <cell r="C2731" t="str">
            <v>P4</v>
          </cell>
          <cell r="D2731" t="str">
            <v xml:space="preserve">LV  </v>
          </cell>
          <cell r="E2731" t="str">
            <v>C</v>
          </cell>
          <cell r="F2731" t="str">
            <v>P</v>
          </cell>
          <cell r="G2731">
            <v>40</v>
          </cell>
        </row>
        <row r="2732">
          <cell r="A2732" t="str">
            <v>M6121221LM</v>
          </cell>
          <cell r="B2732">
            <v>21</v>
          </cell>
          <cell r="C2732" t="str">
            <v>M1</v>
          </cell>
          <cell r="D2732" t="str">
            <v xml:space="preserve">LV  </v>
          </cell>
          <cell r="E2732" t="str">
            <v>C</v>
          </cell>
          <cell r="F2732" t="str">
            <v>M</v>
          </cell>
          <cell r="G2732">
            <v>0</v>
          </cell>
        </row>
        <row r="2733">
          <cell r="A2733" t="str">
            <v>M6121222LP</v>
          </cell>
          <cell r="B2733">
            <v>22</v>
          </cell>
          <cell r="C2733" t="str">
            <v>PC</v>
          </cell>
          <cell r="D2733" t="str">
            <v xml:space="preserve">LV  </v>
          </cell>
          <cell r="E2733" t="str">
            <v xml:space="preserve"> </v>
          </cell>
          <cell r="F2733" t="str">
            <v>P</v>
          </cell>
          <cell r="G2733">
            <v>0</v>
          </cell>
        </row>
        <row r="2734">
          <cell r="A2734" t="str">
            <v>M6121222W</v>
          </cell>
          <cell r="B2734">
            <v>46</v>
          </cell>
          <cell r="C2734" t="str">
            <v>R8</v>
          </cell>
          <cell r="D2734" t="str">
            <v xml:space="preserve">LV  </v>
          </cell>
          <cell r="E2734" t="str">
            <v>D</v>
          </cell>
          <cell r="F2734" t="str">
            <v>P</v>
          </cell>
          <cell r="G2734">
            <v>50</v>
          </cell>
        </row>
        <row r="2735">
          <cell r="A2735" t="str">
            <v>M6121222X</v>
          </cell>
          <cell r="B2735">
            <v>27</v>
          </cell>
          <cell r="C2735">
            <v>45</v>
          </cell>
          <cell r="D2735" t="str">
            <v xml:space="preserve">LV  </v>
          </cell>
          <cell r="E2735" t="str">
            <v>C</v>
          </cell>
          <cell r="F2735" t="str">
            <v>M</v>
          </cell>
          <cell r="G2735">
            <v>3</v>
          </cell>
        </row>
        <row r="2736">
          <cell r="A2736" t="str">
            <v>M61212DA</v>
          </cell>
          <cell r="B2736">
            <v>0</v>
          </cell>
          <cell r="C2736" t="str">
            <v>M1</v>
          </cell>
          <cell r="D2736" t="str">
            <v xml:space="preserve">LV  </v>
          </cell>
          <cell r="E2736" t="str">
            <v>C</v>
          </cell>
          <cell r="F2736" t="str">
            <v>M</v>
          </cell>
          <cell r="G2736">
            <v>15</v>
          </cell>
        </row>
        <row r="2737">
          <cell r="A2737" t="str">
            <v>M61212DC5265</v>
          </cell>
          <cell r="B2737">
            <v>0</v>
          </cell>
          <cell r="C2737" t="str">
            <v>M1</v>
          </cell>
          <cell r="D2737" t="str">
            <v xml:space="preserve">LV  </v>
          </cell>
          <cell r="E2737" t="str">
            <v>C</v>
          </cell>
          <cell r="F2737" t="str">
            <v>M</v>
          </cell>
          <cell r="G2737">
            <v>15</v>
          </cell>
        </row>
        <row r="2738">
          <cell r="A2738" t="str">
            <v>M61213EA</v>
          </cell>
          <cell r="B2738">
            <v>0</v>
          </cell>
          <cell r="C2738" t="str">
            <v>M1</v>
          </cell>
          <cell r="D2738" t="str">
            <v xml:space="preserve">LV  </v>
          </cell>
          <cell r="E2738" t="str">
            <v>C</v>
          </cell>
          <cell r="F2738" t="str">
            <v>M</v>
          </cell>
          <cell r="G2738">
            <v>12</v>
          </cell>
        </row>
        <row r="2739">
          <cell r="A2739" t="str">
            <v>M61213GEW636S</v>
          </cell>
          <cell r="B2739">
            <v>0</v>
          </cell>
          <cell r="C2739" t="str">
            <v>M1</v>
          </cell>
          <cell r="D2739" t="str">
            <v xml:space="preserve">LV  </v>
          </cell>
          <cell r="E2739" t="str">
            <v>C</v>
          </cell>
          <cell r="F2739" t="str">
            <v>M</v>
          </cell>
          <cell r="G2739">
            <v>25</v>
          </cell>
        </row>
        <row r="2740">
          <cell r="A2740" t="str">
            <v>M61216</v>
          </cell>
          <cell r="B2740">
            <v>1</v>
          </cell>
          <cell r="C2740" t="str">
            <v>M1</v>
          </cell>
          <cell r="D2740" t="str">
            <v xml:space="preserve">LOD </v>
          </cell>
          <cell r="E2740" t="str">
            <v>C</v>
          </cell>
          <cell r="F2740" t="str">
            <v>M</v>
          </cell>
          <cell r="G2740">
            <v>15</v>
          </cell>
        </row>
        <row r="2741">
          <cell r="A2741" t="str">
            <v>M612161F</v>
          </cell>
          <cell r="B2741">
            <v>34</v>
          </cell>
          <cell r="C2741" t="str">
            <v>RI</v>
          </cell>
          <cell r="D2741" t="str">
            <v xml:space="preserve">LOD </v>
          </cell>
          <cell r="E2741" t="str">
            <v>C</v>
          </cell>
          <cell r="F2741" t="str">
            <v>P</v>
          </cell>
          <cell r="G2741">
            <v>20</v>
          </cell>
        </row>
        <row r="2742">
          <cell r="A2742" t="str">
            <v>M6121621LM</v>
          </cell>
          <cell r="B2742">
            <v>21</v>
          </cell>
          <cell r="C2742" t="str">
            <v>M1</v>
          </cell>
          <cell r="D2742" t="str">
            <v xml:space="preserve">LOD </v>
          </cell>
          <cell r="E2742" t="str">
            <v>B</v>
          </cell>
          <cell r="F2742" t="str">
            <v>M</v>
          </cell>
          <cell r="G2742">
            <v>0</v>
          </cell>
        </row>
        <row r="2743">
          <cell r="A2743" t="str">
            <v>M6121622LP</v>
          </cell>
          <cell r="B2743">
            <v>22</v>
          </cell>
          <cell r="C2743" t="str">
            <v>P1</v>
          </cell>
          <cell r="D2743" t="str">
            <v xml:space="preserve">LOD </v>
          </cell>
          <cell r="E2743" t="str">
            <v>C</v>
          </cell>
          <cell r="F2743" t="str">
            <v>P</v>
          </cell>
          <cell r="G2743">
            <v>50</v>
          </cell>
        </row>
        <row r="2744">
          <cell r="A2744" t="str">
            <v>M6121622W</v>
          </cell>
          <cell r="B2744">
            <v>46</v>
          </cell>
          <cell r="C2744" t="str">
            <v>R8</v>
          </cell>
          <cell r="D2744" t="str">
            <v xml:space="preserve">LOD </v>
          </cell>
          <cell r="E2744" t="str">
            <v>D</v>
          </cell>
          <cell r="F2744" t="str">
            <v>P</v>
          </cell>
          <cell r="G2744">
            <v>50</v>
          </cell>
        </row>
        <row r="2745">
          <cell r="A2745" t="str">
            <v>M6121622X</v>
          </cell>
          <cell r="B2745">
            <v>27</v>
          </cell>
          <cell r="C2745">
            <v>45</v>
          </cell>
          <cell r="D2745" t="str">
            <v xml:space="preserve">LOD </v>
          </cell>
          <cell r="E2745" t="str">
            <v>C</v>
          </cell>
          <cell r="F2745" t="str">
            <v>M</v>
          </cell>
          <cell r="G2745">
            <v>3</v>
          </cell>
        </row>
        <row r="2746">
          <cell r="A2746" t="str">
            <v>M61216EW997</v>
          </cell>
          <cell r="B2746">
            <v>0</v>
          </cell>
          <cell r="C2746" t="str">
            <v>M1</v>
          </cell>
          <cell r="D2746" t="str">
            <v xml:space="preserve">LOD </v>
          </cell>
          <cell r="E2746" t="str">
            <v>C</v>
          </cell>
          <cell r="F2746" t="str">
            <v>M</v>
          </cell>
          <cell r="G2746">
            <v>20</v>
          </cell>
        </row>
        <row r="2747">
          <cell r="A2747" t="str">
            <v>M61216EXW997</v>
          </cell>
          <cell r="B2747">
            <v>24</v>
          </cell>
          <cell r="C2747">
            <v>45</v>
          </cell>
          <cell r="D2747" t="str">
            <v xml:space="preserve">LOD </v>
          </cell>
          <cell r="E2747" t="str">
            <v>C</v>
          </cell>
          <cell r="F2747" t="str">
            <v>M</v>
          </cell>
          <cell r="G2747">
            <v>5</v>
          </cell>
        </row>
        <row r="2748">
          <cell r="A2748" t="str">
            <v>M6121721LP</v>
          </cell>
          <cell r="B2748">
            <v>21</v>
          </cell>
          <cell r="C2748" t="str">
            <v>P4</v>
          </cell>
          <cell r="D2748" t="str">
            <v xml:space="preserve">LOD </v>
          </cell>
          <cell r="E2748" t="str">
            <v>C</v>
          </cell>
          <cell r="F2748" t="str">
            <v>P</v>
          </cell>
          <cell r="G2748">
            <v>40</v>
          </cell>
        </row>
        <row r="2749">
          <cell r="A2749" t="str">
            <v>M6121722W</v>
          </cell>
          <cell r="B2749">
            <v>46</v>
          </cell>
          <cell r="C2749" t="str">
            <v>R8</v>
          </cell>
          <cell r="D2749" t="str">
            <v xml:space="preserve">LOD </v>
          </cell>
          <cell r="E2749" t="str">
            <v>B</v>
          </cell>
          <cell r="F2749" t="str">
            <v>P</v>
          </cell>
          <cell r="G2749">
            <v>50</v>
          </cell>
        </row>
        <row r="2750">
          <cell r="A2750" t="str">
            <v>M6122021L</v>
          </cell>
          <cell r="B2750">
            <v>21</v>
          </cell>
          <cell r="C2750" t="str">
            <v>PJ</v>
          </cell>
          <cell r="D2750" t="str">
            <v xml:space="preserve">LOD </v>
          </cell>
          <cell r="E2750" t="str">
            <v>D</v>
          </cell>
          <cell r="F2750" t="str">
            <v>P</v>
          </cell>
          <cell r="G2750">
            <v>65</v>
          </cell>
        </row>
        <row r="2751">
          <cell r="A2751" t="str">
            <v>M6122021LP</v>
          </cell>
          <cell r="B2751">
            <v>21</v>
          </cell>
          <cell r="C2751" t="str">
            <v>P4</v>
          </cell>
          <cell r="D2751" t="str">
            <v xml:space="preserve">LOD </v>
          </cell>
          <cell r="E2751" t="str">
            <v>B</v>
          </cell>
          <cell r="F2751" t="str">
            <v>P</v>
          </cell>
          <cell r="G2751">
            <v>40</v>
          </cell>
        </row>
        <row r="2752">
          <cell r="A2752" t="str">
            <v>M6122022W</v>
          </cell>
          <cell r="B2752">
            <v>46</v>
          </cell>
          <cell r="C2752" t="str">
            <v>R8</v>
          </cell>
          <cell r="D2752" t="str">
            <v xml:space="preserve">LOD </v>
          </cell>
          <cell r="E2752" t="str">
            <v>C</v>
          </cell>
          <cell r="F2752" t="str">
            <v>P</v>
          </cell>
          <cell r="G2752">
            <v>90</v>
          </cell>
        </row>
        <row r="2753">
          <cell r="A2753" t="str">
            <v>M61224</v>
          </cell>
          <cell r="B2753">
            <v>1</v>
          </cell>
          <cell r="C2753" t="str">
            <v>M1</v>
          </cell>
          <cell r="D2753" t="str">
            <v xml:space="preserve">LOD </v>
          </cell>
          <cell r="E2753" t="str">
            <v>C</v>
          </cell>
          <cell r="F2753" t="str">
            <v>M</v>
          </cell>
          <cell r="G2753">
            <v>20</v>
          </cell>
        </row>
        <row r="2754">
          <cell r="A2754" t="str">
            <v>M6122421L</v>
          </cell>
          <cell r="B2754">
            <v>21</v>
          </cell>
          <cell r="C2754" t="str">
            <v>PJ</v>
          </cell>
          <cell r="D2754" t="str">
            <v xml:space="preserve">LOD </v>
          </cell>
          <cell r="E2754" t="str">
            <v>D</v>
          </cell>
          <cell r="F2754" t="str">
            <v>P</v>
          </cell>
          <cell r="G2754">
            <v>65</v>
          </cell>
        </row>
        <row r="2755">
          <cell r="A2755" t="str">
            <v>M6122421LM</v>
          </cell>
          <cell r="B2755">
            <v>21</v>
          </cell>
          <cell r="C2755" t="str">
            <v>M1</v>
          </cell>
          <cell r="D2755" t="str">
            <v xml:space="preserve">LOD </v>
          </cell>
          <cell r="E2755" t="str">
            <v>B</v>
          </cell>
          <cell r="F2755" t="str">
            <v>M</v>
          </cell>
          <cell r="G2755">
            <v>5</v>
          </cell>
        </row>
        <row r="2756">
          <cell r="A2756" t="str">
            <v>M6122422LP</v>
          </cell>
          <cell r="B2756">
            <v>22</v>
          </cell>
          <cell r="C2756" t="str">
            <v>P1</v>
          </cell>
          <cell r="D2756" t="str">
            <v xml:space="preserve">LOD </v>
          </cell>
          <cell r="E2756" t="str">
            <v>B</v>
          </cell>
          <cell r="F2756" t="str">
            <v>P</v>
          </cell>
          <cell r="G2756">
            <v>50</v>
          </cell>
        </row>
        <row r="2757">
          <cell r="A2757" t="str">
            <v>M6122422W</v>
          </cell>
          <cell r="B2757">
            <v>46</v>
          </cell>
          <cell r="C2757" t="str">
            <v>R8</v>
          </cell>
          <cell r="D2757" t="str">
            <v xml:space="preserve">LOD </v>
          </cell>
          <cell r="E2757" t="str">
            <v>D</v>
          </cell>
          <cell r="F2757" t="str">
            <v>P</v>
          </cell>
          <cell r="G2757">
            <v>90</v>
          </cell>
        </row>
        <row r="2758">
          <cell r="A2758" t="str">
            <v>M6122422X</v>
          </cell>
          <cell r="B2758">
            <v>27</v>
          </cell>
          <cell r="C2758">
            <v>45</v>
          </cell>
          <cell r="D2758" t="str">
            <v xml:space="preserve">LOD </v>
          </cell>
          <cell r="E2758" t="str">
            <v>B</v>
          </cell>
          <cell r="F2758" t="str">
            <v>M</v>
          </cell>
          <cell r="G2758">
            <v>3</v>
          </cell>
        </row>
        <row r="2759">
          <cell r="A2759" t="str">
            <v>M61224CA</v>
          </cell>
          <cell r="B2759">
            <v>0</v>
          </cell>
          <cell r="C2759" t="str">
            <v>M1</v>
          </cell>
          <cell r="D2759" t="str">
            <v xml:space="preserve">LOD </v>
          </cell>
          <cell r="E2759" t="str">
            <v>C</v>
          </cell>
          <cell r="F2759" t="str">
            <v>M</v>
          </cell>
          <cell r="G2759">
            <v>20</v>
          </cell>
        </row>
        <row r="2760">
          <cell r="A2760" t="str">
            <v>M61232</v>
          </cell>
          <cell r="B2760">
            <v>1</v>
          </cell>
          <cell r="C2760" t="str">
            <v>M1</v>
          </cell>
          <cell r="D2760" t="str">
            <v xml:space="preserve">LOD </v>
          </cell>
          <cell r="E2760" t="str">
            <v>C</v>
          </cell>
          <cell r="F2760" t="str">
            <v>M</v>
          </cell>
          <cell r="G2760">
            <v>15</v>
          </cell>
        </row>
        <row r="2761">
          <cell r="A2761" t="str">
            <v>M6130621L</v>
          </cell>
          <cell r="B2761">
            <v>21</v>
          </cell>
          <cell r="C2761" t="str">
            <v>PJ</v>
          </cell>
          <cell r="D2761" t="str">
            <v xml:space="preserve">LV  </v>
          </cell>
          <cell r="E2761" t="str">
            <v>D</v>
          </cell>
          <cell r="F2761" t="str">
            <v>P</v>
          </cell>
          <cell r="G2761">
            <v>65</v>
          </cell>
        </row>
        <row r="2762">
          <cell r="A2762" t="str">
            <v>M6130621LM</v>
          </cell>
          <cell r="B2762">
            <v>21</v>
          </cell>
          <cell r="C2762" t="str">
            <v>M1</v>
          </cell>
          <cell r="D2762" t="str">
            <v xml:space="preserve">LV  </v>
          </cell>
          <cell r="E2762" t="str">
            <v>C</v>
          </cell>
          <cell r="F2762" t="str">
            <v>M</v>
          </cell>
          <cell r="G2762">
            <v>0</v>
          </cell>
        </row>
        <row r="2763">
          <cell r="A2763" t="str">
            <v>M6130621LP</v>
          </cell>
          <cell r="B2763">
            <v>21</v>
          </cell>
          <cell r="C2763" t="str">
            <v>P4</v>
          </cell>
          <cell r="D2763" t="str">
            <v xml:space="preserve">LV  </v>
          </cell>
          <cell r="E2763" t="str">
            <v>C</v>
          </cell>
          <cell r="F2763" t="str">
            <v>P</v>
          </cell>
          <cell r="G2763">
            <v>40</v>
          </cell>
        </row>
        <row r="2764">
          <cell r="A2764" t="str">
            <v>M6130622W</v>
          </cell>
          <cell r="B2764">
            <v>46</v>
          </cell>
          <cell r="C2764" t="str">
            <v>R8</v>
          </cell>
          <cell r="D2764" t="str">
            <v xml:space="preserve">LV  </v>
          </cell>
          <cell r="E2764" t="str">
            <v>C</v>
          </cell>
          <cell r="F2764" t="str">
            <v>P</v>
          </cell>
          <cell r="G2764">
            <v>50</v>
          </cell>
        </row>
        <row r="2765">
          <cell r="A2765" t="str">
            <v>M61307</v>
          </cell>
          <cell r="B2765">
            <v>1</v>
          </cell>
          <cell r="C2765" t="str">
            <v>M1</v>
          </cell>
          <cell r="D2765" t="str">
            <v xml:space="preserve">MVA </v>
          </cell>
          <cell r="E2765" t="str">
            <v>A</v>
          </cell>
          <cell r="F2765" t="str">
            <v>M</v>
          </cell>
          <cell r="G2765">
            <v>20</v>
          </cell>
        </row>
        <row r="2766">
          <cell r="A2766" t="str">
            <v>M613074V</v>
          </cell>
          <cell r="B2766">
            <v>18</v>
          </cell>
          <cell r="C2766" t="str">
            <v>P2</v>
          </cell>
          <cell r="D2766" t="str">
            <v xml:space="preserve">MVA </v>
          </cell>
          <cell r="E2766" t="str">
            <v>B</v>
          </cell>
          <cell r="F2766" t="str">
            <v>P</v>
          </cell>
          <cell r="G2766">
            <v>60</v>
          </cell>
        </row>
        <row r="2767">
          <cell r="A2767" t="str">
            <v>M61307GUW3</v>
          </cell>
          <cell r="B2767">
            <v>0</v>
          </cell>
          <cell r="C2767" t="str">
            <v>M1</v>
          </cell>
          <cell r="D2767" t="str">
            <v xml:space="preserve">MVB </v>
          </cell>
          <cell r="E2767" t="str">
            <v>A</v>
          </cell>
          <cell r="F2767" t="str">
            <v>M</v>
          </cell>
          <cell r="G2767">
            <v>20</v>
          </cell>
        </row>
        <row r="2768">
          <cell r="A2768" t="str">
            <v>M61307UW3</v>
          </cell>
          <cell r="B2768">
            <v>0</v>
          </cell>
          <cell r="C2768" t="str">
            <v>M1</v>
          </cell>
          <cell r="D2768" t="str">
            <v xml:space="preserve">MVA </v>
          </cell>
          <cell r="E2768" t="str">
            <v>A</v>
          </cell>
          <cell r="F2768" t="str">
            <v>M</v>
          </cell>
          <cell r="G2768">
            <v>15</v>
          </cell>
        </row>
        <row r="2769">
          <cell r="A2769" t="str">
            <v>M613084V</v>
          </cell>
          <cell r="B2769">
            <v>18</v>
          </cell>
          <cell r="C2769" t="str">
            <v>P2</v>
          </cell>
          <cell r="D2769" t="str">
            <v xml:space="preserve">LV  </v>
          </cell>
          <cell r="E2769" t="str">
            <v>C</v>
          </cell>
          <cell r="F2769" t="str">
            <v>P</v>
          </cell>
          <cell r="G2769">
            <v>60</v>
          </cell>
        </row>
        <row r="2770">
          <cell r="A2770" t="str">
            <v>M61308U</v>
          </cell>
          <cell r="B2770">
            <v>0</v>
          </cell>
          <cell r="C2770" t="str">
            <v>M1</v>
          </cell>
          <cell r="D2770" t="str">
            <v xml:space="preserve">LV  </v>
          </cell>
          <cell r="E2770" t="str">
            <v>C</v>
          </cell>
          <cell r="F2770" t="str">
            <v>M</v>
          </cell>
          <cell r="G2770">
            <v>15</v>
          </cell>
        </row>
        <row r="2771">
          <cell r="A2771" t="str">
            <v>M613094V</v>
          </cell>
          <cell r="B2771">
            <v>18</v>
          </cell>
          <cell r="C2771" t="str">
            <v>P2</v>
          </cell>
          <cell r="D2771" t="str">
            <v xml:space="preserve">LV  </v>
          </cell>
          <cell r="E2771" t="str">
            <v>C</v>
          </cell>
          <cell r="F2771" t="str">
            <v>P</v>
          </cell>
          <cell r="G2771">
            <v>0</v>
          </cell>
        </row>
        <row r="2772">
          <cell r="A2772" t="str">
            <v>M61309UWS</v>
          </cell>
          <cell r="B2772">
            <v>0</v>
          </cell>
          <cell r="C2772" t="str">
            <v>M1</v>
          </cell>
          <cell r="D2772" t="str">
            <v xml:space="preserve">LV  </v>
          </cell>
          <cell r="E2772" t="str">
            <v>C</v>
          </cell>
          <cell r="F2772" t="str">
            <v>M</v>
          </cell>
          <cell r="G2772">
            <v>15</v>
          </cell>
        </row>
        <row r="2773">
          <cell r="A2773" t="str">
            <v>M61309WSD</v>
          </cell>
          <cell r="B2773">
            <v>1</v>
          </cell>
          <cell r="C2773" t="str">
            <v>M1</v>
          </cell>
          <cell r="D2773" t="str">
            <v xml:space="preserve">LV  </v>
          </cell>
          <cell r="E2773" t="str">
            <v>C</v>
          </cell>
          <cell r="F2773" t="str">
            <v>M</v>
          </cell>
          <cell r="G2773">
            <v>15</v>
          </cell>
        </row>
        <row r="2774">
          <cell r="A2774" t="str">
            <v>M61310</v>
          </cell>
          <cell r="B2774">
            <v>1</v>
          </cell>
          <cell r="C2774" t="str">
            <v>M1</v>
          </cell>
          <cell r="D2774" t="str">
            <v xml:space="preserve">LV  </v>
          </cell>
          <cell r="E2774" t="str">
            <v>C</v>
          </cell>
          <cell r="F2774" t="str">
            <v>M</v>
          </cell>
          <cell r="G2774">
            <v>20</v>
          </cell>
        </row>
        <row r="2775">
          <cell r="A2775" t="str">
            <v>M613101F</v>
          </cell>
          <cell r="B2775">
            <v>34</v>
          </cell>
          <cell r="C2775" t="str">
            <v>RI</v>
          </cell>
          <cell r="D2775" t="str">
            <v xml:space="preserve">LV  </v>
          </cell>
          <cell r="E2775" t="str">
            <v>C</v>
          </cell>
          <cell r="F2775" t="str">
            <v>P</v>
          </cell>
          <cell r="G2775">
            <v>20</v>
          </cell>
        </row>
        <row r="2776">
          <cell r="A2776" t="str">
            <v>M6131021L</v>
          </cell>
          <cell r="B2776">
            <v>21</v>
          </cell>
          <cell r="C2776" t="str">
            <v>PJ</v>
          </cell>
          <cell r="D2776" t="str">
            <v xml:space="preserve">LV  </v>
          </cell>
          <cell r="E2776" t="str">
            <v>D</v>
          </cell>
          <cell r="F2776" t="str">
            <v>P</v>
          </cell>
          <cell r="G2776">
            <v>65</v>
          </cell>
        </row>
        <row r="2777">
          <cell r="A2777" t="str">
            <v>M6131021LM</v>
          </cell>
          <cell r="B2777">
            <v>21</v>
          </cell>
          <cell r="C2777" t="str">
            <v>M1</v>
          </cell>
          <cell r="D2777" t="str">
            <v xml:space="preserve">LV  </v>
          </cell>
          <cell r="E2777" t="str">
            <v>C</v>
          </cell>
          <cell r="F2777" t="str">
            <v>M</v>
          </cell>
          <cell r="G2777">
            <v>0</v>
          </cell>
        </row>
        <row r="2778">
          <cell r="A2778" t="str">
            <v>M6131021LP</v>
          </cell>
          <cell r="B2778">
            <v>21</v>
          </cell>
          <cell r="C2778" t="str">
            <v>P4</v>
          </cell>
          <cell r="D2778" t="str">
            <v xml:space="preserve">LV  </v>
          </cell>
          <cell r="E2778" t="str">
            <v>C</v>
          </cell>
          <cell r="F2778" t="str">
            <v>P</v>
          </cell>
          <cell r="G2778">
            <v>40</v>
          </cell>
        </row>
        <row r="2779">
          <cell r="A2779" t="str">
            <v>M6131022LP</v>
          </cell>
          <cell r="B2779">
            <v>22</v>
          </cell>
          <cell r="C2779" t="str">
            <v>P1</v>
          </cell>
          <cell r="D2779" t="str">
            <v xml:space="preserve">LV  </v>
          </cell>
          <cell r="E2779" t="str">
            <v>C</v>
          </cell>
          <cell r="F2779" t="str">
            <v>P</v>
          </cell>
          <cell r="G2779">
            <v>50</v>
          </cell>
        </row>
        <row r="2780">
          <cell r="A2780" t="str">
            <v>M6131022W</v>
          </cell>
          <cell r="B2780">
            <v>46</v>
          </cell>
          <cell r="C2780" t="str">
            <v>R8</v>
          </cell>
          <cell r="D2780" t="str">
            <v xml:space="preserve">LV  </v>
          </cell>
          <cell r="E2780" t="str">
            <v>D</v>
          </cell>
          <cell r="F2780" t="str">
            <v>P</v>
          </cell>
          <cell r="G2780">
            <v>50</v>
          </cell>
        </row>
        <row r="2781">
          <cell r="A2781" t="str">
            <v>M6131022X</v>
          </cell>
          <cell r="B2781">
            <v>27</v>
          </cell>
          <cell r="C2781">
            <v>45</v>
          </cell>
          <cell r="D2781" t="str">
            <v xml:space="preserve">LV  </v>
          </cell>
          <cell r="E2781" t="str">
            <v>C</v>
          </cell>
          <cell r="F2781" t="str">
            <v>M</v>
          </cell>
          <cell r="G2781">
            <v>3</v>
          </cell>
        </row>
        <row r="2782">
          <cell r="A2782" t="str">
            <v>M61310E</v>
          </cell>
          <cell r="B2782">
            <v>0</v>
          </cell>
          <cell r="C2782" t="str">
            <v>M1</v>
          </cell>
          <cell r="D2782" t="str">
            <v xml:space="preserve">LV  </v>
          </cell>
          <cell r="E2782" t="str">
            <v>C</v>
          </cell>
          <cell r="F2782" t="str">
            <v>M</v>
          </cell>
          <cell r="G2782">
            <v>15</v>
          </cell>
        </row>
        <row r="2783">
          <cell r="A2783" t="str">
            <v>M61310EX</v>
          </cell>
          <cell r="B2783">
            <v>24</v>
          </cell>
          <cell r="C2783">
            <v>45</v>
          </cell>
          <cell r="D2783" t="str">
            <v xml:space="preserve">LV  </v>
          </cell>
          <cell r="E2783" t="str">
            <v>C</v>
          </cell>
          <cell r="F2783" t="str">
            <v>M</v>
          </cell>
          <cell r="G2783">
            <v>5</v>
          </cell>
        </row>
        <row r="2784">
          <cell r="A2784" t="str">
            <v>M6131521L</v>
          </cell>
          <cell r="B2784">
            <v>21</v>
          </cell>
          <cell r="C2784" t="str">
            <v>PJ</v>
          </cell>
          <cell r="D2784" t="str">
            <v xml:space="preserve">LOD </v>
          </cell>
          <cell r="E2784" t="str">
            <v>B</v>
          </cell>
          <cell r="F2784" t="str">
            <v>P</v>
          </cell>
          <cell r="G2784">
            <v>65</v>
          </cell>
        </row>
        <row r="2785">
          <cell r="A2785" t="str">
            <v>M6131521LP</v>
          </cell>
          <cell r="B2785">
            <v>21</v>
          </cell>
          <cell r="C2785" t="str">
            <v>P4</v>
          </cell>
          <cell r="D2785" t="str">
            <v xml:space="preserve">LOD </v>
          </cell>
          <cell r="E2785" t="str">
            <v>A</v>
          </cell>
          <cell r="F2785" t="str">
            <v>P</v>
          </cell>
          <cell r="G2785">
            <v>40</v>
          </cell>
        </row>
        <row r="2786">
          <cell r="A2786" t="str">
            <v>M6131522W</v>
          </cell>
          <cell r="B2786">
            <v>46</v>
          </cell>
          <cell r="C2786" t="str">
            <v>R8</v>
          </cell>
          <cell r="D2786" t="str">
            <v xml:space="preserve">LOD </v>
          </cell>
          <cell r="E2786" t="str">
            <v>A</v>
          </cell>
          <cell r="F2786" t="str">
            <v>P</v>
          </cell>
          <cell r="G2786">
            <v>50</v>
          </cell>
        </row>
        <row r="2787">
          <cell r="A2787" t="str">
            <v>M6132021L</v>
          </cell>
          <cell r="B2787">
            <v>21</v>
          </cell>
          <cell r="C2787" t="str">
            <v>PJ</v>
          </cell>
          <cell r="D2787" t="str">
            <v xml:space="preserve">LOD </v>
          </cell>
          <cell r="E2787" t="str">
            <v>D</v>
          </cell>
          <cell r="F2787" t="str">
            <v>P</v>
          </cell>
          <cell r="G2787">
            <v>65</v>
          </cell>
        </row>
        <row r="2788">
          <cell r="A2788" t="str">
            <v>M6132021LM</v>
          </cell>
          <cell r="B2788">
            <v>21</v>
          </cell>
          <cell r="C2788" t="str">
            <v>M1</v>
          </cell>
          <cell r="D2788" t="str">
            <v xml:space="preserve">LOD </v>
          </cell>
          <cell r="E2788" t="str">
            <v>C</v>
          </cell>
          <cell r="F2788" t="str">
            <v>M</v>
          </cell>
          <cell r="G2788">
            <v>5</v>
          </cell>
        </row>
        <row r="2789">
          <cell r="A2789" t="str">
            <v>M61914DAH</v>
          </cell>
          <cell r="B2789">
            <v>0</v>
          </cell>
          <cell r="C2789" t="str">
            <v>M1</v>
          </cell>
          <cell r="D2789" t="str">
            <v xml:space="preserve">LV  </v>
          </cell>
          <cell r="E2789" t="str">
            <v>C</v>
          </cell>
          <cell r="F2789" t="str">
            <v>M</v>
          </cell>
          <cell r="G2789">
            <v>15</v>
          </cell>
        </row>
        <row r="2790">
          <cell r="A2790" t="str">
            <v>M61918</v>
          </cell>
          <cell r="B2790">
            <v>1</v>
          </cell>
          <cell r="C2790" t="str">
            <v>M1</v>
          </cell>
          <cell r="D2790" t="str">
            <v xml:space="preserve">LOD </v>
          </cell>
          <cell r="E2790" t="str">
            <v>C</v>
          </cell>
          <cell r="F2790" t="str">
            <v>M</v>
          </cell>
          <cell r="G2790">
            <v>20</v>
          </cell>
        </row>
        <row r="2791">
          <cell r="A2791" t="str">
            <v>M6191821L</v>
          </cell>
          <cell r="B2791">
            <v>21</v>
          </cell>
          <cell r="C2791" t="str">
            <v>PJ</v>
          </cell>
          <cell r="D2791" t="str">
            <v xml:space="preserve">LOD </v>
          </cell>
          <cell r="E2791" t="str">
            <v>D</v>
          </cell>
          <cell r="F2791" t="str">
            <v>P</v>
          </cell>
          <cell r="G2791">
            <v>65</v>
          </cell>
        </row>
        <row r="2792">
          <cell r="A2792" t="str">
            <v>M6191821LM</v>
          </cell>
          <cell r="B2792">
            <v>21</v>
          </cell>
          <cell r="C2792" t="str">
            <v>M1</v>
          </cell>
          <cell r="D2792" t="str">
            <v xml:space="preserve">LOD </v>
          </cell>
          <cell r="E2792" t="str">
            <v>A</v>
          </cell>
          <cell r="F2792" t="str">
            <v>M</v>
          </cell>
          <cell r="G2792">
            <v>5</v>
          </cell>
        </row>
        <row r="2793">
          <cell r="A2793" t="str">
            <v>M6191822LP</v>
          </cell>
          <cell r="B2793">
            <v>22</v>
          </cell>
          <cell r="C2793" t="str">
            <v>P1</v>
          </cell>
          <cell r="D2793" t="str">
            <v xml:space="preserve">LOD </v>
          </cell>
          <cell r="E2793" t="str">
            <v>A</v>
          </cell>
          <cell r="F2793" t="str">
            <v>P</v>
          </cell>
          <cell r="G2793">
            <v>50</v>
          </cell>
        </row>
        <row r="2794">
          <cell r="A2794" t="str">
            <v>M6191822W</v>
          </cell>
          <cell r="B2794">
            <v>46</v>
          </cell>
          <cell r="C2794" t="str">
            <v>R8</v>
          </cell>
          <cell r="D2794" t="str">
            <v xml:space="preserve">LOD </v>
          </cell>
          <cell r="E2794" t="str">
            <v>D</v>
          </cell>
          <cell r="F2794" t="str">
            <v>P</v>
          </cell>
          <cell r="G2794">
            <v>50</v>
          </cell>
        </row>
        <row r="2795">
          <cell r="A2795" t="str">
            <v>M6191822X</v>
          </cell>
          <cell r="B2795">
            <v>27</v>
          </cell>
          <cell r="C2795">
            <v>45</v>
          </cell>
          <cell r="D2795" t="str">
            <v xml:space="preserve">LOD </v>
          </cell>
          <cell r="E2795" t="str">
            <v>B</v>
          </cell>
          <cell r="F2795" t="str">
            <v>M</v>
          </cell>
          <cell r="G2795">
            <v>3</v>
          </cell>
        </row>
        <row r="2796">
          <cell r="A2796" t="str">
            <v>M61918E</v>
          </cell>
          <cell r="B2796">
            <v>0</v>
          </cell>
          <cell r="C2796" t="str">
            <v>M1</v>
          </cell>
          <cell r="D2796" t="str">
            <v xml:space="preserve">LOD </v>
          </cell>
          <cell r="E2796" t="str">
            <v>C</v>
          </cell>
          <cell r="F2796" t="str">
            <v>M</v>
          </cell>
          <cell r="G2796">
            <v>15</v>
          </cell>
        </row>
        <row r="2797">
          <cell r="A2797" t="str">
            <v>M61918WS</v>
          </cell>
          <cell r="B2797">
            <v>1</v>
          </cell>
          <cell r="C2797" t="str">
            <v>M1</v>
          </cell>
          <cell r="D2797" t="str">
            <v xml:space="preserve">LOD </v>
          </cell>
          <cell r="E2797" t="str">
            <v>C</v>
          </cell>
          <cell r="F2797" t="str">
            <v>M</v>
          </cell>
          <cell r="G2797">
            <v>20</v>
          </cell>
        </row>
        <row r="2798">
          <cell r="A2798" t="str">
            <v>M6191921L</v>
          </cell>
          <cell r="B2798">
            <v>21</v>
          </cell>
          <cell r="C2798" t="str">
            <v>PJ</v>
          </cell>
          <cell r="D2798" t="str">
            <v xml:space="preserve">LOD </v>
          </cell>
          <cell r="E2798" t="str">
            <v>D</v>
          </cell>
          <cell r="F2798" t="str">
            <v>P</v>
          </cell>
          <cell r="G2798">
            <v>65</v>
          </cell>
        </row>
        <row r="2799">
          <cell r="A2799" t="str">
            <v>M6191921LL</v>
          </cell>
          <cell r="B2799">
            <v>21</v>
          </cell>
          <cell r="C2799" t="str">
            <v>P4</v>
          </cell>
          <cell r="D2799" t="str">
            <v xml:space="preserve">LOD </v>
          </cell>
          <cell r="E2799" t="str">
            <v>C</v>
          </cell>
          <cell r="F2799" t="str">
            <v>P</v>
          </cell>
          <cell r="G2799">
            <v>40</v>
          </cell>
        </row>
        <row r="2800">
          <cell r="A2800" t="str">
            <v>M6191921LM</v>
          </cell>
          <cell r="B2800">
            <v>21</v>
          </cell>
          <cell r="C2800" t="str">
            <v>M1</v>
          </cell>
          <cell r="D2800" t="str">
            <v xml:space="preserve">LOD </v>
          </cell>
          <cell r="E2800" t="str">
            <v>C</v>
          </cell>
          <cell r="F2800" t="str">
            <v>M</v>
          </cell>
          <cell r="G2800">
            <v>10</v>
          </cell>
        </row>
        <row r="2801">
          <cell r="A2801" t="str">
            <v>M6191922LP</v>
          </cell>
          <cell r="B2801">
            <v>22</v>
          </cell>
          <cell r="C2801" t="str">
            <v>P1</v>
          </cell>
          <cell r="D2801" t="str">
            <v xml:space="preserve">LOD </v>
          </cell>
          <cell r="E2801" t="str">
            <v>C</v>
          </cell>
          <cell r="F2801" t="str">
            <v>P</v>
          </cell>
          <cell r="G2801">
            <v>70</v>
          </cell>
        </row>
        <row r="2802">
          <cell r="A2802" t="str">
            <v>M6191922W</v>
          </cell>
          <cell r="B2802">
            <v>46</v>
          </cell>
          <cell r="C2802" t="str">
            <v>R8</v>
          </cell>
          <cell r="D2802" t="str">
            <v xml:space="preserve">LOD </v>
          </cell>
          <cell r="E2802" t="str">
            <v>D</v>
          </cell>
          <cell r="F2802" t="str">
            <v>P</v>
          </cell>
          <cell r="G2802">
            <v>50</v>
          </cell>
        </row>
        <row r="2803">
          <cell r="A2803" t="str">
            <v>M6191922X</v>
          </cell>
          <cell r="B2803">
            <v>27</v>
          </cell>
          <cell r="C2803">
            <v>45</v>
          </cell>
          <cell r="D2803" t="str">
            <v xml:space="preserve">LOD </v>
          </cell>
          <cell r="E2803" t="str">
            <v>C</v>
          </cell>
          <cell r="F2803" t="str">
            <v>M</v>
          </cell>
          <cell r="G2803">
            <v>3</v>
          </cell>
        </row>
        <row r="2804">
          <cell r="A2804" t="str">
            <v>M61919DC6784</v>
          </cell>
          <cell r="B2804">
            <v>0</v>
          </cell>
          <cell r="C2804" t="str">
            <v>M1</v>
          </cell>
          <cell r="D2804" t="str">
            <v xml:space="preserve">LOD </v>
          </cell>
          <cell r="E2804" t="str">
            <v>C</v>
          </cell>
          <cell r="F2804" t="str">
            <v>M</v>
          </cell>
          <cell r="G2804">
            <v>15</v>
          </cell>
        </row>
        <row r="2805">
          <cell r="A2805" t="str">
            <v>M61919EW5</v>
          </cell>
          <cell r="B2805">
            <v>0</v>
          </cell>
          <cell r="C2805" t="str">
            <v>M1</v>
          </cell>
          <cell r="D2805" t="str">
            <v xml:space="preserve">LOD </v>
          </cell>
          <cell r="E2805" t="str">
            <v>C</v>
          </cell>
          <cell r="F2805" t="str">
            <v>M</v>
          </cell>
          <cell r="G2805">
            <v>15</v>
          </cell>
        </row>
        <row r="2806">
          <cell r="A2806" t="str">
            <v>M61921DAH</v>
          </cell>
          <cell r="B2806">
            <v>0</v>
          </cell>
          <cell r="C2806" t="str">
            <v>M1</v>
          </cell>
          <cell r="D2806" t="str">
            <v xml:space="preserve">LOD </v>
          </cell>
          <cell r="E2806" t="str">
            <v>C</v>
          </cell>
          <cell r="F2806" t="str">
            <v>M</v>
          </cell>
          <cell r="G2806">
            <v>25</v>
          </cell>
        </row>
        <row r="2807">
          <cell r="A2807" t="str">
            <v>M6192621LP</v>
          </cell>
          <cell r="B2807">
            <v>21</v>
          </cell>
          <cell r="C2807" t="str">
            <v>P4</v>
          </cell>
          <cell r="D2807" t="str">
            <v xml:space="preserve">LOD </v>
          </cell>
          <cell r="E2807" t="str">
            <v>C</v>
          </cell>
          <cell r="F2807" t="str">
            <v>P</v>
          </cell>
          <cell r="G2807">
            <v>40</v>
          </cell>
        </row>
        <row r="2808">
          <cell r="A2808" t="str">
            <v>M6192622LP</v>
          </cell>
          <cell r="B2808">
            <v>22</v>
          </cell>
          <cell r="C2808" t="str">
            <v>P1</v>
          </cell>
          <cell r="D2808" t="str">
            <v xml:space="preserve">LOD </v>
          </cell>
          <cell r="E2808" t="str">
            <v>B</v>
          </cell>
          <cell r="F2808" t="str">
            <v>P</v>
          </cell>
          <cell r="G2808">
            <v>50</v>
          </cell>
        </row>
        <row r="2809">
          <cell r="A2809" t="str">
            <v>M6192622W</v>
          </cell>
          <cell r="B2809">
            <v>46</v>
          </cell>
          <cell r="C2809" t="str">
            <v>R8</v>
          </cell>
          <cell r="D2809" t="str">
            <v xml:space="preserve">LOD </v>
          </cell>
          <cell r="E2809" t="str">
            <v>D</v>
          </cell>
          <cell r="F2809" t="str">
            <v>P</v>
          </cell>
          <cell r="G2809">
            <v>50</v>
          </cell>
        </row>
        <row r="2810">
          <cell r="A2810" t="str">
            <v>M6192622X</v>
          </cell>
          <cell r="B2810">
            <v>27</v>
          </cell>
          <cell r="C2810">
            <v>45</v>
          </cell>
          <cell r="D2810" t="str">
            <v xml:space="preserve">LOD </v>
          </cell>
          <cell r="E2810" t="str">
            <v>C</v>
          </cell>
          <cell r="F2810" t="str">
            <v>M</v>
          </cell>
          <cell r="G2810">
            <v>3</v>
          </cell>
        </row>
        <row r="2811">
          <cell r="A2811" t="str">
            <v>M61926DA</v>
          </cell>
          <cell r="B2811">
            <v>0</v>
          </cell>
          <cell r="C2811" t="str">
            <v>M1</v>
          </cell>
          <cell r="D2811" t="str">
            <v xml:space="preserve">LOD </v>
          </cell>
          <cell r="E2811" t="str">
            <v>C</v>
          </cell>
          <cell r="F2811" t="str">
            <v>M</v>
          </cell>
          <cell r="G2811">
            <v>15</v>
          </cell>
        </row>
        <row r="2812">
          <cell r="A2812" t="str">
            <v>M61926DAH</v>
          </cell>
          <cell r="B2812">
            <v>0</v>
          </cell>
          <cell r="C2812" t="str">
            <v>M1</v>
          </cell>
          <cell r="D2812" t="str">
            <v xml:space="preserve">LOD </v>
          </cell>
          <cell r="E2812" t="str">
            <v>C</v>
          </cell>
          <cell r="F2812" t="str">
            <v>M</v>
          </cell>
          <cell r="G2812">
            <v>15</v>
          </cell>
        </row>
        <row r="2813">
          <cell r="A2813" t="str">
            <v>M61926E</v>
          </cell>
          <cell r="B2813">
            <v>0</v>
          </cell>
          <cell r="C2813" t="str">
            <v>M1</v>
          </cell>
          <cell r="D2813" t="str">
            <v xml:space="preserve">LOD </v>
          </cell>
          <cell r="E2813" t="str">
            <v>C</v>
          </cell>
          <cell r="F2813" t="str">
            <v>M</v>
          </cell>
          <cell r="G2813">
            <v>15</v>
          </cell>
        </row>
        <row r="2814">
          <cell r="A2814" t="str">
            <v>M61928</v>
          </cell>
          <cell r="B2814">
            <v>1</v>
          </cell>
          <cell r="C2814" t="str">
            <v>M1</v>
          </cell>
          <cell r="D2814" t="str">
            <v xml:space="preserve">LOD </v>
          </cell>
          <cell r="E2814" t="str">
            <v>C</v>
          </cell>
          <cell r="F2814" t="str">
            <v>M</v>
          </cell>
          <cell r="G2814">
            <v>15</v>
          </cell>
        </row>
        <row r="2815">
          <cell r="A2815" t="str">
            <v>M619281D</v>
          </cell>
          <cell r="B2815">
            <v>1</v>
          </cell>
          <cell r="C2815" t="str">
            <v>M1</v>
          </cell>
          <cell r="D2815" t="str">
            <v xml:space="preserve">LOD </v>
          </cell>
          <cell r="E2815" t="str">
            <v>C</v>
          </cell>
          <cell r="F2815" t="str">
            <v>M</v>
          </cell>
          <cell r="G2815">
            <v>15</v>
          </cell>
        </row>
        <row r="2816">
          <cell r="A2816" t="str">
            <v>M619281F</v>
          </cell>
          <cell r="B2816">
            <v>34</v>
          </cell>
          <cell r="C2816" t="str">
            <v>RI</v>
          </cell>
          <cell r="D2816" t="str">
            <v xml:space="preserve">LOD </v>
          </cell>
          <cell r="E2816" t="str">
            <v>C</v>
          </cell>
          <cell r="F2816" t="str">
            <v>P</v>
          </cell>
          <cell r="G2816">
            <v>20</v>
          </cell>
        </row>
        <row r="2817">
          <cell r="A2817" t="str">
            <v>M6192821L</v>
          </cell>
          <cell r="B2817">
            <v>21</v>
          </cell>
          <cell r="C2817" t="str">
            <v>PJ</v>
          </cell>
          <cell r="D2817" t="str">
            <v xml:space="preserve">LOD </v>
          </cell>
          <cell r="E2817" t="str">
            <v>D</v>
          </cell>
          <cell r="F2817" t="str">
            <v>P</v>
          </cell>
          <cell r="G2817">
            <v>65</v>
          </cell>
        </row>
        <row r="2818">
          <cell r="A2818" t="str">
            <v>M6192821LM</v>
          </cell>
          <cell r="B2818">
            <v>21</v>
          </cell>
          <cell r="C2818" t="str">
            <v>M1</v>
          </cell>
          <cell r="D2818" t="str">
            <v xml:space="preserve">LOD </v>
          </cell>
          <cell r="E2818" t="str">
            <v>C</v>
          </cell>
          <cell r="F2818" t="str">
            <v>M</v>
          </cell>
          <cell r="G2818">
            <v>5</v>
          </cell>
        </row>
        <row r="2819">
          <cell r="A2819" t="str">
            <v>M6192822LP</v>
          </cell>
          <cell r="B2819">
            <v>22</v>
          </cell>
          <cell r="C2819" t="str">
            <v>P1</v>
          </cell>
          <cell r="D2819" t="str">
            <v xml:space="preserve">LOD </v>
          </cell>
          <cell r="E2819" t="str">
            <v>C</v>
          </cell>
          <cell r="F2819" t="str">
            <v>P</v>
          </cell>
          <cell r="G2819">
            <v>50</v>
          </cell>
        </row>
        <row r="2820">
          <cell r="A2820" t="str">
            <v>M6192822W</v>
          </cell>
          <cell r="B2820">
            <v>46</v>
          </cell>
          <cell r="C2820" t="str">
            <v>R8</v>
          </cell>
          <cell r="D2820" t="str">
            <v xml:space="preserve">LOD </v>
          </cell>
          <cell r="E2820" t="str">
            <v>D</v>
          </cell>
          <cell r="F2820" t="str">
            <v>P</v>
          </cell>
          <cell r="G2820">
            <v>50</v>
          </cell>
        </row>
        <row r="2821">
          <cell r="A2821" t="str">
            <v>M6192822X</v>
          </cell>
          <cell r="B2821">
            <v>27</v>
          </cell>
          <cell r="C2821">
            <v>45</v>
          </cell>
          <cell r="D2821" t="str">
            <v xml:space="preserve">LOD </v>
          </cell>
          <cell r="E2821" t="str">
            <v>C</v>
          </cell>
          <cell r="F2821" t="str">
            <v>M</v>
          </cell>
          <cell r="G2821">
            <v>3</v>
          </cell>
        </row>
        <row r="2822">
          <cell r="A2822" t="str">
            <v>M61928DAW933</v>
          </cell>
          <cell r="B2822">
            <v>0</v>
          </cell>
          <cell r="C2822" t="str">
            <v>M1</v>
          </cell>
          <cell r="D2822" t="str">
            <v xml:space="preserve">LOD </v>
          </cell>
          <cell r="E2822" t="str">
            <v>B</v>
          </cell>
          <cell r="F2822" t="str">
            <v>M</v>
          </cell>
          <cell r="G2822">
            <v>20</v>
          </cell>
        </row>
        <row r="2823">
          <cell r="A2823" t="str">
            <v>M6205M5</v>
          </cell>
          <cell r="B2823">
            <v>48</v>
          </cell>
          <cell r="C2823" t="str">
            <v>M1</v>
          </cell>
          <cell r="D2823" t="str">
            <v xml:space="preserve">LV  </v>
          </cell>
          <cell r="E2823" t="str">
            <v>B</v>
          </cell>
          <cell r="F2823" t="str">
            <v>M</v>
          </cell>
          <cell r="G2823">
            <v>25</v>
          </cell>
        </row>
        <row r="2824">
          <cell r="A2824" t="str">
            <v>M6205T</v>
          </cell>
          <cell r="B2824">
            <v>0</v>
          </cell>
          <cell r="C2824" t="str">
            <v>M1</v>
          </cell>
          <cell r="D2824" t="str">
            <v xml:space="preserve">LV  </v>
          </cell>
          <cell r="E2824" t="str">
            <v>C</v>
          </cell>
          <cell r="F2824" t="str">
            <v>M</v>
          </cell>
          <cell r="G2824">
            <v>10</v>
          </cell>
        </row>
        <row r="2825">
          <cell r="A2825" t="str">
            <v>M6205TV</v>
          </cell>
          <cell r="B2825">
            <v>24</v>
          </cell>
          <cell r="C2825">
            <v>45</v>
          </cell>
          <cell r="D2825" t="str">
            <v xml:space="preserve">LV  </v>
          </cell>
          <cell r="E2825" t="str">
            <v>C</v>
          </cell>
          <cell r="F2825" t="str">
            <v>M</v>
          </cell>
          <cell r="G2825">
            <v>5</v>
          </cell>
        </row>
        <row r="2826">
          <cell r="A2826" t="str">
            <v>M6206M5</v>
          </cell>
          <cell r="B2826">
            <v>48</v>
          </cell>
          <cell r="C2826" t="str">
            <v>M1</v>
          </cell>
          <cell r="D2826" t="str">
            <v xml:space="preserve">LV  </v>
          </cell>
          <cell r="E2826" t="str">
            <v>C</v>
          </cell>
          <cell r="F2826" t="str">
            <v>M</v>
          </cell>
          <cell r="G2826">
            <v>25</v>
          </cell>
        </row>
        <row r="2827">
          <cell r="A2827" t="str">
            <v>M6206T</v>
          </cell>
          <cell r="B2827">
            <v>0</v>
          </cell>
          <cell r="C2827" t="str">
            <v>M1</v>
          </cell>
          <cell r="D2827" t="str">
            <v xml:space="preserve">LV  </v>
          </cell>
          <cell r="E2827" t="str">
            <v>C</v>
          </cell>
          <cell r="F2827" t="str">
            <v>M</v>
          </cell>
          <cell r="G2827">
            <v>10</v>
          </cell>
        </row>
        <row r="2828">
          <cell r="A2828" t="str">
            <v>M6206TV</v>
          </cell>
          <cell r="B2828">
            <v>24</v>
          </cell>
          <cell r="C2828">
            <v>45</v>
          </cell>
          <cell r="D2828" t="str">
            <v xml:space="preserve">LV  </v>
          </cell>
          <cell r="E2828" t="str">
            <v>C</v>
          </cell>
          <cell r="F2828" t="str">
            <v>M</v>
          </cell>
          <cell r="G2828">
            <v>5</v>
          </cell>
        </row>
        <row r="2829">
          <cell r="A2829" t="str">
            <v>M6207M5</v>
          </cell>
          <cell r="B2829">
            <v>48</v>
          </cell>
          <cell r="C2829" t="str">
            <v>M1</v>
          </cell>
          <cell r="D2829" t="str">
            <v xml:space="preserve">LV  </v>
          </cell>
          <cell r="E2829" t="str">
            <v>A</v>
          </cell>
          <cell r="F2829" t="str">
            <v>M</v>
          </cell>
          <cell r="G2829">
            <v>10</v>
          </cell>
        </row>
        <row r="2830">
          <cell r="A2830" t="str">
            <v>M6207T</v>
          </cell>
          <cell r="B2830">
            <v>0</v>
          </cell>
          <cell r="C2830" t="str">
            <v>M1</v>
          </cell>
          <cell r="D2830" t="str">
            <v xml:space="preserve">LV  </v>
          </cell>
          <cell r="E2830" t="str">
            <v>B</v>
          </cell>
          <cell r="F2830" t="str">
            <v>M</v>
          </cell>
          <cell r="G2830">
            <v>10</v>
          </cell>
        </row>
        <row r="2831">
          <cell r="A2831" t="str">
            <v>M6207TV</v>
          </cell>
          <cell r="B2831">
            <v>24</v>
          </cell>
          <cell r="C2831">
            <v>45</v>
          </cell>
          <cell r="D2831" t="str">
            <v xml:space="preserve">LV  </v>
          </cell>
          <cell r="E2831" t="str">
            <v>C</v>
          </cell>
          <cell r="F2831" t="str">
            <v>M</v>
          </cell>
          <cell r="G2831">
            <v>5</v>
          </cell>
        </row>
        <row r="2832">
          <cell r="A2832" t="str">
            <v>M6208M5</v>
          </cell>
          <cell r="B2832">
            <v>48</v>
          </cell>
          <cell r="C2832" t="str">
            <v>M1</v>
          </cell>
          <cell r="D2832" t="str">
            <v xml:space="preserve">LV  </v>
          </cell>
          <cell r="E2832" t="str">
            <v>C</v>
          </cell>
          <cell r="F2832" t="str">
            <v>M</v>
          </cell>
          <cell r="G2832">
            <v>25</v>
          </cell>
        </row>
        <row r="2833">
          <cell r="A2833" t="str">
            <v>M6208T</v>
          </cell>
          <cell r="B2833">
            <v>0</v>
          </cell>
          <cell r="C2833" t="str">
            <v>M1</v>
          </cell>
          <cell r="D2833" t="str">
            <v xml:space="preserve">LV  </v>
          </cell>
          <cell r="E2833" t="str">
            <v>C</v>
          </cell>
          <cell r="F2833" t="str">
            <v>M</v>
          </cell>
          <cell r="G2833">
            <v>10</v>
          </cell>
        </row>
        <row r="2834">
          <cell r="A2834" t="str">
            <v>M6208TV</v>
          </cell>
          <cell r="B2834">
            <v>24</v>
          </cell>
          <cell r="C2834">
            <v>45</v>
          </cell>
          <cell r="D2834" t="str">
            <v xml:space="preserve">LV  </v>
          </cell>
          <cell r="E2834" t="str">
            <v>C</v>
          </cell>
          <cell r="F2834" t="str">
            <v>M</v>
          </cell>
          <cell r="G2834">
            <v>5</v>
          </cell>
        </row>
        <row r="2835">
          <cell r="A2835" t="str">
            <v>M6210M5</v>
          </cell>
          <cell r="B2835">
            <v>48</v>
          </cell>
          <cell r="C2835" t="str">
            <v>M1</v>
          </cell>
          <cell r="D2835" t="str">
            <v xml:space="preserve">LV  </v>
          </cell>
          <cell r="E2835" t="str">
            <v>B</v>
          </cell>
          <cell r="F2835" t="str">
            <v>M</v>
          </cell>
          <cell r="G2835">
            <v>25</v>
          </cell>
        </row>
        <row r="2836">
          <cell r="A2836" t="str">
            <v>M6210T</v>
          </cell>
          <cell r="B2836">
            <v>0</v>
          </cell>
          <cell r="C2836" t="str">
            <v>M1</v>
          </cell>
          <cell r="D2836" t="str">
            <v xml:space="preserve">LV  </v>
          </cell>
          <cell r="E2836" t="str">
            <v>C</v>
          </cell>
          <cell r="F2836" t="str">
            <v>M</v>
          </cell>
          <cell r="G2836">
            <v>10</v>
          </cell>
        </row>
        <row r="2837">
          <cell r="A2837" t="str">
            <v>M6210TV</v>
          </cell>
          <cell r="B2837">
            <v>24</v>
          </cell>
          <cell r="C2837">
            <v>45</v>
          </cell>
          <cell r="D2837" t="str">
            <v xml:space="preserve">LV  </v>
          </cell>
          <cell r="E2837" t="str">
            <v>C</v>
          </cell>
          <cell r="F2837" t="str">
            <v>M</v>
          </cell>
          <cell r="G2837">
            <v>5</v>
          </cell>
        </row>
        <row r="2838">
          <cell r="A2838" t="str">
            <v>M6212M5</v>
          </cell>
          <cell r="B2838">
            <v>48</v>
          </cell>
          <cell r="C2838" t="str">
            <v>M1</v>
          </cell>
          <cell r="D2838" t="str">
            <v xml:space="preserve">LOD </v>
          </cell>
          <cell r="E2838" t="str">
            <v>A</v>
          </cell>
          <cell r="F2838" t="str">
            <v>M</v>
          </cell>
          <cell r="G2838">
            <v>20</v>
          </cell>
        </row>
        <row r="2839">
          <cell r="A2839" t="str">
            <v>M6212T</v>
          </cell>
          <cell r="B2839">
            <v>0</v>
          </cell>
          <cell r="C2839" t="str">
            <v>M1</v>
          </cell>
          <cell r="D2839" t="str">
            <v xml:space="preserve">LOD </v>
          </cell>
          <cell r="E2839" t="str">
            <v>C</v>
          </cell>
          <cell r="F2839" t="str">
            <v>M</v>
          </cell>
          <cell r="G2839">
            <v>10</v>
          </cell>
        </row>
        <row r="2840">
          <cell r="A2840" t="str">
            <v>M6212TV</v>
          </cell>
          <cell r="B2840">
            <v>24</v>
          </cell>
          <cell r="C2840">
            <v>45</v>
          </cell>
          <cell r="D2840" t="str">
            <v xml:space="preserve">LOD </v>
          </cell>
          <cell r="E2840" t="str">
            <v>C</v>
          </cell>
          <cell r="F2840" t="str">
            <v>M</v>
          </cell>
          <cell r="G2840">
            <v>5</v>
          </cell>
        </row>
        <row r="2841">
          <cell r="A2841" t="str">
            <v>M6214M5</v>
          </cell>
          <cell r="B2841">
            <v>48</v>
          </cell>
          <cell r="C2841" t="str">
            <v>M1</v>
          </cell>
          <cell r="D2841" t="str">
            <v xml:space="preserve">LOD </v>
          </cell>
          <cell r="E2841" t="str">
            <v>C</v>
          </cell>
          <cell r="F2841" t="str">
            <v>M</v>
          </cell>
          <cell r="G2841">
            <v>15</v>
          </cell>
        </row>
        <row r="2842">
          <cell r="A2842" t="str">
            <v>M6214T</v>
          </cell>
          <cell r="B2842">
            <v>0</v>
          </cell>
          <cell r="C2842" t="str">
            <v>M1</v>
          </cell>
          <cell r="D2842" t="str">
            <v xml:space="preserve">LOD </v>
          </cell>
          <cell r="E2842" t="str">
            <v>C</v>
          </cell>
          <cell r="F2842" t="str">
            <v>M</v>
          </cell>
          <cell r="G2842">
            <v>10</v>
          </cell>
        </row>
        <row r="2843">
          <cell r="A2843" t="str">
            <v>M6214TV</v>
          </cell>
          <cell r="B2843">
            <v>24</v>
          </cell>
          <cell r="C2843">
            <v>45</v>
          </cell>
          <cell r="D2843" t="str">
            <v xml:space="preserve">LOD </v>
          </cell>
          <cell r="E2843" t="str">
            <v>C</v>
          </cell>
          <cell r="F2843" t="str">
            <v>M</v>
          </cell>
          <cell r="G2843">
            <v>5</v>
          </cell>
        </row>
        <row r="2844">
          <cell r="A2844" t="str">
            <v>M6216M5</v>
          </cell>
          <cell r="B2844">
            <v>48</v>
          </cell>
          <cell r="C2844" t="str">
            <v>M1</v>
          </cell>
          <cell r="D2844" t="str">
            <v xml:space="preserve">LOD </v>
          </cell>
          <cell r="E2844" t="str">
            <v>C</v>
          </cell>
          <cell r="F2844" t="str">
            <v>M</v>
          </cell>
          <cell r="G2844">
            <v>25</v>
          </cell>
        </row>
        <row r="2845">
          <cell r="A2845" t="str">
            <v>M6216T</v>
          </cell>
          <cell r="B2845">
            <v>0</v>
          </cell>
          <cell r="C2845" t="str">
            <v>M1</v>
          </cell>
          <cell r="D2845" t="str">
            <v xml:space="preserve">LOD </v>
          </cell>
          <cell r="E2845" t="str">
            <v>C</v>
          </cell>
          <cell r="F2845" t="str">
            <v>M</v>
          </cell>
          <cell r="G2845">
            <v>10</v>
          </cell>
        </row>
        <row r="2846">
          <cell r="A2846" t="str">
            <v>M6216TV</v>
          </cell>
          <cell r="B2846">
            <v>24</v>
          </cell>
          <cell r="C2846">
            <v>45</v>
          </cell>
          <cell r="D2846" t="str">
            <v xml:space="preserve">LOD </v>
          </cell>
          <cell r="E2846" t="str">
            <v>C</v>
          </cell>
          <cell r="F2846" t="str">
            <v>M</v>
          </cell>
          <cell r="G2846">
            <v>5</v>
          </cell>
        </row>
        <row r="2847">
          <cell r="A2847" t="str">
            <v>M6219M5</v>
          </cell>
          <cell r="B2847">
            <v>48</v>
          </cell>
          <cell r="C2847" t="str">
            <v>M1</v>
          </cell>
          <cell r="D2847" t="str">
            <v xml:space="preserve">LOD </v>
          </cell>
          <cell r="E2847" t="str">
            <v>C</v>
          </cell>
          <cell r="F2847" t="str">
            <v>M</v>
          </cell>
          <cell r="G2847">
            <v>25</v>
          </cell>
        </row>
        <row r="2848">
          <cell r="A2848" t="str">
            <v>M6219T</v>
          </cell>
          <cell r="B2848">
            <v>0</v>
          </cell>
          <cell r="C2848" t="str">
            <v>M1</v>
          </cell>
          <cell r="D2848" t="str">
            <v xml:space="preserve">LOD </v>
          </cell>
          <cell r="E2848" t="str">
            <v>C</v>
          </cell>
          <cell r="F2848" t="str">
            <v>M</v>
          </cell>
          <cell r="G2848">
            <v>15</v>
          </cell>
        </row>
        <row r="2849">
          <cell r="A2849" t="str">
            <v>M6220M5</v>
          </cell>
          <cell r="B2849">
            <v>48</v>
          </cell>
          <cell r="C2849" t="str">
            <v>M1</v>
          </cell>
          <cell r="D2849" t="str">
            <v xml:space="preserve">LOD </v>
          </cell>
          <cell r="E2849" t="str">
            <v>C</v>
          </cell>
          <cell r="F2849" t="str">
            <v>M</v>
          </cell>
          <cell r="G2849">
            <v>25</v>
          </cell>
        </row>
        <row r="2850">
          <cell r="A2850" t="str">
            <v>M6220T</v>
          </cell>
          <cell r="B2850">
            <v>0</v>
          </cell>
          <cell r="C2850" t="str">
            <v>M1</v>
          </cell>
          <cell r="D2850" t="str">
            <v xml:space="preserve">LOD </v>
          </cell>
          <cell r="E2850" t="str">
            <v>C</v>
          </cell>
          <cell r="F2850" t="str">
            <v>M</v>
          </cell>
          <cell r="G2850">
            <v>15</v>
          </cell>
        </row>
        <row r="2851">
          <cell r="A2851" t="str">
            <v>M62212W6904V</v>
          </cell>
          <cell r="B2851">
            <v>18</v>
          </cell>
          <cell r="C2851" t="str">
            <v>P2</v>
          </cell>
          <cell r="D2851" t="str">
            <v xml:space="preserve">LV  </v>
          </cell>
          <cell r="E2851" t="str">
            <v>C</v>
          </cell>
          <cell r="F2851" t="str">
            <v>P</v>
          </cell>
          <cell r="G2851">
            <v>0</v>
          </cell>
        </row>
        <row r="2852">
          <cell r="A2852" t="str">
            <v>M62222EAHX</v>
          </cell>
          <cell r="B2852">
            <v>28</v>
          </cell>
          <cell r="C2852">
            <v>65</v>
          </cell>
          <cell r="D2852" t="str">
            <v xml:space="preserve">BR  </v>
          </cell>
          <cell r="E2852" t="str">
            <v>C</v>
          </cell>
          <cell r="F2852" t="str">
            <v>P</v>
          </cell>
          <cell r="G2852">
            <v>35</v>
          </cell>
        </row>
        <row r="2853">
          <cell r="A2853" t="str">
            <v>M67212</v>
          </cell>
          <cell r="B2853">
            <v>1</v>
          </cell>
          <cell r="C2853" t="str">
            <v>M1</v>
          </cell>
          <cell r="D2853" t="str">
            <v xml:space="preserve">LV  </v>
          </cell>
          <cell r="E2853" t="str">
            <v>C</v>
          </cell>
          <cell r="F2853" t="str">
            <v>M</v>
          </cell>
          <cell r="G2853">
            <v>15</v>
          </cell>
        </row>
        <row r="2854">
          <cell r="A2854" t="str">
            <v>M6721222LP</v>
          </cell>
          <cell r="B2854">
            <v>22</v>
          </cell>
          <cell r="C2854" t="str">
            <v>P1</v>
          </cell>
          <cell r="D2854" t="str">
            <v xml:space="preserve">LV  </v>
          </cell>
          <cell r="E2854" t="str">
            <v xml:space="preserve"> </v>
          </cell>
          <cell r="F2854" t="str">
            <v>P</v>
          </cell>
          <cell r="G2854">
            <v>50</v>
          </cell>
        </row>
        <row r="2855">
          <cell r="A2855" t="str">
            <v>M6721222X</v>
          </cell>
          <cell r="B2855">
            <v>27</v>
          </cell>
          <cell r="C2855">
            <v>45</v>
          </cell>
          <cell r="D2855" t="str">
            <v xml:space="preserve">LV  </v>
          </cell>
          <cell r="E2855" t="str">
            <v>C</v>
          </cell>
          <cell r="F2855" t="str">
            <v>M</v>
          </cell>
          <cell r="G2855">
            <v>3</v>
          </cell>
        </row>
        <row r="2856">
          <cell r="A2856" t="str">
            <v>M67212DA</v>
          </cell>
          <cell r="B2856">
            <v>0</v>
          </cell>
          <cell r="C2856" t="str">
            <v>M1</v>
          </cell>
          <cell r="D2856" t="str">
            <v xml:space="preserve">LV  </v>
          </cell>
          <cell r="E2856" t="str">
            <v>C</v>
          </cell>
          <cell r="F2856" t="str">
            <v>M</v>
          </cell>
          <cell r="G2856">
            <v>15</v>
          </cell>
        </row>
        <row r="2857">
          <cell r="A2857" t="str">
            <v>M67212DAW6</v>
          </cell>
          <cell r="B2857">
            <v>0</v>
          </cell>
          <cell r="C2857" t="str">
            <v>M1</v>
          </cell>
          <cell r="D2857" t="str">
            <v xml:space="preserve">LV  </v>
          </cell>
          <cell r="E2857" t="str">
            <v>C</v>
          </cell>
          <cell r="F2857" t="str">
            <v>M</v>
          </cell>
          <cell r="G2857">
            <v>15</v>
          </cell>
        </row>
        <row r="2858">
          <cell r="A2858" t="str">
            <v>M67212DAW6C</v>
          </cell>
          <cell r="B2858">
            <v>0</v>
          </cell>
          <cell r="C2858" t="str">
            <v>M1</v>
          </cell>
          <cell r="D2858" t="str">
            <v xml:space="preserve">LV  </v>
          </cell>
          <cell r="E2858" t="str">
            <v>C</v>
          </cell>
          <cell r="F2858" t="str">
            <v>M</v>
          </cell>
          <cell r="G2858">
            <v>20</v>
          </cell>
        </row>
        <row r="2859">
          <cell r="A2859" t="str">
            <v>M67213</v>
          </cell>
          <cell r="B2859">
            <v>1</v>
          </cell>
          <cell r="C2859" t="str">
            <v>M1</v>
          </cell>
          <cell r="D2859" t="str">
            <v xml:space="preserve">LOD </v>
          </cell>
          <cell r="E2859" t="str">
            <v>C</v>
          </cell>
          <cell r="F2859" t="str">
            <v>M</v>
          </cell>
          <cell r="G2859">
            <v>15</v>
          </cell>
        </row>
        <row r="2860">
          <cell r="A2860" t="str">
            <v>M672131D</v>
          </cell>
          <cell r="B2860">
            <v>1</v>
          </cell>
          <cell r="C2860" t="str">
            <v>M1</v>
          </cell>
          <cell r="D2860" t="str">
            <v xml:space="preserve">LOD </v>
          </cell>
          <cell r="E2860" t="str">
            <v>C</v>
          </cell>
          <cell r="F2860" t="str">
            <v>M</v>
          </cell>
          <cell r="G2860">
            <v>15</v>
          </cell>
        </row>
        <row r="2861">
          <cell r="A2861" t="str">
            <v>M6721321LM</v>
          </cell>
          <cell r="B2861">
            <v>21</v>
          </cell>
          <cell r="C2861" t="str">
            <v>M1</v>
          </cell>
          <cell r="D2861" t="str">
            <v xml:space="preserve">LOD </v>
          </cell>
          <cell r="E2861" t="str">
            <v>C</v>
          </cell>
          <cell r="F2861" t="str">
            <v>M</v>
          </cell>
          <cell r="G2861">
            <v>5</v>
          </cell>
        </row>
        <row r="2862">
          <cell r="A2862" t="str">
            <v>M6721322LP</v>
          </cell>
          <cell r="B2862">
            <v>22</v>
          </cell>
          <cell r="C2862" t="str">
            <v>P1</v>
          </cell>
          <cell r="D2862" t="str">
            <v xml:space="preserve">LOD </v>
          </cell>
          <cell r="E2862" t="str">
            <v>C</v>
          </cell>
          <cell r="F2862" t="str">
            <v>P</v>
          </cell>
          <cell r="G2862">
            <v>50</v>
          </cell>
        </row>
        <row r="2863">
          <cell r="A2863" t="str">
            <v>M6721322W</v>
          </cell>
          <cell r="B2863">
            <v>46</v>
          </cell>
          <cell r="C2863" t="str">
            <v>PC</v>
          </cell>
          <cell r="D2863" t="str">
            <v xml:space="preserve">LOD </v>
          </cell>
          <cell r="E2863" t="str">
            <v xml:space="preserve"> </v>
          </cell>
          <cell r="F2863" t="str">
            <v>P</v>
          </cell>
          <cell r="G2863">
            <v>0</v>
          </cell>
        </row>
        <row r="2864">
          <cell r="A2864" t="str">
            <v>M6721322X</v>
          </cell>
          <cell r="B2864">
            <v>27</v>
          </cell>
          <cell r="C2864">
            <v>45</v>
          </cell>
          <cell r="D2864" t="str">
            <v xml:space="preserve">LOD </v>
          </cell>
          <cell r="E2864" t="str">
            <v>C</v>
          </cell>
          <cell r="F2864" t="str">
            <v>M</v>
          </cell>
          <cell r="G2864">
            <v>3</v>
          </cell>
        </row>
        <row r="2865">
          <cell r="A2865" t="str">
            <v>M67213EA</v>
          </cell>
          <cell r="B2865">
            <v>0</v>
          </cell>
          <cell r="C2865" t="str">
            <v>M1</v>
          </cell>
          <cell r="D2865" t="str">
            <v xml:space="preserve">LOD </v>
          </cell>
          <cell r="E2865" t="str">
            <v>C</v>
          </cell>
          <cell r="F2865" t="str">
            <v>M</v>
          </cell>
          <cell r="G2865">
            <v>15</v>
          </cell>
        </row>
        <row r="2866">
          <cell r="A2866" t="str">
            <v>M67217</v>
          </cell>
          <cell r="B2866">
            <v>1</v>
          </cell>
          <cell r="C2866" t="str">
            <v>M1</v>
          </cell>
          <cell r="D2866" t="str">
            <v xml:space="preserve">LOD </v>
          </cell>
          <cell r="E2866" t="str">
            <v>C</v>
          </cell>
          <cell r="F2866" t="str">
            <v>M</v>
          </cell>
          <cell r="G2866">
            <v>20</v>
          </cell>
        </row>
        <row r="2867">
          <cell r="A2867" t="str">
            <v>M672171F</v>
          </cell>
          <cell r="B2867">
            <v>34</v>
          </cell>
          <cell r="C2867" t="str">
            <v>RI</v>
          </cell>
          <cell r="D2867" t="str">
            <v xml:space="preserve">LOD </v>
          </cell>
          <cell r="E2867" t="str">
            <v>C</v>
          </cell>
          <cell r="F2867" t="str">
            <v>P</v>
          </cell>
          <cell r="G2867">
            <v>20</v>
          </cell>
        </row>
        <row r="2868">
          <cell r="A2868" t="str">
            <v>M6721722LP</v>
          </cell>
          <cell r="B2868">
            <v>22</v>
          </cell>
          <cell r="C2868" t="str">
            <v>P1</v>
          </cell>
          <cell r="D2868" t="str">
            <v xml:space="preserve">LOD </v>
          </cell>
          <cell r="E2868" t="str">
            <v>B</v>
          </cell>
          <cell r="F2868" t="str">
            <v>P</v>
          </cell>
          <cell r="G2868">
            <v>50</v>
          </cell>
        </row>
        <row r="2869">
          <cell r="A2869" t="str">
            <v>M6721722X</v>
          </cell>
          <cell r="B2869">
            <v>27</v>
          </cell>
          <cell r="C2869">
            <v>45</v>
          </cell>
          <cell r="D2869" t="str">
            <v xml:space="preserve">LOD </v>
          </cell>
          <cell r="E2869" t="str">
            <v>B</v>
          </cell>
          <cell r="F2869" t="str">
            <v>M</v>
          </cell>
          <cell r="G2869">
            <v>3</v>
          </cell>
        </row>
        <row r="2870">
          <cell r="A2870" t="str">
            <v>M67217EAH</v>
          </cell>
          <cell r="B2870">
            <v>0</v>
          </cell>
          <cell r="C2870" t="str">
            <v>M1</v>
          </cell>
          <cell r="D2870" t="str">
            <v xml:space="preserve">LOD </v>
          </cell>
          <cell r="E2870" t="str">
            <v>C</v>
          </cell>
          <cell r="F2870" t="str">
            <v>M</v>
          </cell>
          <cell r="G2870">
            <v>15</v>
          </cell>
        </row>
        <row r="2871">
          <cell r="A2871" t="str">
            <v>M67217EAHX</v>
          </cell>
          <cell r="B2871">
            <v>24</v>
          </cell>
          <cell r="C2871">
            <v>45</v>
          </cell>
          <cell r="D2871" t="str">
            <v xml:space="preserve">LOD </v>
          </cell>
          <cell r="E2871" t="str">
            <v>C</v>
          </cell>
          <cell r="F2871" t="str">
            <v>M</v>
          </cell>
          <cell r="G2871">
            <v>5</v>
          </cell>
        </row>
        <row r="2872">
          <cell r="A2872" t="str">
            <v>M67220</v>
          </cell>
          <cell r="B2872">
            <v>1</v>
          </cell>
          <cell r="C2872" t="str">
            <v>M1</v>
          </cell>
          <cell r="D2872" t="str">
            <v xml:space="preserve">LOD </v>
          </cell>
          <cell r="E2872" t="str">
            <v>C</v>
          </cell>
          <cell r="F2872" t="str">
            <v>M</v>
          </cell>
          <cell r="G2872">
            <v>20</v>
          </cell>
        </row>
        <row r="2873">
          <cell r="A2873" t="str">
            <v>M6722022LP</v>
          </cell>
          <cell r="B2873">
            <v>22</v>
          </cell>
          <cell r="C2873" t="str">
            <v>P1</v>
          </cell>
          <cell r="D2873" t="str">
            <v xml:space="preserve">LOD </v>
          </cell>
          <cell r="E2873" t="str">
            <v>B</v>
          </cell>
          <cell r="F2873" t="str">
            <v>P</v>
          </cell>
          <cell r="G2873">
            <v>50</v>
          </cell>
        </row>
        <row r="2874">
          <cell r="A2874" t="str">
            <v>M6722022X</v>
          </cell>
          <cell r="B2874">
            <v>27</v>
          </cell>
          <cell r="C2874">
            <v>45</v>
          </cell>
          <cell r="D2874" t="str">
            <v xml:space="preserve">LOD </v>
          </cell>
          <cell r="E2874" t="str">
            <v>B</v>
          </cell>
          <cell r="F2874" t="str">
            <v>M</v>
          </cell>
          <cell r="G2874">
            <v>3</v>
          </cell>
        </row>
        <row r="2875">
          <cell r="A2875" t="str">
            <v>M67220DAHW933</v>
          </cell>
          <cell r="B2875">
            <v>0</v>
          </cell>
          <cell r="C2875" t="str">
            <v>M1</v>
          </cell>
          <cell r="D2875" t="str">
            <v xml:space="preserve">LOD </v>
          </cell>
          <cell r="E2875" t="str">
            <v>C</v>
          </cell>
          <cell r="F2875" t="str">
            <v>M</v>
          </cell>
          <cell r="G2875">
            <v>15</v>
          </cell>
        </row>
        <row r="2876">
          <cell r="A2876" t="str">
            <v>M67220EAH</v>
          </cell>
          <cell r="B2876">
            <v>0</v>
          </cell>
          <cell r="C2876" t="str">
            <v>M1</v>
          </cell>
          <cell r="D2876" t="str">
            <v xml:space="preserve">LOD </v>
          </cell>
          <cell r="E2876" t="str">
            <v>B</v>
          </cell>
          <cell r="F2876" t="str">
            <v>M</v>
          </cell>
          <cell r="G2876">
            <v>20</v>
          </cell>
        </row>
        <row r="2877">
          <cell r="A2877" t="str">
            <v>M67220EAHX</v>
          </cell>
          <cell r="B2877">
            <v>24</v>
          </cell>
          <cell r="C2877">
            <v>45</v>
          </cell>
          <cell r="D2877" t="str">
            <v xml:space="preserve">LOD </v>
          </cell>
          <cell r="E2877" t="str">
            <v>B</v>
          </cell>
          <cell r="F2877" t="str">
            <v>M</v>
          </cell>
          <cell r="G2877">
            <v>5</v>
          </cell>
        </row>
        <row r="2878">
          <cell r="A2878" t="str">
            <v>M67221CAHW112</v>
          </cell>
          <cell r="B2878">
            <v>0</v>
          </cell>
          <cell r="C2878" t="str">
            <v>M1</v>
          </cell>
          <cell r="D2878" t="str">
            <v xml:space="preserve">LOD </v>
          </cell>
          <cell r="E2878" t="str">
            <v>C</v>
          </cell>
          <cell r="F2878" t="str">
            <v>M</v>
          </cell>
          <cell r="G2878">
            <v>15</v>
          </cell>
        </row>
        <row r="2879">
          <cell r="A2879" t="str">
            <v>M67221DAW864</v>
          </cell>
          <cell r="B2879">
            <v>0</v>
          </cell>
          <cell r="C2879" t="str">
            <v>M1</v>
          </cell>
          <cell r="D2879" t="str">
            <v xml:space="preserve">LOD </v>
          </cell>
          <cell r="E2879" t="str">
            <v>C</v>
          </cell>
          <cell r="F2879" t="str">
            <v>M</v>
          </cell>
          <cell r="G2879">
            <v>25</v>
          </cell>
        </row>
        <row r="2880">
          <cell r="A2880" t="str">
            <v>M67306</v>
          </cell>
          <cell r="B2880">
            <v>1</v>
          </cell>
          <cell r="C2880" t="str">
            <v>M1</v>
          </cell>
          <cell r="D2880" t="str">
            <v xml:space="preserve">LV  </v>
          </cell>
          <cell r="E2880" t="str">
            <v>C</v>
          </cell>
          <cell r="F2880" t="str">
            <v>M</v>
          </cell>
          <cell r="G2880">
            <v>20</v>
          </cell>
        </row>
        <row r="2881">
          <cell r="A2881" t="str">
            <v>M6730622LP</v>
          </cell>
          <cell r="B2881">
            <v>22</v>
          </cell>
          <cell r="C2881" t="str">
            <v>P1</v>
          </cell>
          <cell r="D2881" t="str">
            <v xml:space="preserve">LV  </v>
          </cell>
          <cell r="E2881" t="str">
            <v>B</v>
          </cell>
          <cell r="F2881" t="str">
            <v>P</v>
          </cell>
          <cell r="G2881">
            <v>50</v>
          </cell>
        </row>
        <row r="2882">
          <cell r="A2882" t="str">
            <v>M6730622X</v>
          </cell>
          <cell r="B2882">
            <v>27</v>
          </cell>
          <cell r="C2882">
            <v>45</v>
          </cell>
          <cell r="D2882" t="str">
            <v xml:space="preserve">LV  </v>
          </cell>
          <cell r="E2882" t="str">
            <v>B</v>
          </cell>
          <cell r="F2882" t="str">
            <v>M</v>
          </cell>
          <cell r="G2882">
            <v>3</v>
          </cell>
        </row>
        <row r="2883">
          <cell r="A2883" t="str">
            <v>M67306DAW860</v>
          </cell>
          <cell r="B2883">
            <v>0</v>
          </cell>
          <cell r="C2883" t="str">
            <v>M1</v>
          </cell>
          <cell r="D2883" t="str">
            <v xml:space="preserve">LV  </v>
          </cell>
          <cell r="E2883" t="str">
            <v>C</v>
          </cell>
          <cell r="F2883" t="str">
            <v>M</v>
          </cell>
          <cell r="G2883">
            <v>15</v>
          </cell>
        </row>
        <row r="2884">
          <cell r="A2884" t="str">
            <v>M67314GCAHW965</v>
          </cell>
          <cell r="B2884">
            <v>0</v>
          </cell>
          <cell r="C2884" t="str">
            <v>M1</v>
          </cell>
          <cell r="D2884" t="str">
            <v xml:space="preserve">LOD </v>
          </cell>
          <cell r="E2884" t="str">
            <v>C</v>
          </cell>
          <cell r="F2884" t="str">
            <v>M</v>
          </cell>
          <cell r="G2884">
            <v>25</v>
          </cell>
        </row>
        <row r="2885">
          <cell r="A2885" t="str">
            <v>M67315</v>
          </cell>
          <cell r="B2885">
            <v>1</v>
          </cell>
          <cell r="C2885" t="str">
            <v>M1</v>
          </cell>
          <cell r="D2885" t="str">
            <v xml:space="preserve">LOD </v>
          </cell>
          <cell r="E2885" t="str">
            <v>C</v>
          </cell>
          <cell r="F2885" t="str">
            <v>M</v>
          </cell>
          <cell r="G2885">
            <v>15</v>
          </cell>
        </row>
        <row r="2886">
          <cell r="A2886" t="str">
            <v>M673151FP</v>
          </cell>
          <cell r="B2886">
            <v>1</v>
          </cell>
          <cell r="C2886" t="str">
            <v>P6</v>
          </cell>
          <cell r="D2886" t="str">
            <v xml:space="preserve">LOD </v>
          </cell>
          <cell r="E2886" t="str">
            <v>A</v>
          </cell>
          <cell r="F2886" t="str">
            <v>P</v>
          </cell>
          <cell r="G2886">
            <v>10</v>
          </cell>
        </row>
        <row r="2887">
          <cell r="A2887" t="str">
            <v>M6731522LP</v>
          </cell>
          <cell r="B2887">
            <v>22</v>
          </cell>
          <cell r="C2887" t="str">
            <v>P1</v>
          </cell>
          <cell r="D2887" t="str">
            <v xml:space="preserve">LOD </v>
          </cell>
          <cell r="E2887" t="str">
            <v>A</v>
          </cell>
          <cell r="F2887" t="str">
            <v>P</v>
          </cell>
          <cell r="G2887">
            <v>50</v>
          </cell>
        </row>
        <row r="2888">
          <cell r="A2888" t="str">
            <v>M6731522X</v>
          </cell>
          <cell r="B2888">
            <v>27</v>
          </cell>
          <cell r="C2888">
            <v>45</v>
          </cell>
          <cell r="D2888" t="str">
            <v xml:space="preserve">LOD </v>
          </cell>
          <cell r="E2888" t="str">
            <v>A</v>
          </cell>
          <cell r="F2888" t="str">
            <v>M</v>
          </cell>
          <cell r="G2888">
            <v>3</v>
          </cell>
        </row>
        <row r="2889">
          <cell r="A2889" t="str">
            <v>M67315CAHW967</v>
          </cell>
          <cell r="B2889">
            <v>0</v>
          </cell>
          <cell r="C2889" t="str">
            <v>M1</v>
          </cell>
          <cell r="D2889" t="str">
            <v xml:space="preserve">LOD </v>
          </cell>
          <cell r="E2889" t="str">
            <v>C</v>
          </cell>
          <cell r="F2889" t="str">
            <v>M</v>
          </cell>
          <cell r="G2889">
            <v>15</v>
          </cell>
        </row>
        <row r="2890">
          <cell r="A2890" t="str">
            <v>M67315EAHW919</v>
          </cell>
          <cell r="B2890">
            <v>0</v>
          </cell>
          <cell r="C2890" t="str">
            <v>M1</v>
          </cell>
          <cell r="D2890" t="str">
            <v xml:space="preserve">LOD </v>
          </cell>
          <cell r="E2890" t="str">
            <v>A</v>
          </cell>
          <cell r="F2890" t="str">
            <v>M</v>
          </cell>
          <cell r="G2890">
            <v>15</v>
          </cell>
        </row>
        <row r="2891">
          <cell r="A2891" t="str">
            <v>M67315EAHW9190M</v>
          </cell>
          <cell r="B2891">
            <v>0</v>
          </cell>
          <cell r="C2891" t="str">
            <v>RI</v>
          </cell>
          <cell r="D2891" t="str">
            <v xml:space="preserve">LOD </v>
          </cell>
          <cell r="E2891" t="str">
            <v>C</v>
          </cell>
          <cell r="F2891" t="str">
            <v>P</v>
          </cell>
          <cell r="G2891">
            <v>25</v>
          </cell>
        </row>
        <row r="2892">
          <cell r="A2892" t="str">
            <v>M67315EAHXW919</v>
          </cell>
          <cell r="B2892">
            <v>24</v>
          </cell>
          <cell r="C2892">
            <v>45</v>
          </cell>
          <cell r="D2892" t="str">
            <v xml:space="preserve">LOD </v>
          </cell>
          <cell r="E2892" t="str">
            <v>B</v>
          </cell>
          <cell r="F2892" t="str">
            <v>M</v>
          </cell>
          <cell r="G2892">
            <v>10</v>
          </cell>
        </row>
        <row r="2893">
          <cell r="A2893" t="str">
            <v>M67315W883</v>
          </cell>
          <cell r="B2893">
            <v>1</v>
          </cell>
          <cell r="C2893" t="str">
            <v>M1</v>
          </cell>
          <cell r="D2893" t="str">
            <v xml:space="preserve">LOD </v>
          </cell>
          <cell r="E2893" t="str">
            <v>B</v>
          </cell>
          <cell r="F2893" t="str">
            <v>M</v>
          </cell>
          <cell r="G2893">
            <v>20</v>
          </cell>
        </row>
        <row r="2894">
          <cell r="A2894" t="str">
            <v>M6732022LP</v>
          </cell>
          <cell r="B2894">
            <v>22</v>
          </cell>
          <cell r="C2894" t="str">
            <v>P1</v>
          </cell>
          <cell r="D2894" t="str">
            <v xml:space="preserve">LOD </v>
          </cell>
          <cell r="E2894" t="str">
            <v>C</v>
          </cell>
          <cell r="F2894" t="str">
            <v>P</v>
          </cell>
          <cell r="G2894">
            <v>50</v>
          </cell>
        </row>
        <row r="2895">
          <cell r="A2895" t="str">
            <v>M6732022W</v>
          </cell>
          <cell r="B2895">
            <v>46</v>
          </cell>
          <cell r="C2895" t="str">
            <v>R8</v>
          </cell>
          <cell r="D2895" t="str">
            <v xml:space="preserve">LOD </v>
          </cell>
          <cell r="E2895" t="str">
            <v>D</v>
          </cell>
          <cell r="F2895" t="str">
            <v>P</v>
          </cell>
          <cell r="G2895">
            <v>50</v>
          </cell>
        </row>
        <row r="2896">
          <cell r="A2896" t="str">
            <v>M6732022X2</v>
          </cell>
          <cell r="B2896">
            <v>27</v>
          </cell>
          <cell r="C2896">
            <v>45</v>
          </cell>
          <cell r="D2896" t="str">
            <v xml:space="preserve">LOD </v>
          </cell>
          <cell r="E2896" t="str">
            <v>C</v>
          </cell>
          <cell r="F2896" t="str">
            <v>M</v>
          </cell>
          <cell r="G2896">
            <v>3</v>
          </cell>
        </row>
        <row r="2897">
          <cell r="A2897" t="str">
            <v>M67320W842</v>
          </cell>
          <cell r="B2897">
            <v>1</v>
          </cell>
          <cell r="C2897" t="str">
            <v>M1</v>
          </cell>
          <cell r="D2897" t="str">
            <v xml:space="preserve">LOD </v>
          </cell>
          <cell r="E2897" t="str">
            <v>C</v>
          </cell>
          <cell r="F2897" t="str">
            <v>M</v>
          </cell>
          <cell r="G2897">
            <v>15</v>
          </cell>
        </row>
        <row r="2898">
          <cell r="A2898" t="str">
            <v>M68215EAHX</v>
          </cell>
          <cell r="B2898">
            <v>28</v>
          </cell>
          <cell r="C2898" t="str">
            <v>P6</v>
          </cell>
          <cell r="D2898" t="str">
            <v xml:space="preserve">BR  </v>
          </cell>
          <cell r="E2898" t="str">
            <v>C</v>
          </cell>
          <cell r="F2898" t="str">
            <v>P</v>
          </cell>
          <cell r="G2898">
            <v>35</v>
          </cell>
        </row>
        <row r="2899">
          <cell r="A2899" t="str">
            <v>M7306</v>
          </cell>
          <cell r="B2899">
            <v>1</v>
          </cell>
          <cell r="C2899" t="str">
            <v>M1</v>
          </cell>
          <cell r="D2899" t="str">
            <v xml:space="preserve">LV  </v>
          </cell>
          <cell r="E2899" t="str">
            <v>C</v>
          </cell>
          <cell r="F2899" t="str">
            <v>M</v>
          </cell>
          <cell r="G2899">
            <v>20</v>
          </cell>
        </row>
        <row r="2900">
          <cell r="A2900" t="str">
            <v>M730622LP</v>
          </cell>
          <cell r="B2900">
            <v>22</v>
          </cell>
          <cell r="C2900" t="str">
            <v>P1</v>
          </cell>
          <cell r="D2900" t="str">
            <v xml:space="preserve">LV  </v>
          </cell>
          <cell r="E2900" t="str">
            <v>C</v>
          </cell>
          <cell r="F2900" t="str">
            <v>P</v>
          </cell>
          <cell r="G2900">
            <v>50</v>
          </cell>
        </row>
        <row r="2901">
          <cell r="A2901" t="str">
            <v>M730622X</v>
          </cell>
          <cell r="B2901">
            <v>27</v>
          </cell>
          <cell r="C2901">
            <v>45</v>
          </cell>
          <cell r="D2901" t="str">
            <v xml:space="preserve">LV  </v>
          </cell>
          <cell r="E2901" t="str">
            <v>C</v>
          </cell>
          <cell r="F2901" t="str">
            <v>M</v>
          </cell>
          <cell r="G2901">
            <v>3</v>
          </cell>
        </row>
        <row r="2902">
          <cell r="A2902" t="str">
            <v>M7306DAH</v>
          </cell>
          <cell r="B2902">
            <v>0</v>
          </cell>
          <cell r="C2902" t="str">
            <v>M1</v>
          </cell>
          <cell r="D2902" t="str">
            <v xml:space="preserve">LV  </v>
          </cell>
          <cell r="E2902" t="str">
            <v>C</v>
          </cell>
          <cell r="F2902" t="str">
            <v>M</v>
          </cell>
          <cell r="G2902">
            <v>15</v>
          </cell>
        </row>
        <row r="2903">
          <cell r="A2903" t="str">
            <v>M7306DAH0MP</v>
          </cell>
          <cell r="B2903">
            <v>35</v>
          </cell>
          <cell r="C2903" t="str">
            <v>P6</v>
          </cell>
          <cell r="D2903" t="str">
            <v xml:space="preserve">LV  </v>
          </cell>
          <cell r="E2903" t="str">
            <v>C</v>
          </cell>
          <cell r="F2903" t="str">
            <v>P</v>
          </cell>
          <cell r="G2903">
            <v>80</v>
          </cell>
        </row>
        <row r="2904">
          <cell r="A2904" t="str">
            <v>M7306U</v>
          </cell>
          <cell r="B2904">
            <v>0</v>
          </cell>
          <cell r="C2904" t="str">
            <v>M1</v>
          </cell>
          <cell r="D2904" t="str">
            <v xml:space="preserve">LV  </v>
          </cell>
          <cell r="E2904" t="str">
            <v>C</v>
          </cell>
          <cell r="F2904" t="str">
            <v>M</v>
          </cell>
          <cell r="G2904">
            <v>15</v>
          </cell>
        </row>
        <row r="2905">
          <cell r="A2905" t="str">
            <v>M7307</v>
          </cell>
          <cell r="B2905">
            <v>1</v>
          </cell>
          <cell r="C2905" t="str">
            <v>M1</v>
          </cell>
          <cell r="D2905" t="str">
            <v xml:space="preserve">MVC </v>
          </cell>
          <cell r="E2905" t="str">
            <v>B</v>
          </cell>
          <cell r="F2905" t="str">
            <v>M</v>
          </cell>
          <cell r="G2905">
            <v>20</v>
          </cell>
        </row>
        <row r="2906">
          <cell r="A2906" t="str">
            <v>M730722LP</v>
          </cell>
          <cell r="B2906">
            <v>22</v>
          </cell>
          <cell r="C2906" t="str">
            <v>P1</v>
          </cell>
          <cell r="D2906" t="str">
            <v xml:space="preserve">LV  </v>
          </cell>
          <cell r="E2906" t="str">
            <v>C</v>
          </cell>
          <cell r="F2906" t="str">
            <v>P</v>
          </cell>
          <cell r="G2906">
            <v>50</v>
          </cell>
        </row>
        <row r="2907">
          <cell r="A2907" t="str">
            <v>M730722X</v>
          </cell>
          <cell r="B2907">
            <v>27</v>
          </cell>
          <cell r="C2907">
            <v>45</v>
          </cell>
          <cell r="D2907" t="str">
            <v xml:space="preserve">LV  </v>
          </cell>
          <cell r="E2907" t="str">
            <v>C</v>
          </cell>
          <cell r="F2907" t="str">
            <v>M</v>
          </cell>
          <cell r="G2907">
            <v>3</v>
          </cell>
        </row>
        <row r="2908">
          <cell r="A2908" t="str">
            <v>M7307E</v>
          </cell>
          <cell r="B2908">
            <v>0</v>
          </cell>
          <cell r="C2908" t="str">
            <v>M1</v>
          </cell>
          <cell r="D2908" t="str">
            <v xml:space="preserve">LV  </v>
          </cell>
          <cell r="E2908" t="str">
            <v>C</v>
          </cell>
          <cell r="F2908" t="str">
            <v>M</v>
          </cell>
          <cell r="G2908">
            <v>15</v>
          </cell>
        </row>
        <row r="2909">
          <cell r="A2909" t="str">
            <v>M7307EW3</v>
          </cell>
          <cell r="B2909">
            <v>0</v>
          </cell>
          <cell r="C2909" t="str">
            <v>M1</v>
          </cell>
          <cell r="D2909" t="str">
            <v xml:space="preserve">LV  </v>
          </cell>
          <cell r="E2909" t="str">
            <v>C</v>
          </cell>
          <cell r="F2909" t="str">
            <v>M</v>
          </cell>
          <cell r="G2909">
            <v>15</v>
          </cell>
        </row>
        <row r="2910">
          <cell r="A2910" t="str">
            <v>M7307U</v>
          </cell>
          <cell r="B2910">
            <v>0</v>
          </cell>
          <cell r="C2910" t="str">
            <v>M1</v>
          </cell>
          <cell r="D2910" t="str">
            <v xml:space="preserve">MVC </v>
          </cell>
          <cell r="E2910" t="str">
            <v>B</v>
          </cell>
          <cell r="F2910" t="str">
            <v>M</v>
          </cell>
          <cell r="G2910">
            <v>15</v>
          </cell>
        </row>
        <row r="2911">
          <cell r="A2911" t="str">
            <v>M7308</v>
          </cell>
          <cell r="B2911">
            <v>1</v>
          </cell>
          <cell r="C2911" t="str">
            <v>M1</v>
          </cell>
          <cell r="D2911" t="str">
            <v xml:space="preserve">LV  </v>
          </cell>
          <cell r="E2911" t="str">
            <v>C</v>
          </cell>
          <cell r="F2911" t="str">
            <v>M</v>
          </cell>
          <cell r="G2911">
            <v>15</v>
          </cell>
        </row>
        <row r="2912">
          <cell r="A2912" t="str">
            <v>M730822T</v>
          </cell>
          <cell r="B2912">
            <v>20</v>
          </cell>
          <cell r="C2912" t="str">
            <v>P9</v>
          </cell>
          <cell r="D2912" t="str">
            <v xml:space="preserve">LV  </v>
          </cell>
          <cell r="E2912" t="str">
            <v>C</v>
          </cell>
          <cell r="F2912" t="str">
            <v>P</v>
          </cell>
          <cell r="G2912">
            <v>50</v>
          </cell>
        </row>
        <row r="2913">
          <cell r="A2913" t="str">
            <v>M73082VM</v>
          </cell>
          <cell r="B2913">
            <v>2</v>
          </cell>
          <cell r="C2913" t="str">
            <v>M1</v>
          </cell>
          <cell r="D2913" t="str">
            <v xml:space="preserve">LV  </v>
          </cell>
          <cell r="E2913" t="str">
            <v>C</v>
          </cell>
          <cell r="F2913" t="str">
            <v>M</v>
          </cell>
          <cell r="G2913">
            <v>5</v>
          </cell>
        </row>
        <row r="2914">
          <cell r="A2914" t="str">
            <v>M7308T</v>
          </cell>
          <cell r="B2914">
            <v>0</v>
          </cell>
          <cell r="C2914" t="str">
            <v>M1</v>
          </cell>
          <cell r="D2914" t="str">
            <v xml:space="preserve">LV  </v>
          </cell>
          <cell r="E2914" t="str">
            <v>C</v>
          </cell>
          <cell r="F2914" t="str">
            <v>M</v>
          </cell>
          <cell r="G2914">
            <v>10</v>
          </cell>
        </row>
        <row r="2915">
          <cell r="A2915" t="str">
            <v>M730922LP</v>
          </cell>
          <cell r="B2915">
            <v>22</v>
          </cell>
          <cell r="C2915" t="str">
            <v>P1</v>
          </cell>
          <cell r="D2915" t="str">
            <v xml:space="preserve">LV  </v>
          </cell>
          <cell r="E2915" t="str">
            <v>C</v>
          </cell>
          <cell r="F2915" t="str">
            <v>P</v>
          </cell>
          <cell r="G2915">
            <v>50</v>
          </cell>
        </row>
        <row r="2916">
          <cell r="A2916" t="str">
            <v>M730922X</v>
          </cell>
          <cell r="B2916">
            <v>27</v>
          </cell>
          <cell r="C2916">
            <v>45</v>
          </cell>
          <cell r="D2916" t="str">
            <v xml:space="preserve">LV  </v>
          </cell>
          <cell r="E2916" t="str">
            <v>C</v>
          </cell>
          <cell r="F2916" t="str">
            <v>M</v>
          </cell>
          <cell r="G2916">
            <v>3</v>
          </cell>
        </row>
        <row r="2917">
          <cell r="A2917" t="str">
            <v>M7309EA</v>
          </cell>
          <cell r="B2917">
            <v>0</v>
          </cell>
          <cell r="C2917" t="str">
            <v>M1</v>
          </cell>
          <cell r="D2917" t="str">
            <v xml:space="preserve">LV  </v>
          </cell>
          <cell r="E2917" t="str">
            <v>C</v>
          </cell>
          <cell r="F2917" t="str">
            <v>M</v>
          </cell>
          <cell r="G2917">
            <v>15</v>
          </cell>
        </row>
        <row r="2918">
          <cell r="A2918" t="str">
            <v>M7309EAH</v>
          </cell>
          <cell r="B2918">
            <v>0</v>
          </cell>
          <cell r="C2918" t="str">
            <v>M1</v>
          </cell>
          <cell r="D2918" t="str">
            <v xml:space="preserve">LV  </v>
          </cell>
          <cell r="E2918" t="str">
            <v>C</v>
          </cell>
          <cell r="F2918" t="str">
            <v>M</v>
          </cell>
          <cell r="G2918">
            <v>15</v>
          </cell>
        </row>
        <row r="2919">
          <cell r="A2919" t="str">
            <v>M7309EAHXW870</v>
          </cell>
          <cell r="B2919">
            <v>24</v>
          </cell>
          <cell r="C2919">
            <v>45</v>
          </cell>
          <cell r="D2919" t="str">
            <v xml:space="preserve">LV  </v>
          </cell>
          <cell r="E2919" t="str">
            <v>C</v>
          </cell>
          <cell r="F2919" t="str">
            <v>M</v>
          </cell>
          <cell r="G2919">
            <v>5</v>
          </cell>
        </row>
        <row r="2920">
          <cell r="A2920" t="str">
            <v>M7309EAXW870</v>
          </cell>
          <cell r="B2920">
            <v>24</v>
          </cell>
          <cell r="C2920">
            <v>45</v>
          </cell>
          <cell r="D2920" t="str">
            <v xml:space="preserve">LV  </v>
          </cell>
          <cell r="E2920" t="str">
            <v>C</v>
          </cell>
          <cell r="F2920" t="str">
            <v>M</v>
          </cell>
          <cell r="G2920">
            <v>5</v>
          </cell>
        </row>
        <row r="2921">
          <cell r="A2921" t="str">
            <v>M7309U</v>
          </cell>
          <cell r="B2921">
            <v>0</v>
          </cell>
          <cell r="C2921" t="str">
            <v>M1</v>
          </cell>
          <cell r="D2921" t="str">
            <v xml:space="preserve">LV  </v>
          </cell>
          <cell r="E2921" t="str">
            <v>B</v>
          </cell>
          <cell r="F2921" t="str">
            <v>M</v>
          </cell>
          <cell r="G2921">
            <v>10</v>
          </cell>
        </row>
        <row r="2922">
          <cell r="A2922" t="str">
            <v>M7309W870</v>
          </cell>
          <cell r="B2922">
            <v>1</v>
          </cell>
          <cell r="C2922" t="str">
            <v>M1</v>
          </cell>
          <cell r="D2922" t="str">
            <v xml:space="preserve">LV  </v>
          </cell>
          <cell r="E2922" t="str">
            <v>B</v>
          </cell>
          <cell r="F2922" t="str">
            <v>M</v>
          </cell>
          <cell r="G2922">
            <v>15</v>
          </cell>
        </row>
        <row r="2923">
          <cell r="A2923" t="str">
            <v>M7310</v>
          </cell>
          <cell r="B2923">
            <v>1</v>
          </cell>
          <cell r="C2923" t="str">
            <v>M1</v>
          </cell>
          <cell r="D2923" t="str">
            <v xml:space="preserve">LV  </v>
          </cell>
          <cell r="E2923" t="str">
            <v>C</v>
          </cell>
          <cell r="F2923" t="str">
            <v>M</v>
          </cell>
          <cell r="G2923">
            <v>15</v>
          </cell>
        </row>
        <row r="2924">
          <cell r="A2924" t="str">
            <v>M731022LP</v>
          </cell>
          <cell r="B2924">
            <v>22</v>
          </cell>
          <cell r="C2924" t="str">
            <v>P1</v>
          </cell>
          <cell r="D2924" t="str">
            <v xml:space="preserve">LV  </v>
          </cell>
          <cell r="E2924" t="str">
            <v>C</v>
          </cell>
          <cell r="F2924" t="str">
            <v>P</v>
          </cell>
          <cell r="G2924">
            <v>50</v>
          </cell>
        </row>
        <row r="2925">
          <cell r="A2925" t="str">
            <v>M731022X</v>
          </cell>
          <cell r="B2925">
            <v>27</v>
          </cell>
          <cell r="C2925">
            <v>45</v>
          </cell>
          <cell r="D2925" t="str">
            <v xml:space="preserve">LV  </v>
          </cell>
          <cell r="E2925" t="str">
            <v>C</v>
          </cell>
          <cell r="F2925" t="str">
            <v>M</v>
          </cell>
          <cell r="G2925">
            <v>3</v>
          </cell>
        </row>
        <row r="2926">
          <cell r="A2926" t="str">
            <v>M7310D</v>
          </cell>
          <cell r="B2926">
            <v>0</v>
          </cell>
          <cell r="C2926" t="str">
            <v>M1</v>
          </cell>
          <cell r="D2926" t="str">
            <v xml:space="preserve">LV  </v>
          </cell>
          <cell r="E2926" t="str">
            <v>C</v>
          </cell>
          <cell r="F2926" t="str">
            <v>M</v>
          </cell>
          <cell r="G2926">
            <v>10</v>
          </cell>
        </row>
        <row r="2927">
          <cell r="A2927" t="str">
            <v>M7310DC3348</v>
          </cell>
          <cell r="B2927">
            <v>0</v>
          </cell>
          <cell r="C2927" t="str">
            <v>M1</v>
          </cell>
          <cell r="D2927" t="str">
            <v xml:space="preserve">LV  </v>
          </cell>
          <cell r="E2927" t="str">
            <v>C</v>
          </cell>
          <cell r="F2927" t="str">
            <v>M</v>
          </cell>
          <cell r="G2927">
            <v>15</v>
          </cell>
        </row>
        <row r="2928">
          <cell r="A2928" t="str">
            <v>M7311</v>
          </cell>
          <cell r="B2928">
            <v>1</v>
          </cell>
          <cell r="C2928" t="str">
            <v>M1</v>
          </cell>
          <cell r="D2928" t="str">
            <v xml:space="preserve">LOD </v>
          </cell>
          <cell r="E2928" t="str">
            <v>C</v>
          </cell>
          <cell r="F2928" t="str">
            <v>M</v>
          </cell>
          <cell r="G2928">
            <v>15</v>
          </cell>
        </row>
        <row r="2929">
          <cell r="A2929" t="str">
            <v>M731122LP</v>
          </cell>
          <cell r="B2929">
            <v>22</v>
          </cell>
          <cell r="C2929" t="str">
            <v>P1</v>
          </cell>
          <cell r="D2929" t="str">
            <v xml:space="preserve">LOD </v>
          </cell>
          <cell r="E2929" t="str">
            <v>C</v>
          </cell>
          <cell r="F2929" t="str">
            <v>P</v>
          </cell>
          <cell r="G2929">
            <v>50</v>
          </cell>
        </row>
        <row r="2930">
          <cell r="A2930" t="str">
            <v>M731122X</v>
          </cell>
          <cell r="B2930">
            <v>27</v>
          </cell>
          <cell r="C2930">
            <v>45</v>
          </cell>
          <cell r="D2930" t="str">
            <v xml:space="preserve">LOD </v>
          </cell>
          <cell r="E2930" t="str">
            <v>C</v>
          </cell>
          <cell r="F2930" t="str">
            <v>M</v>
          </cell>
          <cell r="G2930">
            <v>3</v>
          </cell>
        </row>
        <row r="2931">
          <cell r="A2931" t="str">
            <v>M7311E</v>
          </cell>
          <cell r="B2931">
            <v>0</v>
          </cell>
          <cell r="C2931" t="str">
            <v>M1</v>
          </cell>
          <cell r="D2931" t="str">
            <v xml:space="preserve">LOD </v>
          </cell>
          <cell r="E2931" t="str">
            <v>C</v>
          </cell>
          <cell r="F2931" t="str">
            <v>M</v>
          </cell>
          <cell r="G2931">
            <v>15</v>
          </cell>
        </row>
        <row r="2932">
          <cell r="A2932" t="str">
            <v>M73121F</v>
          </cell>
          <cell r="B2932">
            <v>34</v>
          </cell>
          <cell r="C2932" t="str">
            <v>RI</v>
          </cell>
          <cell r="D2932" t="str">
            <v xml:space="preserve">LV  </v>
          </cell>
          <cell r="E2932" t="str">
            <v>C</v>
          </cell>
          <cell r="F2932" t="str">
            <v>P</v>
          </cell>
          <cell r="G2932">
            <v>20</v>
          </cell>
        </row>
        <row r="2933">
          <cell r="A2933" t="str">
            <v>M731222L2P</v>
          </cell>
          <cell r="B2933">
            <v>22</v>
          </cell>
          <cell r="C2933" t="str">
            <v>P1</v>
          </cell>
          <cell r="D2933" t="str">
            <v xml:space="preserve">LOD </v>
          </cell>
          <cell r="E2933" t="str">
            <v>C</v>
          </cell>
          <cell r="F2933" t="str">
            <v>P</v>
          </cell>
          <cell r="G2933">
            <v>50</v>
          </cell>
        </row>
        <row r="2934">
          <cell r="A2934" t="str">
            <v>M731222LP</v>
          </cell>
          <cell r="B2934">
            <v>22</v>
          </cell>
          <cell r="C2934" t="str">
            <v>P1</v>
          </cell>
          <cell r="D2934" t="str">
            <v xml:space="preserve">LOD </v>
          </cell>
          <cell r="E2934" t="str">
            <v>C</v>
          </cell>
          <cell r="F2934" t="str">
            <v>P</v>
          </cell>
          <cell r="G2934">
            <v>50</v>
          </cell>
        </row>
        <row r="2935">
          <cell r="A2935" t="str">
            <v>M731222X2</v>
          </cell>
          <cell r="B2935">
            <v>27</v>
          </cell>
          <cell r="C2935">
            <v>45</v>
          </cell>
          <cell r="D2935" t="str">
            <v xml:space="preserve">LOD </v>
          </cell>
          <cell r="E2935" t="str">
            <v>C</v>
          </cell>
          <cell r="F2935" t="str">
            <v>M</v>
          </cell>
          <cell r="G2935">
            <v>3</v>
          </cell>
        </row>
        <row r="2936">
          <cell r="A2936" t="str">
            <v>M7312W83922X</v>
          </cell>
          <cell r="B2936">
            <v>27</v>
          </cell>
          <cell r="C2936">
            <v>45</v>
          </cell>
          <cell r="D2936" t="str">
            <v xml:space="preserve">LOD </v>
          </cell>
          <cell r="E2936" t="str">
            <v>C</v>
          </cell>
          <cell r="F2936" t="str">
            <v>M</v>
          </cell>
          <cell r="G2936">
            <v>3</v>
          </cell>
        </row>
        <row r="2937">
          <cell r="A2937" t="str">
            <v>M7313</v>
          </cell>
          <cell r="B2937">
            <v>1</v>
          </cell>
          <cell r="C2937" t="str">
            <v>M1</v>
          </cell>
          <cell r="D2937" t="str">
            <v xml:space="preserve">LOD </v>
          </cell>
          <cell r="E2937" t="str">
            <v>C</v>
          </cell>
          <cell r="F2937" t="str">
            <v>M</v>
          </cell>
          <cell r="G2937">
            <v>20</v>
          </cell>
        </row>
        <row r="2938">
          <cell r="A2938" t="str">
            <v>M73131F</v>
          </cell>
          <cell r="B2938">
            <v>34</v>
          </cell>
          <cell r="C2938" t="str">
            <v>RI</v>
          </cell>
          <cell r="D2938" t="str">
            <v xml:space="preserve">LOD </v>
          </cell>
          <cell r="E2938" t="str">
            <v>C</v>
          </cell>
          <cell r="F2938" t="str">
            <v>P</v>
          </cell>
          <cell r="G2938">
            <v>20</v>
          </cell>
        </row>
        <row r="2939">
          <cell r="A2939" t="str">
            <v>M731322LP</v>
          </cell>
          <cell r="B2939">
            <v>22</v>
          </cell>
          <cell r="C2939" t="str">
            <v>P1</v>
          </cell>
          <cell r="D2939" t="str">
            <v xml:space="preserve">LOD </v>
          </cell>
          <cell r="E2939" t="str">
            <v>B</v>
          </cell>
          <cell r="F2939" t="str">
            <v>P</v>
          </cell>
          <cell r="G2939">
            <v>50</v>
          </cell>
        </row>
        <row r="2940">
          <cell r="A2940" t="str">
            <v>M731322X</v>
          </cell>
          <cell r="B2940">
            <v>27</v>
          </cell>
          <cell r="C2940">
            <v>45</v>
          </cell>
          <cell r="D2940" t="str">
            <v xml:space="preserve">LOD </v>
          </cell>
          <cell r="E2940" t="str">
            <v>B</v>
          </cell>
          <cell r="F2940" t="str">
            <v>M</v>
          </cell>
          <cell r="G2940">
            <v>3</v>
          </cell>
        </row>
        <row r="2941">
          <cell r="A2941" t="str">
            <v>M7313CHW990C5</v>
          </cell>
          <cell r="B2941">
            <v>0</v>
          </cell>
          <cell r="C2941" t="str">
            <v>M1</v>
          </cell>
          <cell r="D2941" t="str">
            <v xml:space="preserve">LOD </v>
          </cell>
          <cell r="E2941" t="str">
            <v>C</v>
          </cell>
          <cell r="F2941" t="str">
            <v>M</v>
          </cell>
          <cell r="G2941">
            <v>15</v>
          </cell>
        </row>
        <row r="2942">
          <cell r="A2942" t="str">
            <v>M7313EAHW915</v>
          </cell>
          <cell r="B2942">
            <v>0</v>
          </cell>
          <cell r="C2942" t="str">
            <v>M1</v>
          </cell>
          <cell r="D2942" t="str">
            <v xml:space="preserve">LOD </v>
          </cell>
          <cell r="E2942" t="str">
            <v>C</v>
          </cell>
          <cell r="F2942" t="str">
            <v>M</v>
          </cell>
          <cell r="G2942">
            <v>15</v>
          </cell>
        </row>
        <row r="2943">
          <cell r="A2943" t="str">
            <v>M7313EAHXW915</v>
          </cell>
          <cell r="B2943">
            <v>24</v>
          </cell>
          <cell r="C2943">
            <v>45</v>
          </cell>
          <cell r="D2943" t="str">
            <v xml:space="preserve">LOD </v>
          </cell>
          <cell r="E2943" t="str">
            <v>C</v>
          </cell>
          <cell r="F2943" t="str">
            <v>M</v>
          </cell>
          <cell r="G2943">
            <v>5</v>
          </cell>
        </row>
        <row r="2944">
          <cell r="A2944" t="str">
            <v>M7314</v>
          </cell>
          <cell r="B2944">
            <v>1</v>
          </cell>
          <cell r="C2944" t="str">
            <v>M1</v>
          </cell>
          <cell r="D2944" t="str">
            <v xml:space="preserve">LOD </v>
          </cell>
          <cell r="E2944" t="str">
            <v>C</v>
          </cell>
          <cell r="F2944" t="str">
            <v>M</v>
          </cell>
          <cell r="G2944">
            <v>10</v>
          </cell>
        </row>
        <row r="2945">
          <cell r="A2945" t="str">
            <v>M731422LP</v>
          </cell>
          <cell r="B2945">
            <v>22</v>
          </cell>
          <cell r="C2945" t="str">
            <v>P1</v>
          </cell>
          <cell r="D2945" t="str">
            <v xml:space="preserve">LOD </v>
          </cell>
          <cell r="E2945" t="str">
            <v>C</v>
          </cell>
          <cell r="F2945" t="str">
            <v>P</v>
          </cell>
          <cell r="G2945">
            <v>50</v>
          </cell>
        </row>
        <row r="2946">
          <cell r="A2946" t="str">
            <v>M731422X</v>
          </cell>
          <cell r="B2946">
            <v>27</v>
          </cell>
          <cell r="C2946">
            <v>45</v>
          </cell>
          <cell r="D2946" t="str">
            <v xml:space="preserve">LOD </v>
          </cell>
          <cell r="E2946" t="str">
            <v>C</v>
          </cell>
          <cell r="F2946" t="str">
            <v>M</v>
          </cell>
          <cell r="G2946">
            <v>3</v>
          </cell>
        </row>
        <row r="2947">
          <cell r="A2947" t="str">
            <v>M7314E</v>
          </cell>
          <cell r="B2947">
            <v>0</v>
          </cell>
          <cell r="C2947" t="str">
            <v>M1</v>
          </cell>
          <cell r="D2947" t="str">
            <v xml:space="preserve">LOD </v>
          </cell>
          <cell r="E2947" t="str">
            <v>C</v>
          </cell>
          <cell r="F2947" t="str">
            <v>M</v>
          </cell>
          <cell r="G2947">
            <v>15</v>
          </cell>
        </row>
        <row r="2948">
          <cell r="A2948" t="str">
            <v>M7314EAHX</v>
          </cell>
          <cell r="B2948">
            <v>28</v>
          </cell>
          <cell r="C2948">
            <v>65</v>
          </cell>
          <cell r="D2948" t="str">
            <v xml:space="preserve">BR  </v>
          </cell>
          <cell r="E2948" t="str">
            <v>C</v>
          </cell>
          <cell r="F2948" t="str">
            <v>P</v>
          </cell>
          <cell r="G2948">
            <v>35</v>
          </cell>
        </row>
        <row r="2949">
          <cell r="A2949" t="str">
            <v>M7314EX</v>
          </cell>
          <cell r="B2949">
            <v>24</v>
          </cell>
          <cell r="C2949">
            <v>45</v>
          </cell>
          <cell r="D2949" t="str">
            <v xml:space="preserve">LOD </v>
          </cell>
          <cell r="E2949" t="str">
            <v>C</v>
          </cell>
          <cell r="F2949" t="str">
            <v>M</v>
          </cell>
          <cell r="G2949">
            <v>5</v>
          </cell>
        </row>
        <row r="2950">
          <cell r="A2950" t="str">
            <v>M7314GCAHW887</v>
          </cell>
          <cell r="B2950">
            <v>28</v>
          </cell>
          <cell r="C2950">
            <v>65</v>
          </cell>
          <cell r="D2950" t="str">
            <v xml:space="preserve">LOD </v>
          </cell>
          <cell r="E2950" t="str">
            <v>C</v>
          </cell>
          <cell r="F2950" t="str">
            <v>P</v>
          </cell>
          <cell r="G2950">
            <v>70</v>
          </cell>
        </row>
        <row r="2951">
          <cell r="A2951" t="str">
            <v>M7315</v>
          </cell>
          <cell r="B2951">
            <v>1</v>
          </cell>
          <cell r="C2951" t="str">
            <v>M1</v>
          </cell>
          <cell r="D2951" t="str">
            <v xml:space="preserve">LOD </v>
          </cell>
          <cell r="E2951" t="str">
            <v>C</v>
          </cell>
          <cell r="F2951" t="str">
            <v>M</v>
          </cell>
          <cell r="G2951">
            <v>20</v>
          </cell>
        </row>
        <row r="2952">
          <cell r="A2952" t="str">
            <v>M731522LP</v>
          </cell>
          <cell r="B2952">
            <v>22</v>
          </cell>
          <cell r="C2952" t="str">
            <v>P1</v>
          </cell>
          <cell r="D2952" t="str">
            <v xml:space="preserve">LOD </v>
          </cell>
          <cell r="E2952" t="str">
            <v>C</v>
          </cell>
          <cell r="F2952" t="str">
            <v>P</v>
          </cell>
          <cell r="G2952">
            <v>50</v>
          </cell>
        </row>
        <row r="2953">
          <cell r="A2953" t="str">
            <v>M731522X</v>
          </cell>
          <cell r="B2953">
            <v>27</v>
          </cell>
          <cell r="C2953">
            <v>45</v>
          </cell>
          <cell r="D2953" t="str">
            <v xml:space="preserve">LOD </v>
          </cell>
          <cell r="E2953" t="str">
            <v>C</v>
          </cell>
          <cell r="F2953" t="str">
            <v>M</v>
          </cell>
          <cell r="G2953">
            <v>3</v>
          </cell>
        </row>
        <row r="2954">
          <cell r="A2954" t="str">
            <v>M7315CHW986C5</v>
          </cell>
          <cell r="B2954">
            <v>0</v>
          </cell>
          <cell r="C2954" t="str">
            <v>M1</v>
          </cell>
          <cell r="D2954" t="str">
            <v xml:space="preserve">LOD </v>
          </cell>
          <cell r="E2954" t="str">
            <v>C</v>
          </cell>
          <cell r="F2954" t="str">
            <v>M</v>
          </cell>
          <cell r="G2954">
            <v>15</v>
          </cell>
        </row>
        <row r="2955">
          <cell r="A2955" t="str">
            <v>M7315E</v>
          </cell>
          <cell r="B2955">
            <v>0</v>
          </cell>
          <cell r="C2955" t="str">
            <v>M1</v>
          </cell>
          <cell r="D2955" t="str">
            <v xml:space="preserve">LOD </v>
          </cell>
          <cell r="E2955" t="str">
            <v>C</v>
          </cell>
          <cell r="F2955" t="str">
            <v>M</v>
          </cell>
          <cell r="G2955">
            <v>15</v>
          </cell>
        </row>
        <row r="2956">
          <cell r="A2956" t="str">
            <v>M7315EAHX</v>
          </cell>
          <cell r="B2956">
            <v>28</v>
          </cell>
          <cell r="C2956" t="str">
            <v>P6</v>
          </cell>
          <cell r="D2956" t="str">
            <v xml:space="preserve">BR  </v>
          </cell>
          <cell r="E2956" t="str">
            <v>C</v>
          </cell>
          <cell r="F2956" t="str">
            <v>P</v>
          </cell>
          <cell r="G2956">
            <v>35</v>
          </cell>
        </row>
        <row r="2957">
          <cell r="A2957" t="str">
            <v>M7316W73322LP</v>
          </cell>
          <cell r="B2957">
            <v>22</v>
          </cell>
          <cell r="C2957" t="str">
            <v>P1</v>
          </cell>
          <cell r="D2957" t="str">
            <v xml:space="preserve">LOD </v>
          </cell>
          <cell r="E2957" t="str">
            <v>A</v>
          </cell>
          <cell r="F2957" t="str">
            <v>P</v>
          </cell>
          <cell r="G2957">
            <v>50</v>
          </cell>
        </row>
        <row r="2958">
          <cell r="A2958" t="str">
            <v>M7316W73322X</v>
          </cell>
          <cell r="B2958">
            <v>27</v>
          </cell>
          <cell r="C2958">
            <v>45</v>
          </cell>
          <cell r="D2958" t="str">
            <v xml:space="preserve">LOD </v>
          </cell>
          <cell r="E2958" t="str">
            <v>A</v>
          </cell>
          <cell r="F2958" t="str">
            <v>M</v>
          </cell>
          <cell r="G2958">
            <v>3</v>
          </cell>
        </row>
        <row r="2959">
          <cell r="A2959" t="str">
            <v>M7316XW733</v>
          </cell>
          <cell r="B2959">
            <v>26</v>
          </cell>
          <cell r="C2959">
            <v>45</v>
          </cell>
          <cell r="D2959" t="str">
            <v xml:space="preserve">LOD </v>
          </cell>
          <cell r="E2959" t="str">
            <v>B</v>
          </cell>
          <cell r="F2959" t="str">
            <v>M</v>
          </cell>
          <cell r="G2959">
            <v>5</v>
          </cell>
        </row>
        <row r="2960">
          <cell r="A2960" t="str">
            <v>M7317</v>
          </cell>
          <cell r="B2960">
            <v>1</v>
          </cell>
          <cell r="C2960" t="str">
            <v>M1</v>
          </cell>
          <cell r="D2960" t="str">
            <v xml:space="preserve">LOD </v>
          </cell>
          <cell r="E2960" t="str">
            <v>C</v>
          </cell>
          <cell r="F2960" t="str">
            <v>M</v>
          </cell>
          <cell r="G2960">
            <v>15</v>
          </cell>
        </row>
        <row r="2961">
          <cell r="A2961" t="str">
            <v>M731722LP</v>
          </cell>
          <cell r="B2961">
            <v>22</v>
          </cell>
          <cell r="C2961" t="str">
            <v>P1</v>
          </cell>
          <cell r="D2961" t="str">
            <v xml:space="preserve">LOD </v>
          </cell>
          <cell r="E2961" t="str">
            <v>C</v>
          </cell>
          <cell r="F2961" t="str">
            <v>P</v>
          </cell>
          <cell r="G2961">
            <v>50</v>
          </cell>
        </row>
        <row r="2962">
          <cell r="A2962" t="str">
            <v>M731722X</v>
          </cell>
          <cell r="B2962">
            <v>27</v>
          </cell>
          <cell r="C2962">
            <v>45</v>
          </cell>
          <cell r="D2962" t="str">
            <v xml:space="preserve">LOD </v>
          </cell>
          <cell r="E2962" t="str">
            <v>C</v>
          </cell>
          <cell r="F2962" t="str">
            <v>M</v>
          </cell>
          <cell r="G2962">
            <v>3</v>
          </cell>
        </row>
        <row r="2963">
          <cell r="A2963" t="str">
            <v>M7317E</v>
          </cell>
          <cell r="B2963">
            <v>0</v>
          </cell>
          <cell r="C2963" t="str">
            <v>M1</v>
          </cell>
          <cell r="D2963" t="str">
            <v xml:space="preserve">LOD </v>
          </cell>
          <cell r="E2963" t="str">
            <v>C</v>
          </cell>
          <cell r="F2963" t="str">
            <v>M</v>
          </cell>
          <cell r="G2963">
            <v>15</v>
          </cell>
        </row>
        <row r="2964">
          <cell r="A2964" t="str">
            <v>M7317EX</v>
          </cell>
          <cell r="B2964">
            <v>24</v>
          </cell>
          <cell r="C2964">
            <v>45</v>
          </cell>
          <cell r="D2964" t="str">
            <v xml:space="preserve">LOD </v>
          </cell>
          <cell r="E2964" t="str">
            <v>C</v>
          </cell>
          <cell r="F2964" t="str">
            <v>M</v>
          </cell>
          <cell r="G2964">
            <v>5</v>
          </cell>
        </row>
        <row r="2965">
          <cell r="A2965" t="str">
            <v>M7319</v>
          </cell>
          <cell r="B2965">
            <v>1</v>
          </cell>
          <cell r="C2965" t="str">
            <v>M1</v>
          </cell>
          <cell r="D2965" t="str">
            <v xml:space="preserve">LOD </v>
          </cell>
          <cell r="E2965" t="str">
            <v>C</v>
          </cell>
          <cell r="F2965" t="str">
            <v>M</v>
          </cell>
          <cell r="G2965">
            <v>20</v>
          </cell>
        </row>
        <row r="2966">
          <cell r="A2966" t="str">
            <v>M731922LP</v>
          </cell>
          <cell r="B2966">
            <v>22</v>
          </cell>
          <cell r="C2966" t="str">
            <v>P1</v>
          </cell>
          <cell r="D2966" t="str">
            <v xml:space="preserve">LOD </v>
          </cell>
          <cell r="E2966" t="str">
            <v>C</v>
          </cell>
          <cell r="F2966" t="str">
            <v>P</v>
          </cell>
          <cell r="G2966">
            <v>50</v>
          </cell>
        </row>
        <row r="2967">
          <cell r="A2967" t="str">
            <v>M731922X</v>
          </cell>
          <cell r="B2967">
            <v>27</v>
          </cell>
          <cell r="C2967">
            <v>45</v>
          </cell>
          <cell r="D2967" t="str">
            <v xml:space="preserve">LOD </v>
          </cell>
          <cell r="E2967" t="str">
            <v>C</v>
          </cell>
          <cell r="F2967" t="str">
            <v>M</v>
          </cell>
          <cell r="G2967">
            <v>3</v>
          </cell>
        </row>
        <row r="2968">
          <cell r="A2968" t="str">
            <v>MA1011C5</v>
          </cell>
          <cell r="B2968">
            <v>3</v>
          </cell>
          <cell r="C2968" t="str">
            <v>M1</v>
          </cell>
          <cell r="D2968" t="str">
            <v xml:space="preserve">LV  </v>
          </cell>
          <cell r="E2968" t="str">
            <v>C</v>
          </cell>
          <cell r="F2968" t="str">
            <v>M</v>
          </cell>
          <cell r="G2968">
            <v>0</v>
          </cell>
        </row>
        <row r="2969">
          <cell r="A2969" t="str">
            <v>MA1011UVC5</v>
          </cell>
          <cell r="B2969">
            <v>23</v>
          </cell>
          <cell r="C2969">
            <v>45</v>
          </cell>
          <cell r="D2969" t="str">
            <v xml:space="preserve">LV  </v>
          </cell>
          <cell r="E2969" t="str">
            <v>C</v>
          </cell>
          <cell r="F2969" t="str">
            <v>M</v>
          </cell>
          <cell r="G2969">
            <v>5</v>
          </cell>
        </row>
        <row r="2970">
          <cell r="A2970" t="str">
            <v>MA1015</v>
          </cell>
          <cell r="B2970">
            <v>3</v>
          </cell>
          <cell r="C2970" t="str">
            <v>M1</v>
          </cell>
          <cell r="D2970" t="str">
            <v xml:space="preserve">LV  </v>
          </cell>
          <cell r="E2970" t="str">
            <v>B</v>
          </cell>
          <cell r="F2970" t="str">
            <v>M</v>
          </cell>
          <cell r="G2970">
            <v>15</v>
          </cell>
        </row>
        <row r="2971">
          <cell r="A2971" t="str">
            <v>MA1015EAHX</v>
          </cell>
          <cell r="B2971">
            <v>23</v>
          </cell>
          <cell r="C2971">
            <v>45</v>
          </cell>
          <cell r="D2971" t="str">
            <v xml:space="preserve">LV  </v>
          </cell>
          <cell r="E2971" t="str">
            <v>C</v>
          </cell>
          <cell r="F2971" t="str">
            <v>M</v>
          </cell>
          <cell r="G2971">
            <v>5</v>
          </cell>
        </row>
        <row r="2972">
          <cell r="A2972" t="str">
            <v>MA1017</v>
          </cell>
          <cell r="B2972">
            <v>3</v>
          </cell>
          <cell r="C2972" t="str">
            <v>M1</v>
          </cell>
          <cell r="D2972" t="str">
            <v xml:space="preserve">LV  </v>
          </cell>
          <cell r="E2972" t="str">
            <v>C</v>
          </cell>
          <cell r="F2972" t="str">
            <v>M</v>
          </cell>
          <cell r="G2972">
            <v>10</v>
          </cell>
        </row>
        <row r="2973">
          <cell r="A2973" t="str">
            <v>MA1205</v>
          </cell>
          <cell r="B2973">
            <v>3</v>
          </cell>
          <cell r="C2973" t="str">
            <v>M1</v>
          </cell>
          <cell r="D2973" t="str">
            <v xml:space="preserve">LV  </v>
          </cell>
          <cell r="E2973" t="str">
            <v>C</v>
          </cell>
          <cell r="F2973" t="str">
            <v>M</v>
          </cell>
          <cell r="G2973">
            <v>10</v>
          </cell>
        </row>
        <row r="2974">
          <cell r="A2974" t="str">
            <v>MA1205TV</v>
          </cell>
          <cell r="B2974">
            <v>23</v>
          </cell>
          <cell r="C2974">
            <v>45</v>
          </cell>
          <cell r="D2974" t="str">
            <v xml:space="preserve">LV  </v>
          </cell>
          <cell r="E2974" t="str">
            <v>C</v>
          </cell>
          <cell r="F2974" t="str">
            <v>M</v>
          </cell>
          <cell r="G2974">
            <v>5</v>
          </cell>
        </row>
        <row r="2975">
          <cell r="A2975" t="str">
            <v>MA1205UV</v>
          </cell>
          <cell r="B2975">
            <v>23</v>
          </cell>
          <cell r="C2975">
            <v>45</v>
          </cell>
          <cell r="D2975" t="str">
            <v xml:space="preserve">LV  </v>
          </cell>
          <cell r="E2975" t="str">
            <v>C</v>
          </cell>
          <cell r="F2975" t="str">
            <v>M</v>
          </cell>
          <cell r="G2975">
            <v>5</v>
          </cell>
        </row>
        <row r="2976">
          <cell r="A2976" t="str">
            <v>MA1206</v>
          </cell>
          <cell r="B2976">
            <v>3</v>
          </cell>
          <cell r="C2976" t="str">
            <v>M1</v>
          </cell>
          <cell r="D2976" t="str">
            <v xml:space="preserve">LV  </v>
          </cell>
          <cell r="E2976" t="str">
            <v>C</v>
          </cell>
          <cell r="F2976" t="str">
            <v>M</v>
          </cell>
          <cell r="G2976">
            <v>10</v>
          </cell>
        </row>
        <row r="2977">
          <cell r="A2977" t="str">
            <v>MA1206UV</v>
          </cell>
          <cell r="B2977">
            <v>23</v>
          </cell>
          <cell r="C2977">
            <v>45</v>
          </cell>
          <cell r="D2977" t="str">
            <v xml:space="preserve">LV  </v>
          </cell>
          <cell r="E2977" t="str">
            <v>C</v>
          </cell>
          <cell r="F2977" t="str">
            <v>M</v>
          </cell>
          <cell r="G2977">
            <v>5</v>
          </cell>
        </row>
        <row r="2978">
          <cell r="A2978" t="str">
            <v>MA1207</v>
          </cell>
          <cell r="B2978">
            <v>3</v>
          </cell>
          <cell r="C2978" t="str">
            <v>M1</v>
          </cell>
          <cell r="D2978" t="str">
            <v xml:space="preserve">LV  </v>
          </cell>
          <cell r="E2978" t="str">
            <v>C</v>
          </cell>
          <cell r="F2978" t="str">
            <v>M</v>
          </cell>
          <cell r="G2978">
            <v>10</v>
          </cell>
        </row>
        <row r="2979">
          <cell r="A2979" t="str">
            <v>MA1207EAHX</v>
          </cell>
          <cell r="B2979">
            <v>23</v>
          </cell>
          <cell r="C2979">
            <v>45</v>
          </cell>
          <cell r="D2979" t="str">
            <v xml:space="preserve">LV  </v>
          </cell>
          <cell r="E2979" t="str">
            <v>C</v>
          </cell>
          <cell r="F2979" t="str">
            <v>M</v>
          </cell>
          <cell r="G2979">
            <v>5</v>
          </cell>
        </row>
        <row r="2980">
          <cell r="A2980" t="str">
            <v>MA1207GUV</v>
          </cell>
          <cell r="B2980">
            <v>23</v>
          </cell>
          <cell r="C2980">
            <v>45</v>
          </cell>
          <cell r="D2980" t="str">
            <v xml:space="preserve">LV  </v>
          </cell>
          <cell r="E2980" t="str">
            <v>C</v>
          </cell>
          <cell r="F2980" t="str">
            <v>M</v>
          </cell>
          <cell r="G2980">
            <v>5</v>
          </cell>
        </row>
        <row r="2981">
          <cell r="A2981" t="str">
            <v>MA1207TV</v>
          </cell>
          <cell r="B2981">
            <v>23</v>
          </cell>
          <cell r="C2981">
            <v>45</v>
          </cell>
          <cell r="D2981" t="str">
            <v xml:space="preserve">LV  </v>
          </cell>
          <cell r="E2981" t="str">
            <v>C</v>
          </cell>
          <cell r="F2981" t="str">
            <v>M</v>
          </cell>
          <cell r="G2981">
            <v>5</v>
          </cell>
        </row>
        <row r="2982">
          <cell r="A2982" t="str">
            <v>MA1207UV</v>
          </cell>
          <cell r="B2982">
            <v>23</v>
          </cell>
          <cell r="C2982">
            <v>45</v>
          </cell>
          <cell r="D2982" t="str">
            <v xml:space="preserve">LV  </v>
          </cell>
          <cell r="E2982" t="str">
            <v>C</v>
          </cell>
          <cell r="F2982" t="str">
            <v>M</v>
          </cell>
          <cell r="G2982">
            <v>5</v>
          </cell>
        </row>
        <row r="2983">
          <cell r="A2983" t="str">
            <v>MA1208</v>
          </cell>
          <cell r="B2983">
            <v>3</v>
          </cell>
          <cell r="C2983" t="str">
            <v>M1</v>
          </cell>
          <cell r="D2983" t="str">
            <v xml:space="preserve">LV  </v>
          </cell>
          <cell r="E2983" t="str">
            <v>C</v>
          </cell>
          <cell r="F2983" t="str">
            <v>M</v>
          </cell>
          <cell r="G2983">
            <v>10</v>
          </cell>
        </row>
        <row r="2984">
          <cell r="A2984" t="str">
            <v>MA1208C4</v>
          </cell>
          <cell r="B2984">
            <v>3</v>
          </cell>
          <cell r="C2984" t="str">
            <v>M1</v>
          </cell>
          <cell r="D2984" t="str">
            <v xml:space="preserve">LV  </v>
          </cell>
          <cell r="E2984" t="str">
            <v>C</v>
          </cell>
          <cell r="F2984" t="str">
            <v>M</v>
          </cell>
          <cell r="G2984">
            <v>0</v>
          </cell>
        </row>
        <row r="2985">
          <cell r="A2985" t="str">
            <v>MA1208EX</v>
          </cell>
          <cell r="B2985">
            <v>23</v>
          </cell>
          <cell r="C2985">
            <v>45</v>
          </cell>
          <cell r="D2985" t="str">
            <v xml:space="preserve">LV  </v>
          </cell>
          <cell r="E2985" t="str">
            <v>C</v>
          </cell>
          <cell r="F2985" t="str">
            <v>M</v>
          </cell>
          <cell r="G2985">
            <v>5</v>
          </cell>
        </row>
        <row r="2986">
          <cell r="A2986" t="str">
            <v>MA1208UV</v>
          </cell>
          <cell r="B2986">
            <v>23</v>
          </cell>
          <cell r="C2986">
            <v>45</v>
          </cell>
          <cell r="D2986" t="str">
            <v xml:space="preserve">LV  </v>
          </cell>
          <cell r="E2986" t="str">
            <v>C</v>
          </cell>
          <cell r="F2986" t="str">
            <v>M</v>
          </cell>
          <cell r="G2986">
            <v>5</v>
          </cell>
        </row>
        <row r="2987">
          <cell r="A2987" t="str">
            <v>MA1209</v>
          </cell>
          <cell r="B2987">
            <v>3</v>
          </cell>
          <cell r="C2987" t="str">
            <v>M1</v>
          </cell>
          <cell r="D2987" t="str">
            <v xml:space="preserve">LV  </v>
          </cell>
          <cell r="E2987" t="str">
            <v>C</v>
          </cell>
          <cell r="F2987" t="str">
            <v>M</v>
          </cell>
          <cell r="G2987">
            <v>0</v>
          </cell>
        </row>
        <row r="2988">
          <cell r="A2988" t="str">
            <v>MA1209C4</v>
          </cell>
          <cell r="B2988">
            <v>3</v>
          </cell>
          <cell r="C2988" t="str">
            <v>M1</v>
          </cell>
          <cell r="D2988" t="str">
            <v xml:space="preserve">LV  </v>
          </cell>
          <cell r="E2988" t="str">
            <v>C</v>
          </cell>
          <cell r="F2988" t="str">
            <v>M</v>
          </cell>
          <cell r="G2988">
            <v>10</v>
          </cell>
        </row>
        <row r="2989">
          <cell r="A2989" t="str">
            <v>MA1209EX</v>
          </cell>
          <cell r="B2989">
            <v>23</v>
          </cell>
          <cell r="C2989">
            <v>45</v>
          </cell>
          <cell r="D2989" t="str">
            <v xml:space="preserve">LV  </v>
          </cell>
          <cell r="E2989" t="str">
            <v>C</v>
          </cell>
          <cell r="F2989" t="str">
            <v>M</v>
          </cell>
          <cell r="G2989">
            <v>5</v>
          </cell>
        </row>
        <row r="2990">
          <cell r="A2990" t="str">
            <v>MA1209EXC4M</v>
          </cell>
          <cell r="B2990">
            <v>23</v>
          </cell>
          <cell r="C2990">
            <v>45</v>
          </cell>
          <cell r="D2990" t="str">
            <v xml:space="preserve">LV  </v>
          </cell>
          <cell r="E2990" t="str">
            <v>C</v>
          </cell>
          <cell r="F2990" t="str">
            <v>M</v>
          </cell>
          <cell r="G2990">
            <v>5</v>
          </cell>
        </row>
        <row r="2991">
          <cell r="A2991" t="str">
            <v>MA1209EXW102</v>
          </cell>
          <cell r="B2991">
            <v>23</v>
          </cell>
          <cell r="C2991">
            <v>45</v>
          </cell>
          <cell r="D2991" t="str">
            <v xml:space="preserve">LV  </v>
          </cell>
          <cell r="E2991" t="str">
            <v>C</v>
          </cell>
          <cell r="F2991" t="str">
            <v>M</v>
          </cell>
          <cell r="G2991">
            <v>5</v>
          </cell>
        </row>
        <row r="2992">
          <cell r="A2992" t="str">
            <v>MA1209GUV</v>
          </cell>
          <cell r="B2992">
            <v>23</v>
          </cell>
          <cell r="C2992">
            <v>45</v>
          </cell>
          <cell r="D2992" t="str">
            <v xml:space="preserve">MVC </v>
          </cell>
          <cell r="E2992" t="str">
            <v>C</v>
          </cell>
          <cell r="F2992" t="str">
            <v>M</v>
          </cell>
          <cell r="G2992">
            <v>5</v>
          </cell>
        </row>
        <row r="2993">
          <cell r="A2993" t="str">
            <v>MA1209TV</v>
          </cell>
          <cell r="B2993">
            <v>23</v>
          </cell>
          <cell r="C2993">
            <v>45</v>
          </cell>
          <cell r="D2993" t="str">
            <v xml:space="preserve">MVC </v>
          </cell>
          <cell r="E2993" t="str">
            <v>B</v>
          </cell>
          <cell r="F2993" t="str">
            <v>M</v>
          </cell>
          <cell r="G2993">
            <v>5</v>
          </cell>
        </row>
        <row r="2994">
          <cell r="A2994" t="str">
            <v>MA1209TVW102</v>
          </cell>
          <cell r="B2994">
            <v>23</v>
          </cell>
          <cell r="C2994">
            <v>45</v>
          </cell>
          <cell r="D2994" t="str">
            <v xml:space="preserve">MVC </v>
          </cell>
          <cell r="E2994" t="str">
            <v>B</v>
          </cell>
          <cell r="F2994" t="str">
            <v>M</v>
          </cell>
          <cell r="G2994">
            <v>5</v>
          </cell>
        </row>
        <row r="2995">
          <cell r="A2995" t="str">
            <v>MA1209UV</v>
          </cell>
          <cell r="B2995">
            <v>23</v>
          </cell>
          <cell r="C2995">
            <v>45</v>
          </cell>
          <cell r="D2995" t="str">
            <v xml:space="preserve">LV  </v>
          </cell>
          <cell r="E2995" t="str">
            <v>C</v>
          </cell>
          <cell r="F2995" t="str">
            <v>M</v>
          </cell>
          <cell r="G2995">
            <v>5</v>
          </cell>
        </row>
        <row r="2996">
          <cell r="A2996" t="str">
            <v>MA1209W102</v>
          </cell>
          <cell r="B2996">
            <v>3</v>
          </cell>
          <cell r="C2996" t="str">
            <v>M1</v>
          </cell>
          <cell r="D2996" t="str">
            <v xml:space="preserve">MVC </v>
          </cell>
          <cell r="E2996" t="str">
            <v>A</v>
          </cell>
          <cell r="F2996" t="str">
            <v>M</v>
          </cell>
          <cell r="G2996">
            <v>15</v>
          </cell>
        </row>
        <row r="2997">
          <cell r="A2997" t="str">
            <v>MA1210</v>
          </cell>
          <cell r="B2997">
            <v>3</v>
          </cell>
          <cell r="C2997" t="str">
            <v>M1</v>
          </cell>
          <cell r="D2997" t="str">
            <v xml:space="preserve">LV  </v>
          </cell>
          <cell r="E2997" t="str">
            <v>C</v>
          </cell>
          <cell r="F2997" t="str">
            <v>M</v>
          </cell>
          <cell r="G2997">
            <v>10</v>
          </cell>
        </row>
        <row r="2998">
          <cell r="A2998" t="str">
            <v>MA1210EX</v>
          </cell>
          <cell r="B2998">
            <v>23</v>
          </cell>
          <cell r="C2998">
            <v>45</v>
          </cell>
          <cell r="D2998" t="str">
            <v xml:space="preserve">LV  </v>
          </cell>
          <cell r="E2998" t="str">
            <v>C</v>
          </cell>
          <cell r="F2998" t="str">
            <v>M</v>
          </cell>
          <cell r="G2998">
            <v>5</v>
          </cell>
        </row>
        <row r="2999">
          <cell r="A2999" t="str">
            <v>MA1210TV</v>
          </cell>
          <cell r="B2999">
            <v>23</v>
          </cell>
          <cell r="C2999">
            <v>45</v>
          </cell>
          <cell r="D2999" t="str">
            <v xml:space="preserve">LV  </v>
          </cell>
          <cell r="E2999" t="str">
            <v>C</v>
          </cell>
          <cell r="F2999" t="str">
            <v>M</v>
          </cell>
          <cell r="G2999">
            <v>5</v>
          </cell>
        </row>
        <row r="3000">
          <cell r="A3000" t="str">
            <v>MA1210UV</v>
          </cell>
          <cell r="B3000">
            <v>23</v>
          </cell>
          <cell r="C3000">
            <v>45</v>
          </cell>
          <cell r="D3000" t="str">
            <v xml:space="preserve">LV  </v>
          </cell>
          <cell r="E3000" t="str">
            <v>C</v>
          </cell>
          <cell r="F3000" t="str">
            <v>M</v>
          </cell>
          <cell r="G3000">
            <v>5</v>
          </cell>
        </row>
        <row r="3001">
          <cell r="A3001" t="str">
            <v>MA1211</v>
          </cell>
          <cell r="B3001">
            <v>3</v>
          </cell>
          <cell r="C3001" t="str">
            <v>M1</v>
          </cell>
          <cell r="D3001" t="str">
            <v xml:space="preserve">LV  </v>
          </cell>
          <cell r="E3001" t="str">
            <v>B</v>
          </cell>
          <cell r="F3001" t="str">
            <v>M</v>
          </cell>
          <cell r="G3001">
            <v>15</v>
          </cell>
        </row>
        <row r="3002">
          <cell r="A3002" t="str">
            <v>MA1211C3</v>
          </cell>
          <cell r="B3002">
            <v>3</v>
          </cell>
          <cell r="C3002" t="str">
            <v>M1</v>
          </cell>
          <cell r="D3002" t="str">
            <v xml:space="preserve">LV  </v>
          </cell>
          <cell r="E3002" t="str">
            <v>C</v>
          </cell>
          <cell r="F3002" t="str">
            <v>M</v>
          </cell>
          <cell r="G3002">
            <v>10</v>
          </cell>
        </row>
        <row r="3003">
          <cell r="A3003" t="str">
            <v>MA1211EB</v>
          </cell>
          <cell r="B3003">
            <v>23</v>
          </cell>
          <cell r="C3003">
            <v>45</v>
          </cell>
          <cell r="D3003" t="str">
            <v xml:space="preserve">LV  </v>
          </cell>
          <cell r="E3003" t="str">
            <v>C</v>
          </cell>
          <cell r="F3003" t="str">
            <v>M</v>
          </cell>
          <cell r="G3003">
            <v>5</v>
          </cell>
        </row>
        <row r="3004">
          <cell r="A3004" t="str">
            <v>MA1211EX</v>
          </cell>
          <cell r="B3004">
            <v>23</v>
          </cell>
          <cell r="C3004">
            <v>45</v>
          </cell>
          <cell r="D3004" t="str">
            <v xml:space="preserve">LV  </v>
          </cell>
          <cell r="E3004" t="str">
            <v>C</v>
          </cell>
          <cell r="F3004" t="str">
            <v>M</v>
          </cell>
          <cell r="G3004">
            <v>5</v>
          </cell>
        </row>
        <row r="3005">
          <cell r="A3005" t="str">
            <v>MA1211EXC3</v>
          </cell>
          <cell r="B3005">
            <v>23</v>
          </cell>
          <cell r="C3005">
            <v>45</v>
          </cell>
          <cell r="D3005" t="str">
            <v xml:space="preserve">LV  </v>
          </cell>
          <cell r="E3005" t="str">
            <v>C</v>
          </cell>
          <cell r="F3005" t="str">
            <v>M</v>
          </cell>
          <cell r="G3005">
            <v>5</v>
          </cell>
        </row>
        <row r="3006">
          <cell r="A3006" t="str">
            <v>MA1211GEX</v>
          </cell>
          <cell r="B3006">
            <v>23</v>
          </cell>
          <cell r="C3006">
            <v>45</v>
          </cell>
          <cell r="D3006" t="str">
            <v xml:space="preserve">LV  </v>
          </cell>
          <cell r="E3006" t="str">
            <v>C</v>
          </cell>
          <cell r="F3006" t="str">
            <v>M</v>
          </cell>
          <cell r="G3006">
            <v>5</v>
          </cell>
        </row>
        <row r="3007">
          <cell r="A3007" t="str">
            <v>MA1211GUV</v>
          </cell>
          <cell r="B3007">
            <v>23</v>
          </cell>
          <cell r="C3007">
            <v>45</v>
          </cell>
          <cell r="D3007" t="str">
            <v xml:space="preserve">LV  </v>
          </cell>
          <cell r="E3007" t="str">
            <v>C</v>
          </cell>
          <cell r="F3007" t="str">
            <v>M</v>
          </cell>
          <cell r="G3007">
            <v>5</v>
          </cell>
        </row>
        <row r="3008">
          <cell r="A3008" t="str">
            <v>MA1211UV</v>
          </cell>
          <cell r="B3008">
            <v>23</v>
          </cell>
          <cell r="C3008">
            <v>45</v>
          </cell>
          <cell r="D3008" t="str">
            <v xml:space="preserve">LV  </v>
          </cell>
          <cell r="E3008" t="str">
            <v>B</v>
          </cell>
          <cell r="F3008" t="str">
            <v>M</v>
          </cell>
          <cell r="G3008">
            <v>5</v>
          </cell>
        </row>
        <row r="3009">
          <cell r="A3009" t="str">
            <v>MA1212</v>
          </cell>
          <cell r="B3009">
            <v>3</v>
          </cell>
          <cell r="C3009" t="str">
            <v>M1</v>
          </cell>
          <cell r="D3009" t="str">
            <v xml:space="preserve">LV  </v>
          </cell>
          <cell r="E3009" t="str">
            <v>C</v>
          </cell>
          <cell r="F3009" t="str">
            <v>M</v>
          </cell>
          <cell r="G3009">
            <v>10</v>
          </cell>
        </row>
        <row r="3010">
          <cell r="A3010" t="str">
            <v>MA1212EHXW743</v>
          </cell>
          <cell r="B3010">
            <v>23</v>
          </cell>
          <cell r="C3010">
            <v>45</v>
          </cell>
          <cell r="D3010" t="str">
            <v xml:space="preserve">LV  </v>
          </cell>
          <cell r="E3010" t="str">
            <v>C</v>
          </cell>
          <cell r="F3010" t="str">
            <v>M</v>
          </cell>
          <cell r="G3010">
            <v>5</v>
          </cell>
        </row>
        <row r="3011">
          <cell r="A3011" t="str">
            <v>MA1212EHXW975</v>
          </cell>
          <cell r="B3011">
            <v>23</v>
          </cell>
          <cell r="C3011">
            <v>45</v>
          </cell>
          <cell r="D3011" t="str">
            <v xml:space="preserve">LV  </v>
          </cell>
          <cell r="E3011" t="str">
            <v>C</v>
          </cell>
          <cell r="F3011" t="str">
            <v>M</v>
          </cell>
          <cell r="G3011">
            <v>5</v>
          </cell>
        </row>
        <row r="3012">
          <cell r="A3012" t="str">
            <v>MA1212EHXW975A</v>
          </cell>
          <cell r="B3012">
            <v>23</v>
          </cell>
          <cell r="C3012">
            <v>45</v>
          </cell>
          <cell r="D3012" t="str">
            <v xml:space="preserve">LV  </v>
          </cell>
          <cell r="E3012" t="str">
            <v>C</v>
          </cell>
          <cell r="F3012" t="str">
            <v>M</v>
          </cell>
          <cell r="G3012">
            <v>5</v>
          </cell>
        </row>
        <row r="3013">
          <cell r="A3013" t="str">
            <v>MA1212EX</v>
          </cell>
          <cell r="B3013">
            <v>23</v>
          </cell>
          <cell r="C3013">
            <v>45</v>
          </cell>
          <cell r="D3013" t="str">
            <v xml:space="preserve">LV  </v>
          </cell>
          <cell r="E3013" t="str">
            <v>C</v>
          </cell>
          <cell r="F3013" t="str">
            <v>M</v>
          </cell>
          <cell r="G3013">
            <v>5</v>
          </cell>
        </row>
        <row r="3014">
          <cell r="A3014" t="str">
            <v>MA1212GUV</v>
          </cell>
          <cell r="B3014">
            <v>23</v>
          </cell>
          <cell r="C3014">
            <v>45</v>
          </cell>
          <cell r="D3014" t="str">
            <v xml:space="preserve">LV  </v>
          </cell>
          <cell r="E3014" t="str">
            <v>C</v>
          </cell>
          <cell r="F3014" t="str">
            <v>M</v>
          </cell>
          <cell r="G3014">
            <v>5</v>
          </cell>
        </row>
        <row r="3015">
          <cell r="A3015" t="str">
            <v>MA1212TV</v>
          </cell>
          <cell r="B3015">
            <v>23</v>
          </cell>
          <cell r="C3015">
            <v>45</v>
          </cell>
          <cell r="D3015" t="str">
            <v xml:space="preserve">LV  </v>
          </cell>
          <cell r="E3015" t="str">
            <v>C</v>
          </cell>
          <cell r="F3015" t="str">
            <v>M</v>
          </cell>
          <cell r="G3015">
            <v>5</v>
          </cell>
        </row>
        <row r="3016">
          <cell r="A3016" t="str">
            <v>MA1212UV</v>
          </cell>
          <cell r="B3016">
            <v>23</v>
          </cell>
          <cell r="C3016">
            <v>45</v>
          </cell>
          <cell r="D3016" t="str">
            <v xml:space="preserve">LV  </v>
          </cell>
          <cell r="E3016" t="str">
            <v>C</v>
          </cell>
          <cell r="F3016" t="str">
            <v>M</v>
          </cell>
          <cell r="G3016">
            <v>5</v>
          </cell>
        </row>
        <row r="3017">
          <cell r="A3017" t="str">
            <v>MA1213</v>
          </cell>
          <cell r="B3017">
            <v>3</v>
          </cell>
          <cell r="C3017" t="str">
            <v>M1</v>
          </cell>
          <cell r="D3017" t="str">
            <v xml:space="preserve">LV  </v>
          </cell>
          <cell r="E3017" t="str">
            <v>C</v>
          </cell>
          <cell r="F3017" t="str">
            <v>M</v>
          </cell>
          <cell r="G3017">
            <v>10</v>
          </cell>
        </row>
        <row r="3018">
          <cell r="A3018" t="str">
            <v>MA1213C3</v>
          </cell>
          <cell r="B3018">
            <v>3</v>
          </cell>
          <cell r="C3018" t="str">
            <v>M1</v>
          </cell>
          <cell r="D3018" t="str">
            <v xml:space="preserve">LV  </v>
          </cell>
          <cell r="E3018" t="str">
            <v>C</v>
          </cell>
          <cell r="F3018" t="str">
            <v>M</v>
          </cell>
          <cell r="G3018">
            <v>10</v>
          </cell>
        </row>
        <row r="3019">
          <cell r="A3019" t="str">
            <v>MA1213EX</v>
          </cell>
          <cell r="B3019">
            <v>23</v>
          </cell>
          <cell r="C3019">
            <v>45</v>
          </cell>
          <cell r="D3019" t="str">
            <v xml:space="preserve">LV  </v>
          </cell>
          <cell r="E3019" t="str">
            <v>C</v>
          </cell>
          <cell r="F3019" t="str">
            <v>M</v>
          </cell>
          <cell r="G3019">
            <v>5</v>
          </cell>
        </row>
        <row r="3020">
          <cell r="A3020" t="str">
            <v>MA1213EXC3</v>
          </cell>
          <cell r="B3020">
            <v>23</v>
          </cell>
          <cell r="C3020">
            <v>45</v>
          </cell>
          <cell r="D3020" t="str">
            <v xml:space="preserve">LV  </v>
          </cell>
          <cell r="E3020" t="str">
            <v>C</v>
          </cell>
          <cell r="F3020" t="str">
            <v>M</v>
          </cell>
          <cell r="G3020">
            <v>5</v>
          </cell>
        </row>
        <row r="3021">
          <cell r="A3021" t="str">
            <v>MA1213EXW836</v>
          </cell>
          <cell r="B3021">
            <v>23</v>
          </cell>
          <cell r="C3021">
            <v>45</v>
          </cell>
          <cell r="D3021" t="str">
            <v xml:space="preserve">LV  </v>
          </cell>
          <cell r="E3021" t="str">
            <v>C</v>
          </cell>
          <cell r="F3021" t="str">
            <v>M</v>
          </cell>
          <cell r="G3021">
            <v>5</v>
          </cell>
        </row>
        <row r="3022">
          <cell r="A3022" t="str">
            <v>MA1213TV</v>
          </cell>
          <cell r="B3022">
            <v>23</v>
          </cell>
          <cell r="C3022">
            <v>45</v>
          </cell>
          <cell r="D3022" t="str">
            <v xml:space="preserve">LV  </v>
          </cell>
          <cell r="E3022" t="str">
            <v>C</v>
          </cell>
          <cell r="F3022" t="str">
            <v>M</v>
          </cell>
          <cell r="G3022">
            <v>5</v>
          </cell>
        </row>
        <row r="3023">
          <cell r="A3023" t="str">
            <v>MA1213TVW916</v>
          </cell>
          <cell r="B3023">
            <v>23</v>
          </cell>
          <cell r="C3023">
            <v>45</v>
          </cell>
          <cell r="D3023" t="str">
            <v xml:space="preserve">LV  </v>
          </cell>
          <cell r="E3023" t="str">
            <v>B</v>
          </cell>
          <cell r="F3023" t="str">
            <v>M</v>
          </cell>
          <cell r="G3023">
            <v>5</v>
          </cell>
        </row>
        <row r="3024">
          <cell r="A3024" t="str">
            <v>MA1213UV</v>
          </cell>
          <cell r="B3024">
            <v>23</v>
          </cell>
          <cell r="C3024">
            <v>45</v>
          </cell>
          <cell r="D3024" t="str">
            <v xml:space="preserve">LV  </v>
          </cell>
          <cell r="E3024" t="str">
            <v>C</v>
          </cell>
          <cell r="F3024" t="str">
            <v>M</v>
          </cell>
          <cell r="G3024">
            <v>5</v>
          </cell>
        </row>
        <row r="3025">
          <cell r="A3025" t="str">
            <v>MA1213W836</v>
          </cell>
          <cell r="B3025">
            <v>3</v>
          </cell>
          <cell r="C3025" t="str">
            <v>M1</v>
          </cell>
          <cell r="D3025" t="str">
            <v xml:space="preserve">LV  </v>
          </cell>
          <cell r="E3025" t="str">
            <v>C</v>
          </cell>
          <cell r="F3025" t="str">
            <v>M</v>
          </cell>
          <cell r="G3025">
            <v>10</v>
          </cell>
        </row>
        <row r="3026">
          <cell r="A3026" t="str">
            <v>MA1213W916</v>
          </cell>
          <cell r="B3026">
            <v>3</v>
          </cell>
          <cell r="C3026" t="str">
            <v>M1</v>
          </cell>
          <cell r="D3026" t="str">
            <v xml:space="preserve">LV  </v>
          </cell>
          <cell r="E3026" t="str">
            <v>C</v>
          </cell>
          <cell r="F3026" t="str">
            <v>M</v>
          </cell>
          <cell r="G3026">
            <v>10</v>
          </cell>
        </row>
        <row r="3027">
          <cell r="A3027" t="str">
            <v>MA1214</v>
          </cell>
          <cell r="B3027">
            <v>3</v>
          </cell>
          <cell r="C3027" t="str">
            <v>M1</v>
          </cell>
          <cell r="D3027" t="str">
            <v xml:space="preserve">LOD </v>
          </cell>
          <cell r="E3027" t="str">
            <v>B</v>
          </cell>
          <cell r="F3027" t="str">
            <v>M</v>
          </cell>
          <cell r="G3027">
            <v>15</v>
          </cell>
        </row>
        <row r="3028">
          <cell r="A3028" t="str">
            <v>MA1214EX</v>
          </cell>
          <cell r="B3028">
            <v>23</v>
          </cell>
          <cell r="C3028">
            <v>45</v>
          </cell>
          <cell r="D3028" t="str">
            <v xml:space="preserve">LOD </v>
          </cell>
          <cell r="E3028" t="str">
            <v>C</v>
          </cell>
          <cell r="F3028" t="str">
            <v>M</v>
          </cell>
          <cell r="G3028">
            <v>5</v>
          </cell>
        </row>
        <row r="3029">
          <cell r="A3029" t="str">
            <v>MA1214UV</v>
          </cell>
          <cell r="B3029">
            <v>23</v>
          </cell>
          <cell r="C3029">
            <v>45</v>
          </cell>
          <cell r="D3029" t="str">
            <v xml:space="preserve">LOD </v>
          </cell>
          <cell r="E3029" t="str">
            <v>B</v>
          </cell>
          <cell r="F3029" t="str">
            <v>M</v>
          </cell>
          <cell r="G3029">
            <v>5</v>
          </cell>
        </row>
        <row r="3030">
          <cell r="A3030" t="str">
            <v>MA1215</v>
          </cell>
          <cell r="B3030">
            <v>3</v>
          </cell>
          <cell r="C3030" t="str">
            <v>M1</v>
          </cell>
          <cell r="D3030" t="str">
            <v xml:space="preserve">LOD </v>
          </cell>
          <cell r="E3030" t="str">
            <v>C</v>
          </cell>
          <cell r="F3030" t="str">
            <v>M</v>
          </cell>
          <cell r="G3030">
            <v>10</v>
          </cell>
        </row>
        <row r="3031">
          <cell r="A3031" t="str">
            <v>MA1215EAX</v>
          </cell>
          <cell r="B3031">
            <v>23</v>
          </cell>
          <cell r="C3031">
            <v>45</v>
          </cell>
          <cell r="D3031" t="str">
            <v xml:space="preserve">LOD </v>
          </cell>
          <cell r="E3031" t="str">
            <v>C</v>
          </cell>
          <cell r="F3031" t="str">
            <v>M</v>
          </cell>
          <cell r="G3031">
            <v>5</v>
          </cell>
        </row>
        <row r="3032">
          <cell r="A3032" t="str">
            <v>MA1215EX</v>
          </cell>
          <cell r="B3032">
            <v>23</v>
          </cell>
          <cell r="C3032">
            <v>45</v>
          </cell>
          <cell r="D3032" t="str">
            <v xml:space="preserve">LOD </v>
          </cell>
          <cell r="E3032" t="str">
            <v>C</v>
          </cell>
          <cell r="F3032" t="str">
            <v>M</v>
          </cell>
          <cell r="G3032">
            <v>5</v>
          </cell>
        </row>
        <row r="3033">
          <cell r="A3033" t="str">
            <v>MA1215THV</v>
          </cell>
          <cell r="B3033">
            <v>23</v>
          </cell>
          <cell r="C3033">
            <v>45</v>
          </cell>
          <cell r="D3033" t="str">
            <v xml:space="preserve">LOD </v>
          </cell>
          <cell r="E3033" t="str">
            <v>C</v>
          </cell>
          <cell r="F3033" t="str">
            <v>M</v>
          </cell>
          <cell r="G3033">
            <v>5</v>
          </cell>
        </row>
        <row r="3034">
          <cell r="A3034" t="str">
            <v>MA1215TV</v>
          </cell>
          <cell r="B3034">
            <v>23</v>
          </cell>
          <cell r="C3034">
            <v>45</v>
          </cell>
          <cell r="D3034" t="str">
            <v xml:space="preserve">LOD </v>
          </cell>
          <cell r="E3034" t="str">
            <v>C</v>
          </cell>
          <cell r="F3034" t="str">
            <v>M</v>
          </cell>
          <cell r="G3034">
            <v>5</v>
          </cell>
        </row>
        <row r="3035">
          <cell r="A3035" t="str">
            <v>MA1215UV</v>
          </cell>
          <cell r="B3035">
            <v>23</v>
          </cell>
          <cell r="C3035">
            <v>45</v>
          </cell>
          <cell r="D3035" t="str">
            <v xml:space="preserve">LOD </v>
          </cell>
          <cell r="E3035" t="str">
            <v>C</v>
          </cell>
          <cell r="F3035" t="str">
            <v>M</v>
          </cell>
          <cell r="G3035">
            <v>5</v>
          </cell>
        </row>
        <row r="3036">
          <cell r="A3036" t="str">
            <v>MA1216</v>
          </cell>
          <cell r="B3036">
            <v>3</v>
          </cell>
          <cell r="C3036" t="str">
            <v>M1</v>
          </cell>
          <cell r="D3036" t="str">
            <v xml:space="preserve">LOD </v>
          </cell>
          <cell r="E3036" t="str">
            <v>C</v>
          </cell>
          <cell r="F3036" t="str">
            <v>M</v>
          </cell>
          <cell r="G3036">
            <v>10</v>
          </cell>
        </row>
        <row r="3037">
          <cell r="A3037" t="str">
            <v>MA1216EB</v>
          </cell>
          <cell r="B3037">
            <v>23</v>
          </cell>
          <cell r="C3037">
            <v>45</v>
          </cell>
          <cell r="D3037" t="str">
            <v xml:space="preserve">LOD </v>
          </cell>
          <cell r="E3037" t="str">
            <v>C</v>
          </cell>
          <cell r="F3037" t="str">
            <v>M</v>
          </cell>
          <cell r="G3037">
            <v>5</v>
          </cell>
        </row>
        <row r="3038">
          <cell r="A3038" t="str">
            <v>MA1216EHXW912</v>
          </cell>
          <cell r="B3038">
            <v>23</v>
          </cell>
          <cell r="C3038">
            <v>45</v>
          </cell>
          <cell r="D3038" t="str">
            <v xml:space="preserve">LOD </v>
          </cell>
          <cell r="E3038" t="str">
            <v>C</v>
          </cell>
          <cell r="F3038" t="str">
            <v>M</v>
          </cell>
          <cell r="G3038">
            <v>5</v>
          </cell>
        </row>
        <row r="3039">
          <cell r="A3039" t="str">
            <v>MA1216EX</v>
          </cell>
          <cell r="B3039">
            <v>23</v>
          </cell>
          <cell r="C3039">
            <v>45</v>
          </cell>
          <cell r="D3039" t="str">
            <v xml:space="preserve">LOD </v>
          </cell>
          <cell r="E3039" t="str">
            <v>C</v>
          </cell>
          <cell r="F3039" t="str">
            <v>M</v>
          </cell>
          <cell r="G3039">
            <v>5</v>
          </cell>
        </row>
        <row r="3040">
          <cell r="A3040" t="str">
            <v>MA1216UV</v>
          </cell>
          <cell r="B3040">
            <v>23</v>
          </cell>
          <cell r="C3040">
            <v>45</v>
          </cell>
          <cell r="D3040" t="str">
            <v xml:space="preserve">LOD </v>
          </cell>
          <cell r="E3040" t="str">
            <v>C</v>
          </cell>
          <cell r="F3040" t="str">
            <v>M</v>
          </cell>
          <cell r="G3040">
            <v>5</v>
          </cell>
        </row>
        <row r="3041">
          <cell r="A3041" t="str">
            <v>MA1217</v>
          </cell>
          <cell r="B3041">
            <v>3</v>
          </cell>
          <cell r="C3041" t="str">
            <v>M1</v>
          </cell>
          <cell r="D3041" t="str">
            <v xml:space="preserve">LOD </v>
          </cell>
          <cell r="E3041" t="str">
            <v>C</v>
          </cell>
          <cell r="F3041" t="str">
            <v>M</v>
          </cell>
          <cell r="G3041">
            <v>10</v>
          </cell>
        </row>
        <row r="3042">
          <cell r="A3042" t="str">
            <v>MA1217EAHX</v>
          </cell>
          <cell r="B3042">
            <v>23</v>
          </cell>
          <cell r="C3042">
            <v>45</v>
          </cell>
          <cell r="D3042" t="str">
            <v xml:space="preserve">LOD </v>
          </cell>
          <cell r="E3042" t="str">
            <v>C</v>
          </cell>
          <cell r="F3042" t="str">
            <v>M</v>
          </cell>
          <cell r="G3042">
            <v>5</v>
          </cell>
        </row>
        <row r="3043">
          <cell r="A3043" t="str">
            <v>MA1217EX</v>
          </cell>
          <cell r="B3043">
            <v>23</v>
          </cell>
          <cell r="C3043">
            <v>45</v>
          </cell>
          <cell r="D3043" t="str">
            <v xml:space="preserve">LOD </v>
          </cell>
          <cell r="E3043" t="str">
            <v>C</v>
          </cell>
          <cell r="F3043" t="str">
            <v>M</v>
          </cell>
          <cell r="G3043">
            <v>5</v>
          </cell>
        </row>
        <row r="3044">
          <cell r="A3044" t="str">
            <v>MA1217UV</v>
          </cell>
          <cell r="B3044">
            <v>23</v>
          </cell>
          <cell r="C3044">
            <v>45</v>
          </cell>
          <cell r="D3044" t="str">
            <v xml:space="preserve">LOD </v>
          </cell>
          <cell r="E3044" t="str">
            <v>C</v>
          </cell>
          <cell r="F3044" t="str">
            <v>M</v>
          </cell>
          <cell r="G3044">
            <v>5</v>
          </cell>
        </row>
        <row r="3045">
          <cell r="A3045" t="str">
            <v>MA1218</v>
          </cell>
          <cell r="B3045">
            <v>3</v>
          </cell>
          <cell r="C3045" t="str">
            <v>M1</v>
          </cell>
          <cell r="D3045" t="str">
            <v xml:space="preserve">LOD </v>
          </cell>
          <cell r="E3045" t="str">
            <v>C</v>
          </cell>
          <cell r="F3045" t="str">
            <v>M</v>
          </cell>
          <cell r="G3045">
            <v>10</v>
          </cell>
        </row>
        <row r="3046">
          <cell r="A3046" t="str">
            <v>MA1218EX</v>
          </cell>
          <cell r="B3046">
            <v>23</v>
          </cell>
          <cell r="C3046">
            <v>45</v>
          </cell>
          <cell r="D3046" t="str">
            <v xml:space="preserve">LOD </v>
          </cell>
          <cell r="E3046" t="str">
            <v>C</v>
          </cell>
          <cell r="F3046" t="str">
            <v>M</v>
          </cell>
          <cell r="G3046">
            <v>5</v>
          </cell>
        </row>
        <row r="3047">
          <cell r="A3047" t="str">
            <v>MA1218TV</v>
          </cell>
          <cell r="B3047">
            <v>23</v>
          </cell>
          <cell r="C3047">
            <v>45</v>
          </cell>
          <cell r="D3047" t="str">
            <v xml:space="preserve">LOD </v>
          </cell>
          <cell r="E3047" t="str">
            <v>C</v>
          </cell>
          <cell r="F3047" t="str">
            <v>M</v>
          </cell>
          <cell r="G3047">
            <v>5</v>
          </cell>
        </row>
        <row r="3048">
          <cell r="A3048" t="str">
            <v>MA1219</v>
          </cell>
          <cell r="B3048">
            <v>3</v>
          </cell>
          <cell r="C3048" t="str">
            <v>M1</v>
          </cell>
          <cell r="D3048" t="str">
            <v xml:space="preserve">LOD </v>
          </cell>
          <cell r="E3048" t="str">
            <v>C</v>
          </cell>
          <cell r="F3048" t="str">
            <v>M</v>
          </cell>
          <cell r="G3048">
            <v>15</v>
          </cell>
        </row>
        <row r="3049">
          <cell r="A3049" t="str">
            <v>MA1219C4</v>
          </cell>
          <cell r="B3049">
            <v>3</v>
          </cell>
          <cell r="C3049" t="str">
            <v>M1</v>
          </cell>
          <cell r="D3049" t="str">
            <v xml:space="preserve">LOD </v>
          </cell>
          <cell r="E3049" t="str">
            <v>C</v>
          </cell>
          <cell r="F3049" t="str">
            <v>M</v>
          </cell>
          <cell r="G3049">
            <v>0</v>
          </cell>
        </row>
        <row r="3050">
          <cell r="A3050" t="str">
            <v>MA1219EAHX</v>
          </cell>
          <cell r="B3050">
            <v>23</v>
          </cell>
          <cell r="C3050">
            <v>45</v>
          </cell>
          <cell r="D3050" t="str">
            <v xml:space="preserve">LOD </v>
          </cell>
          <cell r="E3050" t="str">
            <v>C</v>
          </cell>
          <cell r="F3050" t="str">
            <v>M</v>
          </cell>
          <cell r="G3050">
            <v>5</v>
          </cell>
        </row>
        <row r="3051">
          <cell r="A3051" t="str">
            <v>MA1219EX</v>
          </cell>
          <cell r="B3051">
            <v>23</v>
          </cell>
          <cell r="C3051">
            <v>45</v>
          </cell>
          <cell r="D3051" t="str">
            <v xml:space="preserve">LOD </v>
          </cell>
          <cell r="E3051" t="str">
            <v>C</v>
          </cell>
          <cell r="F3051" t="str">
            <v>M</v>
          </cell>
          <cell r="G3051">
            <v>5</v>
          </cell>
        </row>
        <row r="3052">
          <cell r="A3052" t="str">
            <v>MA1219EXC4M</v>
          </cell>
          <cell r="B3052">
            <v>23</v>
          </cell>
          <cell r="C3052">
            <v>45</v>
          </cell>
          <cell r="D3052" t="str">
            <v xml:space="preserve">LOD </v>
          </cell>
          <cell r="E3052" t="str">
            <v>C</v>
          </cell>
          <cell r="F3052" t="str">
            <v>M</v>
          </cell>
          <cell r="G3052">
            <v>5</v>
          </cell>
        </row>
        <row r="3053">
          <cell r="A3053" t="str">
            <v>MA1219UAHV</v>
          </cell>
          <cell r="B3053">
            <v>23</v>
          </cell>
          <cell r="C3053">
            <v>45</v>
          </cell>
          <cell r="D3053" t="str">
            <v xml:space="preserve">LOD </v>
          </cell>
          <cell r="E3053" t="str">
            <v>C</v>
          </cell>
          <cell r="F3053" t="str">
            <v>M</v>
          </cell>
          <cell r="G3053">
            <v>5</v>
          </cell>
        </row>
        <row r="3054">
          <cell r="A3054" t="str">
            <v>MA1219UV</v>
          </cell>
          <cell r="B3054">
            <v>23</v>
          </cell>
          <cell r="C3054">
            <v>45</v>
          </cell>
          <cell r="D3054" t="str">
            <v xml:space="preserve">LOD </v>
          </cell>
          <cell r="E3054" t="str">
            <v>C</v>
          </cell>
          <cell r="F3054" t="str">
            <v>M</v>
          </cell>
          <cell r="G3054">
            <v>5</v>
          </cell>
        </row>
        <row r="3055">
          <cell r="A3055" t="str">
            <v>MA1220</v>
          </cell>
          <cell r="B3055">
            <v>3</v>
          </cell>
          <cell r="C3055" t="str">
            <v>M1</v>
          </cell>
          <cell r="D3055" t="str">
            <v xml:space="preserve">LOD </v>
          </cell>
          <cell r="E3055" t="str">
            <v>C</v>
          </cell>
          <cell r="F3055" t="str">
            <v>M</v>
          </cell>
          <cell r="G3055">
            <v>15</v>
          </cell>
        </row>
        <row r="3056">
          <cell r="A3056" t="str">
            <v>MA1220UV</v>
          </cell>
          <cell r="B3056">
            <v>23</v>
          </cell>
          <cell r="C3056">
            <v>45</v>
          </cell>
          <cell r="D3056" t="str">
            <v xml:space="preserve">LOD </v>
          </cell>
          <cell r="E3056" t="str">
            <v>C</v>
          </cell>
          <cell r="F3056" t="str">
            <v>M</v>
          </cell>
          <cell r="G3056">
            <v>5</v>
          </cell>
        </row>
        <row r="3057">
          <cell r="A3057" t="str">
            <v>MA1220UVW913C4</v>
          </cell>
          <cell r="B3057">
            <v>23</v>
          </cell>
          <cell r="C3057">
            <v>45</v>
          </cell>
          <cell r="D3057" t="str">
            <v xml:space="preserve">LOD </v>
          </cell>
          <cell r="E3057" t="str">
            <v>C</v>
          </cell>
          <cell r="F3057" t="str">
            <v>M</v>
          </cell>
          <cell r="G3057">
            <v>5</v>
          </cell>
        </row>
        <row r="3058">
          <cell r="A3058" t="str">
            <v>MA1224</v>
          </cell>
          <cell r="B3058">
            <v>3</v>
          </cell>
          <cell r="C3058" t="str">
            <v>M1</v>
          </cell>
          <cell r="D3058" t="str">
            <v xml:space="preserve">LOD </v>
          </cell>
          <cell r="E3058" t="str">
            <v>C</v>
          </cell>
          <cell r="F3058" t="str">
            <v>M</v>
          </cell>
          <cell r="G3058">
            <v>15</v>
          </cell>
        </row>
        <row r="3059">
          <cell r="A3059" t="str">
            <v>MA1224UV</v>
          </cell>
          <cell r="B3059">
            <v>23</v>
          </cell>
          <cell r="C3059">
            <v>45</v>
          </cell>
          <cell r="D3059" t="str">
            <v xml:space="preserve">LOD </v>
          </cell>
          <cell r="E3059" t="str">
            <v>C</v>
          </cell>
          <cell r="F3059" t="str">
            <v>M</v>
          </cell>
          <cell r="G3059">
            <v>5</v>
          </cell>
        </row>
        <row r="3060">
          <cell r="A3060" t="str">
            <v>MA1228</v>
          </cell>
          <cell r="B3060">
            <v>3</v>
          </cell>
          <cell r="C3060" t="str">
            <v>M1</v>
          </cell>
          <cell r="D3060" t="str">
            <v xml:space="preserve">LOD </v>
          </cell>
          <cell r="E3060" t="str">
            <v>C</v>
          </cell>
          <cell r="F3060" t="str">
            <v>M</v>
          </cell>
          <cell r="G3060">
            <v>15</v>
          </cell>
        </row>
        <row r="3061">
          <cell r="A3061" t="str">
            <v>MA1228UV</v>
          </cell>
          <cell r="B3061">
            <v>23</v>
          </cell>
          <cell r="C3061">
            <v>45</v>
          </cell>
          <cell r="D3061" t="str">
            <v xml:space="preserve">LOD </v>
          </cell>
          <cell r="E3061" t="str">
            <v>C</v>
          </cell>
          <cell r="F3061" t="str">
            <v>M</v>
          </cell>
          <cell r="G3061">
            <v>5</v>
          </cell>
        </row>
        <row r="3062">
          <cell r="A3062" t="str">
            <v>MA1305</v>
          </cell>
          <cell r="B3062">
            <v>3</v>
          </cell>
          <cell r="C3062" t="str">
            <v>M1</v>
          </cell>
          <cell r="D3062" t="str">
            <v xml:space="preserve">LV  </v>
          </cell>
          <cell r="E3062" t="str">
            <v>C</v>
          </cell>
          <cell r="F3062" t="str">
            <v>M</v>
          </cell>
          <cell r="G3062">
            <v>10</v>
          </cell>
        </row>
        <row r="3063">
          <cell r="A3063" t="str">
            <v>MA1305EX</v>
          </cell>
          <cell r="B3063">
            <v>23</v>
          </cell>
          <cell r="C3063">
            <v>45</v>
          </cell>
          <cell r="D3063" t="str">
            <v xml:space="preserve">LV  </v>
          </cell>
          <cell r="E3063" t="str">
            <v>C</v>
          </cell>
          <cell r="F3063" t="str">
            <v>M</v>
          </cell>
          <cell r="G3063">
            <v>5</v>
          </cell>
        </row>
        <row r="3064">
          <cell r="A3064" t="str">
            <v>MA1305TV</v>
          </cell>
          <cell r="B3064">
            <v>23</v>
          </cell>
          <cell r="C3064">
            <v>45</v>
          </cell>
          <cell r="D3064" t="str">
            <v xml:space="preserve">LV  </v>
          </cell>
          <cell r="E3064" t="str">
            <v>C</v>
          </cell>
          <cell r="F3064" t="str">
            <v>M</v>
          </cell>
          <cell r="G3064">
            <v>5</v>
          </cell>
        </row>
        <row r="3065">
          <cell r="A3065" t="str">
            <v>MA1305UV</v>
          </cell>
          <cell r="B3065">
            <v>23</v>
          </cell>
          <cell r="C3065">
            <v>45</v>
          </cell>
          <cell r="D3065" t="str">
            <v xml:space="preserve">LV  </v>
          </cell>
          <cell r="E3065" t="str">
            <v>C</v>
          </cell>
          <cell r="F3065" t="str">
            <v>M</v>
          </cell>
          <cell r="G3065">
            <v>5</v>
          </cell>
        </row>
        <row r="3066">
          <cell r="A3066" t="str">
            <v>MA1306</v>
          </cell>
          <cell r="B3066">
            <v>3</v>
          </cell>
          <cell r="C3066" t="str">
            <v>M1</v>
          </cell>
          <cell r="D3066" t="str">
            <v xml:space="preserve">LV  </v>
          </cell>
          <cell r="E3066" t="str">
            <v>C</v>
          </cell>
          <cell r="F3066" t="str">
            <v>M</v>
          </cell>
          <cell r="G3066">
            <v>10</v>
          </cell>
        </row>
        <row r="3067">
          <cell r="A3067" t="str">
            <v>MA1306EX</v>
          </cell>
          <cell r="B3067">
            <v>23</v>
          </cell>
          <cell r="C3067">
            <v>45</v>
          </cell>
          <cell r="D3067" t="str">
            <v xml:space="preserve">LV  </v>
          </cell>
          <cell r="E3067" t="str">
            <v>C</v>
          </cell>
          <cell r="F3067" t="str">
            <v>M</v>
          </cell>
          <cell r="G3067">
            <v>5</v>
          </cell>
        </row>
        <row r="3068">
          <cell r="A3068" t="str">
            <v>MA1306UV</v>
          </cell>
          <cell r="B3068">
            <v>23</v>
          </cell>
          <cell r="C3068">
            <v>45</v>
          </cell>
          <cell r="D3068" t="str">
            <v xml:space="preserve">LV  </v>
          </cell>
          <cell r="E3068" t="str">
            <v>C</v>
          </cell>
          <cell r="F3068" t="str">
            <v>M</v>
          </cell>
          <cell r="G3068">
            <v>5</v>
          </cell>
        </row>
        <row r="3069">
          <cell r="A3069" t="str">
            <v>MA1307</v>
          </cell>
          <cell r="B3069">
            <v>3</v>
          </cell>
          <cell r="C3069" t="str">
            <v>M1</v>
          </cell>
          <cell r="D3069" t="str">
            <v xml:space="preserve">LV  </v>
          </cell>
          <cell r="E3069" t="str">
            <v>C</v>
          </cell>
          <cell r="F3069" t="str">
            <v>M</v>
          </cell>
          <cell r="G3069">
            <v>10</v>
          </cell>
        </row>
        <row r="3070">
          <cell r="A3070" t="str">
            <v>MA1307C0</v>
          </cell>
          <cell r="B3070">
            <v>3</v>
          </cell>
          <cell r="C3070" t="str">
            <v>M1</v>
          </cell>
          <cell r="D3070" t="str">
            <v xml:space="preserve">LV  </v>
          </cell>
          <cell r="E3070" t="str">
            <v>C</v>
          </cell>
          <cell r="F3070" t="str">
            <v>M</v>
          </cell>
          <cell r="G3070">
            <v>15</v>
          </cell>
        </row>
        <row r="3071">
          <cell r="A3071" t="str">
            <v>MA1307C1020</v>
          </cell>
          <cell r="B3071">
            <v>3</v>
          </cell>
          <cell r="C3071" t="str">
            <v>M1</v>
          </cell>
          <cell r="D3071" t="str">
            <v xml:space="preserve">LV  </v>
          </cell>
          <cell r="E3071" t="str">
            <v>C</v>
          </cell>
          <cell r="F3071" t="str">
            <v>M</v>
          </cell>
          <cell r="G3071">
            <v>10</v>
          </cell>
        </row>
        <row r="3072">
          <cell r="A3072" t="str">
            <v>MA1307C4</v>
          </cell>
          <cell r="B3072">
            <v>3</v>
          </cell>
          <cell r="C3072" t="str">
            <v>M1</v>
          </cell>
          <cell r="D3072" t="str">
            <v xml:space="preserve">LV  </v>
          </cell>
          <cell r="E3072" t="str">
            <v>C</v>
          </cell>
          <cell r="F3072" t="str">
            <v>M</v>
          </cell>
          <cell r="G3072">
            <v>10</v>
          </cell>
        </row>
        <row r="3073">
          <cell r="A3073" t="str">
            <v>MA1307EB</v>
          </cell>
          <cell r="B3073">
            <v>23</v>
          </cell>
          <cell r="C3073">
            <v>45</v>
          </cell>
          <cell r="D3073" t="str">
            <v xml:space="preserve">LV  </v>
          </cell>
          <cell r="E3073" t="str">
            <v>C</v>
          </cell>
          <cell r="F3073" t="str">
            <v>M</v>
          </cell>
          <cell r="G3073">
            <v>5</v>
          </cell>
        </row>
        <row r="3074">
          <cell r="A3074" t="str">
            <v>MA1307EBC0</v>
          </cell>
          <cell r="B3074">
            <v>23</v>
          </cell>
          <cell r="C3074">
            <v>45</v>
          </cell>
          <cell r="D3074" t="str">
            <v xml:space="preserve">LV  </v>
          </cell>
          <cell r="E3074" t="str">
            <v>C</v>
          </cell>
          <cell r="F3074" t="str">
            <v>M</v>
          </cell>
          <cell r="G3074">
            <v>5</v>
          </cell>
        </row>
        <row r="3075">
          <cell r="A3075" t="str">
            <v>MA1307EBC1020</v>
          </cell>
          <cell r="B3075">
            <v>23</v>
          </cell>
          <cell r="C3075">
            <v>45</v>
          </cell>
          <cell r="D3075" t="str">
            <v xml:space="preserve">LV  </v>
          </cell>
          <cell r="E3075" t="str">
            <v>C</v>
          </cell>
          <cell r="F3075" t="str">
            <v>M</v>
          </cell>
          <cell r="G3075">
            <v>5</v>
          </cell>
        </row>
        <row r="3076">
          <cell r="A3076" t="str">
            <v>MA1307EBW757</v>
          </cell>
          <cell r="B3076">
            <v>23</v>
          </cell>
          <cell r="C3076">
            <v>45</v>
          </cell>
          <cell r="D3076" t="str">
            <v xml:space="preserve">LV  </v>
          </cell>
          <cell r="E3076" t="str">
            <v>C</v>
          </cell>
          <cell r="F3076" t="str">
            <v>M</v>
          </cell>
          <cell r="G3076">
            <v>5</v>
          </cell>
        </row>
        <row r="3077">
          <cell r="A3077" t="str">
            <v>MA1307EX</v>
          </cell>
          <cell r="B3077">
            <v>23</v>
          </cell>
          <cell r="C3077">
            <v>45</v>
          </cell>
          <cell r="D3077" t="str">
            <v xml:space="preserve">LV  </v>
          </cell>
          <cell r="E3077" t="str">
            <v>C</v>
          </cell>
          <cell r="F3077" t="str">
            <v>M</v>
          </cell>
          <cell r="G3077">
            <v>5</v>
          </cell>
        </row>
        <row r="3078">
          <cell r="A3078" t="str">
            <v>MA1307EXC1020</v>
          </cell>
          <cell r="B3078">
            <v>23</v>
          </cell>
          <cell r="C3078">
            <v>45</v>
          </cell>
          <cell r="D3078" t="str">
            <v xml:space="preserve">LV  </v>
          </cell>
          <cell r="E3078" t="str">
            <v>C</v>
          </cell>
          <cell r="F3078" t="str">
            <v>M</v>
          </cell>
          <cell r="G3078">
            <v>5</v>
          </cell>
        </row>
        <row r="3079">
          <cell r="A3079" t="str">
            <v>MA1307TV</v>
          </cell>
          <cell r="B3079">
            <v>23</v>
          </cell>
          <cell r="C3079">
            <v>45</v>
          </cell>
          <cell r="D3079" t="str">
            <v xml:space="preserve">LV  </v>
          </cell>
          <cell r="E3079" t="str">
            <v>C</v>
          </cell>
          <cell r="F3079" t="str">
            <v>M</v>
          </cell>
          <cell r="G3079">
            <v>5</v>
          </cell>
        </row>
        <row r="3080">
          <cell r="A3080" t="str">
            <v>MA1307UV</v>
          </cell>
          <cell r="B3080">
            <v>23</v>
          </cell>
          <cell r="C3080">
            <v>45</v>
          </cell>
          <cell r="D3080" t="str">
            <v xml:space="preserve">LV  </v>
          </cell>
          <cell r="E3080" t="str">
            <v>C</v>
          </cell>
          <cell r="F3080" t="str">
            <v>M</v>
          </cell>
          <cell r="G3080">
            <v>5</v>
          </cell>
        </row>
        <row r="3081">
          <cell r="A3081" t="str">
            <v>MA1307W757</v>
          </cell>
          <cell r="B3081">
            <v>3</v>
          </cell>
          <cell r="C3081" t="str">
            <v>M1</v>
          </cell>
          <cell r="D3081" t="str">
            <v xml:space="preserve">LV  </v>
          </cell>
          <cell r="E3081" t="str">
            <v>C</v>
          </cell>
          <cell r="F3081" t="str">
            <v>M</v>
          </cell>
          <cell r="G3081">
            <v>15</v>
          </cell>
        </row>
        <row r="3082">
          <cell r="A3082" t="str">
            <v>MA1308</v>
          </cell>
          <cell r="B3082">
            <v>3</v>
          </cell>
          <cell r="C3082" t="str">
            <v>M1</v>
          </cell>
          <cell r="D3082" t="str">
            <v xml:space="preserve">LV  </v>
          </cell>
          <cell r="E3082" t="str">
            <v>C</v>
          </cell>
          <cell r="F3082" t="str">
            <v>M</v>
          </cell>
          <cell r="G3082">
            <v>10</v>
          </cell>
        </row>
        <row r="3083">
          <cell r="A3083" t="str">
            <v>MA1308C4</v>
          </cell>
          <cell r="B3083">
            <v>3</v>
          </cell>
          <cell r="C3083" t="str">
            <v>M1</v>
          </cell>
          <cell r="D3083" t="str">
            <v xml:space="preserve">LV  </v>
          </cell>
          <cell r="E3083" t="str">
            <v>C</v>
          </cell>
          <cell r="F3083" t="str">
            <v>M</v>
          </cell>
          <cell r="G3083">
            <v>10</v>
          </cell>
        </row>
        <row r="3084">
          <cell r="A3084" t="str">
            <v>MA1308C4154</v>
          </cell>
          <cell r="B3084">
            <v>3</v>
          </cell>
          <cell r="C3084" t="str">
            <v>M1</v>
          </cell>
          <cell r="D3084" t="str">
            <v xml:space="preserve">LV  </v>
          </cell>
          <cell r="E3084" t="str">
            <v>C</v>
          </cell>
          <cell r="F3084" t="str">
            <v>M</v>
          </cell>
          <cell r="G3084">
            <v>10</v>
          </cell>
        </row>
        <row r="3085">
          <cell r="A3085" t="str">
            <v>MA1308EX</v>
          </cell>
          <cell r="B3085">
            <v>23</v>
          </cell>
          <cell r="C3085">
            <v>45</v>
          </cell>
          <cell r="D3085" t="str">
            <v xml:space="preserve">LV  </v>
          </cell>
          <cell r="E3085" t="str">
            <v>C</v>
          </cell>
          <cell r="F3085" t="str">
            <v>M</v>
          </cell>
          <cell r="G3085">
            <v>5</v>
          </cell>
        </row>
        <row r="3086">
          <cell r="A3086" t="str">
            <v>MA1308EXC4154</v>
          </cell>
          <cell r="B3086">
            <v>23</v>
          </cell>
          <cell r="C3086">
            <v>45</v>
          </cell>
          <cell r="D3086" t="str">
            <v xml:space="preserve">LV  </v>
          </cell>
          <cell r="E3086" t="str">
            <v>C</v>
          </cell>
          <cell r="F3086" t="str">
            <v>M</v>
          </cell>
          <cell r="G3086">
            <v>5</v>
          </cell>
        </row>
        <row r="3087">
          <cell r="A3087" t="str">
            <v>MA1308EXC4M</v>
          </cell>
          <cell r="B3087">
            <v>23</v>
          </cell>
          <cell r="C3087">
            <v>45</v>
          </cell>
          <cell r="D3087" t="str">
            <v xml:space="preserve">LV  </v>
          </cell>
          <cell r="E3087" t="str">
            <v>C</v>
          </cell>
          <cell r="F3087" t="str">
            <v>M</v>
          </cell>
          <cell r="G3087">
            <v>5</v>
          </cell>
        </row>
        <row r="3088">
          <cell r="A3088" t="str">
            <v>MA1308GUV</v>
          </cell>
          <cell r="B3088">
            <v>23</v>
          </cell>
          <cell r="C3088">
            <v>45</v>
          </cell>
          <cell r="D3088" t="str">
            <v xml:space="preserve">LV  </v>
          </cell>
          <cell r="E3088" t="str">
            <v>C</v>
          </cell>
          <cell r="F3088" t="str">
            <v>M</v>
          </cell>
          <cell r="G3088">
            <v>5</v>
          </cell>
        </row>
        <row r="3089">
          <cell r="A3089" t="str">
            <v>MA1308TV</v>
          </cell>
          <cell r="B3089">
            <v>23</v>
          </cell>
          <cell r="C3089">
            <v>45</v>
          </cell>
          <cell r="D3089" t="str">
            <v xml:space="preserve">LV  </v>
          </cell>
          <cell r="E3089" t="str">
            <v>C</v>
          </cell>
          <cell r="F3089" t="str">
            <v>M</v>
          </cell>
          <cell r="G3089">
            <v>5</v>
          </cell>
        </row>
        <row r="3090">
          <cell r="A3090" t="str">
            <v>MA1308UV</v>
          </cell>
          <cell r="B3090">
            <v>23</v>
          </cell>
          <cell r="C3090">
            <v>45</v>
          </cell>
          <cell r="D3090" t="str">
            <v xml:space="preserve">LV  </v>
          </cell>
          <cell r="E3090" t="str">
            <v>C</v>
          </cell>
          <cell r="F3090" t="str">
            <v>M</v>
          </cell>
          <cell r="G3090">
            <v>5</v>
          </cell>
        </row>
        <row r="3091">
          <cell r="A3091" t="str">
            <v>MA1309</v>
          </cell>
          <cell r="B3091">
            <v>3</v>
          </cell>
          <cell r="C3091" t="str">
            <v>M1</v>
          </cell>
          <cell r="D3091" t="str">
            <v xml:space="preserve">MVC </v>
          </cell>
          <cell r="E3091" t="str">
            <v>B</v>
          </cell>
          <cell r="F3091" t="str">
            <v>M</v>
          </cell>
          <cell r="G3091">
            <v>15</v>
          </cell>
        </row>
        <row r="3092">
          <cell r="A3092" t="str">
            <v>MA1309C1222</v>
          </cell>
          <cell r="B3092">
            <v>3</v>
          </cell>
          <cell r="C3092" t="str">
            <v>M1</v>
          </cell>
          <cell r="D3092" t="str">
            <v xml:space="preserve">LV  </v>
          </cell>
          <cell r="E3092" t="str">
            <v>C</v>
          </cell>
          <cell r="F3092" t="str">
            <v>M</v>
          </cell>
          <cell r="G3092">
            <v>15</v>
          </cell>
        </row>
        <row r="3093">
          <cell r="A3093" t="str">
            <v>MA1309C4</v>
          </cell>
          <cell r="B3093">
            <v>3</v>
          </cell>
          <cell r="C3093" t="str">
            <v>M1</v>
          </cell>
          <cell r="D3093" t="str">
            <v xml:space="preserve">LV  </v>
          </cell>
          <cell r="E3093" t="str">
            <v>C</v>
          </cell>
          <cell r="F3093" t="str">
            <v>M</v>
          </cell>
          <cell r="G3093">
            <v>10</v>
          </cell>
        </row>
        <row r="3094">
          <cell r="A3094" t="str">
            <v>MA1309EBC1222</v>
          </cell>
          <cell r="B3094">
            <v>23</v>
          </cell>
          <cell r="C3094">
            <v>45</v>
          </cell>
          <cell r="D3094" t="str">
            <v xml:space="preserve">LV  </v>
          </cell>
          <cell r="E3094" t="str">
            <v>C</v>
          </cell>
          <cell r="F3094" t="str">
            <v>M</v>
          </cell>
          <cell r="G3094">
            <v>5</v>
          </cell>
        </row>
        <row r="3095">
          <cell r="A3095" t="str">
            <v>MA1309EX</v>
          </cell>
          <cell r="B3095">
            <v>23</v>
          </cell>
          <cell r="C3095">
            <v>45</v>
          </cell>
          <cell r="D3095" t="str">
            <v xml:space="preserve">MVC </v>
          </cell>
          <cell r="E3095" t="str">
            <v>C</v>
          </cell>
          <cell r="F3095" t="str">
            <v>M</v>
          </cell>
          <cell r="G3095">
            <v>5</v>
          </cell>
        </row>
        <row r="3096">
          <cell r="A3096" t="str">
            <v>MA1309EXC1222</v>
          </cell>
          <cell r="B3096">
            <v>23</v>
          </cell>
          <cell r="C3096">
            <v>45</v>
          </cell>
          <cell r="D3096" t="str">
            <v xml:space="preserve">LV  </v>
          </cell>
          <cell r="E3096" t="str">
            <v>C</v>
          </cell>
          <cell r="F3096" t="str">
            <v>M</v>
          </cell>
          <cell r="G3096">
            <v>5</v>
          </cell>
        </row>
        <row r="3097">
          <cell r="A3097" t="str">
            <v>MA1309EXC4M</v>
          </cell>
          <cell r="B3097">
            <v>23</v>
          </cell>
          <cell r="C3097">
            <v>45</v>
          </cell>
          <cell r="D3097" t="str">
            <v xml:space="preserve">LV  </v>
          </cell>
          <cell r="E3097" t="str">
            <v>C</v>
          </cell>
          <cell r="F3097" t="str">
            <v>M</v>
          </cell>
          <cell r="G3097">
            <v>5</v>
          </cell>
        </row>
        <row r="3098">
          <cell r="A3098" t="str">
            <v>MA1309GUVW153</v>
          </cell>
          <cell r="B3098">
            <v>23</v>
          </cell>
          <cell r="C3098">
            <v>45</v>
          </cell>
          <cell r="D3098" t="str">
            <v xml:space="preserve">LV  </v>
          </cell>
          <cell r="E3098" t="str">
            <v>C</v>
          </cell>
          <cell r="F3098" t="str">
            <v>M</v>
          </cell>
          <cell r="G3098">
            <v>5</v>
          </cell>
        </row>
        <row r="3099">
          <cell r="A3099" t="str">
            <v>MA1309TV</v>
          </cell>
          <cell r="B3099">
            <v>23</v>
          </cell>
          <cell r="C3099">
            <v>45</v>
          </cell>
          <cell r="D3099" t="str">
            <v xml:space="preserve">LV  </v>
          </cell>
          <cell r="E3099" t="str">
            <v>B</v>
          </cell>
          <cell r="F3099" t="str">
            <v>M</v>
          </cell>
          <cell r="G3099">
            <v>5</v>
          </cell>
        </row>
        <row r="3100">
          <cell r="A3100" t="str">
            <v>MA1309W103</v>
          </cell>
          <cell r="B3100">
            <v>3</v>
          </cell>
          <cell r="C3100" t="str">
            <v>M1</v>
          </cell>
          <cell r="D3100" t="str">
            <v xml:space="preserve">LV  </v>
          </cell>
          <cell r="E3100" t="str">
            <v>C</v>
          </cell>
          <cell r="F3100" t="str">
            <v>M</v>
          </cell>
          <cell r="G3100">
            <v>10</v>
          </cell>
        </row>
        <row r="3101">
          <cell r="A3101" t="str">
            <v>MA1310</v>
          </cell>
          <cell r="B3101">
            <v>3</v>
          </cell>
          <cell r="C3101" t="str">
            <v>M1</v>
          </cell>
          <cell r="D3101" t="str">
            <v xml:space="preserve">LV  </v>
          </cell>
          <cell r="E3101" t="str">
            <v>C</v>
          </cell>
          <cell r="F3101" t="str">
            <v>M</v>
          </cell>
          <cell r="G3101">
            <v>10</v>
          </cell>
        </row>
        <row r="3102">
          <cell r="A3102" t="str">
            <v>MA1310C0</v>
          </cell>
          <cell r="B3102">
            <v>3</v>
          </cell>
          <cell r="C3102" t="str">
            <v>M1</v>
          </cell>
          <cell r="D3102" t="str">
            <v xml:space="preserve">LV  </v>
          </cell>
          <cell r="E3102" t="str">
            <v>C</v>
          </cell>
          <cell r="F3102" t="str">
            <v>M</v>
          </cell>
          <cell r="G3102">
            <v>10</v>
          </cell>
        </row>
        <row r="3103">
          <cell r="A3103" t="str">
            <v>MA1310C1222</v>
          </cell>
          <cell r="B3103">
            <v>3</v>
          </cell>
          <cell r="C3103" t="str">
            <v>M1</v>
          </cell>
          <cell r="D3103" t="str">
            <v xml:space="preserve">LV  </v>
          </cell>
          <cell r="E3103" t="str">
            <v>C</v>
          </cell>
          <cell r="F3103" t="str">
            <v>M</v>
          </cell>
          <cell r="G3103">
            <v>10</v>
          </cell>
        </row>
        <row r="3104">
          <cell r="A3104" t="str">
            <v>MA1310C4</v>
          </cell>
          <cell r="B3104">
            <v>3</v>
          </cell>
          <cell r="C3104" t="str">
            <v>M1</v>
          </cell>
          <cell r="D3104" t="str">
            <v xml:space="preserve">LV  </v>
          </cell>
          <cell r="E3104" t="str">
            <v>C</v>
          </cell>
          <cell r="F3104" t="str">
            <v>M</v>
          </cell>
          <cell r="G3104">
            <v>10</v>
          </cell>
        </row>
        <row r="3105">
          <cell r="A3105" t="str">
            <v>MA1310EB</v>
          </cell>
          <cell r="B3105">
            <v>23</v>
          </cell>
          <cell r="C3105">
            <v>45</v>
          </cell>
          <cell r="D3105" t="str">
            <v xml:space="preserve">LV  </v>
          </cell>
          <cell r="E3105" t="str">
            <v>C</v>
          </cell>
          <cell r="F3105" t="str">
            <v>M</v>
          </cell>
          <cell r="G3105">
            <v>5</v>
          </cell>
        </row>
        <row r="3106">
          <cell r="A3106" t="str">
            <v>MA1310EBC1222</v>
          </cell>
          <cell r="B3106">
            <v>23</v>
          </cell>
          <cell r="C3106">
            <v>45</v>
          </cell>
          <cell r="D3106" t="str">
            <v xml:space="preserve">LV  </v>
          </cell>
          <cell r="E3106" t="str">
            <v>C</v>
          </cell>
          <cell r="F3106" t="str">
            <v>M</v>
          </cell>
          <cell r="G3106">
            <v>5</v>
          </cell>
        </row>
        <row r="3107">
          <cell r="A3107" t="str">
            <v>MA1310EX</v>
          </cell>
          <cell r="B3107">
            <v>23</v>
          </cell>
          <cell r="C3107">
            <v>45</v>
          </cell>
          <cell r="D3107" t="str">
            <v xml:space="preserve">LV  </v>
          </cell>
          <cell r="E3107" t="str">
            <v>C</v>
          </cell>
          <cell r="F3107" t="str">
            <v>M</v>
          </cell>
          <cell r="G3107">
            <v>5</v>
          </cell>
        </row>
        <row r="3108">
          <cell r="A3108" t="str">
            <v>MA1310EXC1222</v>
          </cell>
          <cell r="B3108">
            <v>23</v>
          </cell>
          <cell r="C3108">
            <v>45</v>
          </cell>
          <cell r="D3108" t="str">
            <v xml:space="preserve">LV  </v>
          </cell>
          <cell r="E3108" t="str">
            <v>C</v>
          </cell>
          <cell r="F3108" t="str">
            <v>M</v>
          </cell>
          <cell r="G3108">
            <v>5</v>
          </cell>
        </row>
        <row r="3109">
          <cell r="A3109" t="str">
            <v>MA1310EXC4M</v>
          </cell>
          <cell r="B3109">
            <v>23</v>
          </cell>
          <cell r="C3109">
            <v>45</v>
          </cell>
          <cell r="D3109" t="str">
            <v xml:space="preserve">LV  </v>
          </cell>
          <cell r="E3109" t="str">
            <v>C</v>
          </cell>
          <cell r="F3109" t="str">
            <v>M</v>
          </cell>
          <cell r="G3109">
            <v>5</v>
          </cell>
        </row>
        <row r="3110">
          <cell r="A3110" t="str">
            <v>MA1310EXW6C4</v>
          </cell>
          <cell r="B3110">
            <v>23</v>
          </cell>
          <cell r="C3110">
            <v>45</v>
          </cell>
          <cell r="D3110" t="str">
            <v xml:space="preserve">LV  </v>
          </cell>
          <cell r="E3110" t="str">
            <v>C</v>
          </cell>
          <cell r="F3110" t="str">
            <v>M</v>
          </cell>
          <cell r="G3110">
            <v>5</v>
          </cell>
        </row>
        <row r="3111">
          <cell r="A3111" t="str">
            <v>MA1310TV</v>
          </cell>
          <cell r="B3111">
            <v>23</v>
          </cell>
          <cell r="C3111">
            <v>45</v>
          </cell>
          <cell r="D3111" t="str">
            <v xml:space="preserve">LV  </v>
          </cell>
          <cell r="E3111" t="str">
            <v>C</v>
          </cell>
          <cell r="F3111" t="str">
            <v>M</v>
          </cell>
          <cell r="G3111">
            <v>5</v>
          </cell>
        </row>
        <row r="3112">
          <cell r="A3112" t="str">
            <v>MA1310TVW6C4</v>
          </cell>
          <cell r="B3112">
            <v>23</v>
          </cell>
          <cell r="C3112">
            <v>45</v>
          </cell>
          <cell r="D3112" t="str">
            <v xml:space="preserve">LV  </v>
          </cell>
          <cell r="E3112" t="str">
            <v>C</v>
          </cell>
          <cell r="F3112" t="str">
            <v>M</v>
          </cell>
          <cell r="G3112">
            <v>5</v>
          </cell>
        </row>
        <row r="3113">
          <cell r="A3113" t="str">
            <v>MA1311</v>
          </cell>
          <cell r="B3113">
            <v>3</v>
          </cell>
          <cell r="C3113" t="str">
            <v>M1</v>
          </cell>
          <cell r="D3113" t="str">
            <v xml:space="preserve">LV  </v>
          </cell>
          <cell r="E3113" t="str">
            <v>C</v>
          </cell>
          <cell r="F3113" t="str">
            <v>M</v>
          </cell>
          <cell r="G3113">
            <v>10</v>
          </cell>
        </row>
        <row r="3114">
          <cell r="A3114" t="str">
            <v>MA1311C1426</v>
          </cell>
          <cell r="B3114">
            <v>3</v>
          </cell>
          <cell r="C3114" t="str">
            <v>M1</v>
          </cell>
          <cell r="D3114" t="str">
            <v xml:space="preserve">LV  </v>
          </cell>
          <cell r="E3114" t="str">
            <v>C</v>
          </cell>
          <cell r="F3114" t="str">
            <v>M</v>
          </cell>
          <cell r="G3114">
            <v>10</v>
          </cell>
        </row>
        <row r="3115">
          <cell r="A3115" t="str">
            <v>MA1311EB</v>
          </cell>
          <cell r="B3115">
            <v>23</v>
          </cell>
          <cell r="C3115">
            <v>45</v>
          </cell>
          <cell r="D3115" t="str">
            <v xml:space="preserve">LV  </v>
          </cell>
          <cell r="E3115" t="str">
            <v>C</v>
          </cell>
          <cell r="F3115" t="str">
            <v>M</v>
          </cell>
          <cell r="G3115">
            <v>5</v>
          </cell>
        </row>
        <row r="3116">
          <cell r="A3116" t="str">
            <v>MA1311EBC1426</v>
          </cell>
          <cell r="B3116">
            <v>23</v>
          </cell>
          <cell r="C3116">
            <v>45</v>
          </cell>
          <cell r="D3116" t="str">
            <v xml:space="preserve">LV  </v>
          </cell>
          <cell r="E3116" t="str">
            <v>C</v>
          </cell>
          <cell r="F3116" t="str">
            <v>M</v>
          </cell>
          <cell r="G3116">
            <v>5</v>
          </cell>
        </row>
        <row r="3117">
          <cell r="A3117" t="str">
            <v>MA1311EX</v>
          </cell>
          <cell r="B3117">
            <v>23</v>
          </cell>
          <cell r="C3117">
            <v>45</v>
          </cell>
          <cell r="D3117" t="str">
            <v xml:space="preserve">LV  </v>
          </cell>
          <cell r="E3117" t="str">
            <v>C</v>
          </cell>
          <cell r="F3117" t="str">
            <v>M</v>
          </cell>
          <cell r="G3117">
            <v>5</v>
          </cell>
        </row>
        <row r="3118">
          <cell r="A3118" t="str">
            <v>MA1311THV</v>
          </cell>
          <cell r="B3118">
            <v>23</v>
          </cell>
          <cell r="C3118">
            <v>45</v>
          </cell>
          <cell r="D3118" t="str">
            <v xml:space="preserve">LV  </v>
          </cell>
          <cell r="E3118" t="str">
            <v>C</v>
          </cell>
          <cell r="F3118" t="str">
            <v>M</v>
          </cell>
          <cell r="G3118">
            <v>5</v>
          </cell>
        </row>
        <row r="3119">
          <cell r="A3119" t="str">
            <v>MA1311UV</v>
          </cell>
          <cell r="B3119">
            <v>23</v>
          </cell>
          <cell r="C3119">
            <v>45</v>
          </cell>
          <cell r="D3119" t="str">
            <v xml:space="preserve">LV  </v>
          </cell>
          <cell r="E3119" t="str">
            <v>C</v>
          </cell>
          <cell r="F3119" t="str">
            <v>M</v>
          </cell>
          <cell r="G3119">
            <v>5</v>
          </cell>
        </row>
        <row r="3120">
          <cell r="A3120" t="str">
            <v>MA1312</v>
          </cell>
          <cell r="B3120">
            <v>3</v>
          </cell>
          <cell r="C3120" t="str">
            <v>M1</v>
          </cell>
          <cell r="D3120" t="str">
            <v xml:space="preserve">LOD </v>
          </cell>
          <cell r="E3120" t="str">
            <v>C</v>
          </cell>
          <cell r="F3120" t="str">
            <v>M</v>
          </cell>
          <cell r="G3120">
            <v>10</v>
          </cell>
        </row>
        <row r="3121">
          <cell r="A3121" t="str">
            <v>MA1312C1426</v>
          </cell>
          <cell r="B3121">
            <v>3</v>
          </cell>
          <cell r="C3121" t="str">
            <v>M1</v>
          </cell>
          <cell r="D3121" t="str">
            <v xml:space="preserve">LOD </v>
          </cell>
          <cell r="E3121" t="str">
            <v>C</v>
          </cell>
          <cell r="F3121" t="str">
            <v>M</v>
          </cell>
          <cell r="G3121">
            <v>10</v>
          </cell>
        </row>
        <row r="3122">
          <cell r="A3122" t="str">
            <v>MA1312C4</v>
          </cell>
          <cell r="B3122">
            <v>3</v>
          </cell>
          <cell r="C3122" t="str">
            <v>M1</v>
          </cell>
          <cell r="D3122" t="str">
            <v xml:space="preserve">LOD </v>
          </cell>
          <cell r="E3122" t="str">
            <v>C</v>
          </cell>
          <cell r="F3122" t="str">
            <v>M</v>
          </cell>
          <cell r="G3122">
            <v>10</v>
          </cell>
        </row>
        <row r="3123">
          <cell r="A3123" t="str">
            <v>MA1312EBC1426</v>
          </cell>
          <cell r="B3123">
            <v>23</v>
          </cell>
          <cell r="C3123">
            <v>45</v>
          </cell>
          <cell r="D3123" t="str">
            <v xml:space="preserve">LOD </v>
          </cell>
          <cell r="E3123" t="str">
            <v>C</v>
          </cell>
          <cell r="F3123" t="str">
            <v>M</v>
          </cell>
          <cell r="G3123">
            <v>5</v>
          </cell>
        </row>
        <row r="3124">
          <cell r="A3124" t="str">
            <v>MA1312EX</v>
          </cell>
          <cell r="B3124">
            <v>23</v>
          </cell>
          <cell r="C3124">
            <v>45</v>
          </cell>
          <cell r="D3124" t="str">
            <v xml:space="preserve">LOD </v>
          </cell>
          <cell r="E3124" t="str">
            <v>C</v>
          </cell>
          <cell r="F3124" t="str">
            <v>M</v>
          </cell>
          <cell r="G3124">
            <v>5</v>
          </cell>
        </row>
        <row r="3125">
          <cell r="A3125" t="str">
            <v>MA1312EXC1426</v>
          </cell>
          <cell r="B3125">
            <v>23</v>
          </cell>
          <cell r="C3125">
            <v>45</v>
          </cell>
          <cell r="D3125" t="str">
            <v xml:space="preserve">LOD </v>
          </cell>
          <cell r="E3125" t="str">
            <v>C</v>
          </cell>
          <cell r="F3125" t="str">
            <v>M</v>
          </cell>
          <cell r="G3125">
            <v>5</v>
          </cell>
        </row>
        <row r="3126">
          <cell r="A3126" t="str">
            <v>MA1312EXC4M</v>
          </cell>
          <cell r="B3126">
            <v>23</v>
          </cell>
          <cell r="C3126">
            <v>45</v>
          </cell>
          <cell r="D3126" t="str">
            <v xml:space="preserve">LOD </v>
          </cell>
          <cell r="E3126" t="str">
            <v>C</v>
          </cell>
          <cell r="F3126" t="str">
            <v>M</v>
          </cell>
          <cell r="G3126">
            <v>5</v>
          </cell>
        </row>
        <row r="3127">
          <cell r="A3127" t="str">
            <v>MA1312GEX</v>
          </cell>
          <cell r="B3127">
            <v>23</v>
          </cell>
          <cell r="C3127">
            <v>45</v>
          </cell>
          <cell r="D3127" t="str">
            <v xml:space="preserve">LOD </v>
          </cell>
          <cell r="E3127" t="str">
            <v>C</v>
          </cell>
          <cell r="F3127" t="str">
            <v>M</v>
          </cell>
          <cell r="G3127">
            <v>5</v>
          </cell>
        </row>
        <row r="3128">
          <cell r="A3128" t="str">
            <v>MA1312TV</v>
          </cell>
          <cell r="B3128">
            <v>23</v>
          </cell>
          <cell r="C3128">
            <v>45</v>
          </cell>
          <cell r="D3128" t="str">
            <v xml:space="preserve">LOD </v>
          </cell>
          <cell r="E3128" t="str">
            <v>C</v>
          </cell>
          <cell r="F3128" t="str">
            <v>M</v>
          </cell>
          <cell r="G3128">
            <v>5</v>
          </cell>
        </row>
        <row r="3129">
          <cell r="A3129" t="str">
            <v>MA1312UV</v>
          </cell>
          <cell r="B3129">
            <v>23</v>
          </cell>
          <cell r="C3129">
            <v>45</v>
          </cell>
          <cell r="D3129" t="str">
            <v xml:space="preserve">LOD </v>
          </cell>
          <cell r="E3129" t="str">
            <v>C</v>
          </cell>
          <cell r="F3129" t="str">
            <v>M</v>
          </cell>
          <cell r="G3129">
            <v>5</v>
          </cell>
        </row>
        <row r="3130">
          <cell r="A3130" t="str">
            <v>MA1313</v>
          </cell>
          <cell r="B3130">
            <v>3</v>
          </cell>
          <cell r="C3130" t="str">
            <v>M1</v>
          </cell>
          <cell r="D3130" t="str">
            <v xml:space="preserve">LOD </v>
          </cell>
          <cell r="E3130" t="str">
            <v>C</v>
          </cell>
          <cell r="F3130" t="str">
            <v>M</v>
          </cell>
          <cell r="G3130">
            <v>15</v>
          </cell>
        </row>
        <row r="3131">
          <cell r="A3131" t="str">
            <v>MA1313C1426</v>
          </cell>
          <cell r="B3131">
            <v>3</v>
          </cell>
          <cell r="C3131" t="str">
            <v>M1</v>
          </cell>
          <cell r="D3131" t="str">
            <v xml:space="preserve">LOD </v>
          </cell>
          <cell r="E3131" t="str">
            <v>C</v>
          </cell>
          <cell r="F3131" t="str">
            <v>M</v>
          </cell>
          <cell r="G3131">
            <v>15</v>
          </cell>
        </row>
        <row r="3132">
          <cell r="A3132" t="str">
            <v>MA1313EAHX</v>
          </cell>
          <cell r="B3132">
            <v>23</v>
          </cell>
          <cell r="C3132">
            <v>45</v>
          </cell>
          <cell r="D3132" t="str">
            <v xml:space="preserve">LOD </v>
          </cell>
          <cell r="E3132" t="str">
            <v>C</v>
          </cell>
          <cell r="F3132" t="str">
            <v>M</v>
          </cell>
          <cell r="G3132">
            <v>5</v>
          </cell>
        </row>
        <row r="3133">
          <cell r="A3133" t="str">
            <v>MA1313EX</v>
          </cell>
          <cell r="B3133">
            <v>23</v>
          </cell>
          <cell r="C3133">
            <v>45</v>
          </cell>
          <cell r="D3133" t="str">
            <v xml:space="preserve">LOD </v>
          </cell>
          <cell r="E3133" t="str">
            <v>C</v>
          </cell>
          <cell r="F3133" t="str">
            <v>M</v>
          </cell>
          <cell r="G3133">
            <v>5</v>
          </cell>
        </row>
        <row r="3134">
          <cell r="A3134" t="str">
            <v>MA1313EXC1426</v>
          </cell>
          <cell r="B3134">
            <v>23</v>
          </cell>
          <cell r="C3134">
            <v>45</v>
          </cell>
          <cell r="D3134" t="str">
            <v xml:space="preserve">LOD </v>
          </cell>
          <cell r="E3134" t="str">
            <v>C</v>
          </cell>
          <cell r="F3134" t="str">
            <v>M</v>
          </cell>
          <cell r="G3134">
            <v>5</v>
          </cell>
        </row>
        <row r="3135">
          <cell r="A3135" t="str">
            <v>MA1313UV</v>
          </cell>
          <cell r="B3135">
            <v>23</v>
          </cell>
          <cell r="C3135">
            <v>45</v>
          </cell>
          <cell r="D3135" t="str">
            <v xml:space="preserve">LOD </v>
          </cell>
          <cell r="E3135" t="str">
            <v>C</v>
          </cell>
          <cell r="F3135" t="str">
            <v>M</v>
          </cell>
          <cell r="G3135">
            <v>5</v>
          </cell>
        </row>
        <row r="3136">
          <cell r="A3136" t="str">
            <v>MA1314</v>
          </cell>
          <cell r="B3136">
            <v>3</v>
          </cell>
          <cell r="C3136">
            <v>45</v>
          </cell>
          <cell r="D3136" t="str">
            <v xml:space="preserve">LOD </v>
          </cell>
          <cell r="E3136" t="str">
            <v>C</v>
          </cell>
          <cell r="F3136" t="str">
            <v>M</v>
          </cell>
          <cell r="G3136">
            <v>10</v>
          </cell>
        </row>
        <row r="3137">
          <cell r="A3137" t="str">
            <v>MA1314C1630</v>
          </cell>
          <cell r="B3137">
            <v>3</v>
          </cell>
          <cell r="C3137" t="str">
            <v>M1</v>
          </cell>
          <cell r="D3137" t="str">
            <v xml:space="preserve">LOD </v>
          </cell>
          <cell r="E3137" t="str">
            <v>C</v>
          </cell>
          <cell r="F3137" t="str">
            <v>M</v>
          </cell>
          <cell r="G3137">
            <v>10</v>
          </cell>
        </row>
        <row r="3138">
          <cell r="A3138" t="str">
            <v>MA1314C4</v>
          </cell>
          <cell r="B3138">
            <v>3</v>
          </cell>
          <cell r="C3138" t="str">
            <v>M1</v>
          </cell>
          <cell r="D3138" t="str">
            <v xml:space="preserve">LOD </v>
          </cell>
          <cell r="E3138" t="str">
            <v>C</v>
          </cell>
          <cell r="F3138" t="str">
            <v>M</v>
          </cell>
          <cell r="G3138">
            <v>10</v>
          </cell>
        </row>
        <row r="3139">
          <cell r="A3139" t="str">
            <v>MA1314EX</v>
          </cell>
          <cell r="B3139">
            <v>23</v>
          </cell>
          <cell r="C3139">
            <v>45</v>
          </cell>
          <cell r="D3139" t="str">
            <v xml:space="preserve">LOD </v>
          </cell>
          <cell r="E3139" t="str">
            <v>C</v>
          </cell>
          <cell r="F3139" t="str">
            <v>M</v>
          </cell>
          <cell r="G3139">
            <v>5</v>
          </cell>
        </row>
        <row r="3140">
          <cell r="A3140" t="str">
            <v>MA1314EXC1630</v>
          </cell>
          <cell r="B3140">
            <v>23</v>
          </cell>
          <cell r="C3140">
            <v>45</v>
          </cell>
          <cell r="D3140" t="str">
            <v xml:space="preserve">LOD </v>
          </cell>
          <cell r="E3140" t="str">
            <v>C</v>
          </cell>
          <cell r="F3140" t="str">
            <v>M</v>
          </cell>
          <cell r="G3140">
            <v>5</v>
          </cell>
        </row>
        <row r="3141">
          <cell r="A3141" t="str">
            <v>MA1314EXC4M</v>
          </cell>
          <cell r="B3141">
            <v>23</v>
          </cell>
          <cell r="C3141">
            <v>45</v>
          </cell>
          <cell r="D3141" t="str">
            <v xml:space="preserve">LOD </v>
          </cell>
          <cell r="E3141" t="str">
            <v>C</v>
          </cell>
          <cell r="F3141" t="str">
            <v>M</v>
          </cell>
          <cell r="G3141">
            <v>5</v>
          </cell>
        </row>
        <row r="3142">
          <cell r="A3142" t="str">
            <v>MA1314UV</v>
          </cell>
          <cell r="B3142">
            <v>23</v>
          </cell>
          <cell r="C3142">
            <v>45</v>
          </cell>
          <cell r="D3142" t="str">
            <v xml:space="preserve">LOD </v>
          </cell>
          <cell r="E3142" t="str">
            <v>C</v>
          </cell>
          <cell r="F3142" t="str">
            <v>M</v>
          </cell>
          <cell r="G3142">
            <v>5</v>
          </cell>
        </row>
        <row r="3143">
          <cell r="A3143" t="str">
            <v>MA1315</v>
          </cell>
          <cell r="B3143">
            <v>3</v>
          </cell>
          <cell r="C3143" t="str">
            <v>M1</v>
          </cell>
          <cell r="D3143" t="str">
            <v xml:space="preserve">LOD </v>
          </cell>
          <cell r="E3143" t="str">
            <v>C</v>
          </cell>
          <cell r="F3143" t="str">
            <v>M</v>
          </cell>
          <cell r="G3143">
            <v>10</v>
          </cell>
        </row>
        <row r="3144">
          <cell r="A3144" t="str">
            <v>MA1315C1630</v>
          </cell>
          <cell r="B3144">
            <v>3</v>
          </cell>
          <cell r="C3144" t="str">
            <v>M1</v>
          </cell>
          <cell r="D3144" t="str">
            <v xml:space="preserve">LOD </v>
          </cell>
          <cell r="E3144" t="str">
            <v>C</v>
          </cell>
          <cell r="F3144" t="str">
            <v>M</v>
          </cell>
          <cell r="G3144">
            <v>10</v>
          </cell>
        </row>
        <row r="3145">
          <cell r="A3145" t="str">
            <v>MA1315C4</v>
          </cell>
          <cell r="B3145">
            <v>3</v>
          </cell>
          <cell r="C3145" t="str">
            <v>M1</v>
          </cell>
          <cell r="D3145" t="str">
            <v xml:space="preserve">LOD </v>
          </cell>
          <cell r="E3145" t="str">
            <v>C</v>
          </cell>
          <cell r="F3145" t="str">
            <v>M</v>
          </cell>
          <cell r="G3145">
            <v>0</v>
          </cell>
        </row>
        <row r="3146">
          <cell r="A3146" t="str">
            <v>MA1315EX</v>
          </cell>
          <cell r="B3146">
            <v>23</v>
          </cell>
          <cell r="C3146">
            <v>45</v>
          </cell>
          <cell r="D3146" t="str">
            <v xml:space="preserve">LOD </v>
          </cell>
          <cell r="E3146" t="str">
            <v>C</v>
          </cell>
          <cell r="F3146" t="str">
            <v>M</v>
          </cell>
          <cell r="G3146">
            <v>5</v>
          </cell>
        </row>
        <row r="3147">
          <cell r="A3147" t="str">
            <v>MA1315EXC1630</v>
          </cell>
          <cell r="B3147">
            <v>23</v>
          </cell>
          <cell r="C3147">
            <v>45</v>
          </cell>
          <cell r="D3147" t="str">
            <v xml:space="preserve">LOD </v>
          </cell>
          <cell r="E3147" t="str">
            <v>C</v>
          </cell>
          <cell r="F3147" t="str">
            <v>M</v>
          </cell>
          <cell r="G3147">
            <v>5</v>
          </cell>
        </row>
        <row r="3148">
          <cell r="A3148" t="str">
            <v>MA1315EXC4M</v>
          </cell>
          <cell r="B3148">
            <v>23</v>
          </cell>
          <cell r="C3148">
            <v>45</v>
          </cell>
          <cell r="D3148" t="str">
            <v xml:space="preserve">LOD </v>
          </cell>
          <cell r="E3148" t="str">
            <v>C</v>
          </cell>
          <cell r="F3148" t="str">
            <v>M</v>
          </cell>
          <cell r="G3148">
            <v>5</v>
          </cell>
        </row>
        <row r="3149">
          <cell r="A3149" t="str">
            <v>MA1315UV</v>
          </cell>
          <cell r="B3149">
            <v>23</v>
          </cell>
          <cell r="C3149">
            <v>45</v>
          </cell>
          <cell r="D3149" t="str">
            <v xml:space="preserve">LOD </v>
          </cell>
          <cell r="E3149" t="str">
            <v>C</v>
          </cell>
          <cell r="F3149" t="str">
            <v>M</v>
          </cell>
          <cell r="G3149">
            <v>5</v>
          </cell>
        </row>
        <row r="3150">
          <cell r="A3150" t="str">
            <v>MA1316</v>
          </cell>
          <cell r="B3150">
            <v>3</v>
          </cell>
          <cell r="C3150">
            <v>45</v>
          </cell>
          <cell r="D3150" t="str">
            <v xml:space="preserve">LOD </v>
          </cell>
          <cell r="E3150" t="str">
            <v>C</v>
          </cell>
          <cell r="F3150" t="str">
            <v>M</v>
          </cell>
          <cell r="G3150">
            <v>15</v>
          </cell>
        </row>
        <row r="3151">
          <cell r="A3151" t="str">
            <v>MA1316C4</v>
          </cell>
          <cell r="B3151">
            <v>3</v>
          </cell>
          <cell r="C3151" t="str">
            <v>M1</v>
          </cell>
          <cell r="D3151" t="str">
            <v xml:space="preserve">LOD </v>
          </cell>
          <cell r="E3151" t="str">
            <v>C</v>
          </cell>
          <cell r="F3151" t="str">
            <v>M</v>
          </cell>
          <cell r="G3151">
            <v>0</v>
          </cell>
        </row>
        <row r="3152">
          <cell r="A3152" t="str">
            <v>MA1316EAHXW971</v>
          </cell>
          <cell r="B3152">
            <v>23</v>
          </cell>
          <cell r="C3152">
            <v>45</v>
          </cell>
          <cell r="D3152" t="str">
            <v xml:space="preserve">LOD </v>
          </cell>
          <cell r="E3152" t="str">
            <v>C</v>
          </cell>
          <cell r="F3152" t="str">
            <v>M</v>
          </cell>
          <cell r="G3152">
            <v>5</v>
          </cell>
        </row>
        <row r="3153">
          <cell r="A3153" t="str">
            <v>MA1316EX</v>
          </cell>
          <cell r="B3153">
            <v>23</v>
          </cell>
          <cell r="C3153">
            <v>45</v>
          </cell>
          <cell r="D3153" t="str">
            <v xml:space="preserve">LOD </v>
          </cell>
          <cell r="E3153" t="str">
            <v>C</v>
          </cell>
          <cell r="F3153" t="str">
            <v>M</v>
          </cell>
          <cell r="G3153">
            <v>5</v>
          </cell>
        </row>
        <row r="3154">
          <cell r="A3154" t="str">
            <v>MA1316EXC4M</v>
          </cell>
          <cell r="B3154">
            <v>23</v>
          </cell>
          <cell r="C3154">
            <v>45</v>
          </cell>
          <cell r="D3154" t="str">
            <v xml:space="preserve">LOD </v>
          </cell>
          <cell r="E3154" t="str">
            <v>C</v>
          </cell>
          <cell r="F3154" t="str">
            <v>M</v>
          </cell>
          <cell r="G3154">
            <v>5</v>
          </cell>
        </row>
        <row r="3155">
          <cell r="A3155" t="str">
            <v>MA1317</v>
          </cell>
          <cell r="B3155">
            <v>3</v>
          </cell>
          <cell r="C3155">
            <v>45</v>
          </cell>
          <cell r="D3155" t="str">
            <v xml:space="preserve">LOD </v>
          </cell>
          <cell r="E3155" t="str">
            <v>C</v>
          </cell>
          <cell r="F3155" t="str">
            <v>M</v>
          </cell>
          <cell r="G3155">
            <v>15</v>
          </cell>
        </row>
        <row r="3156">
          <cell r="A3156" t="str">
            <v>MA1317C4</v>
          </cell>
          <cell r="B3156">
            <v>3</v>
          </cell>
          <cell r="C3156" t="str">
            <v>M1</v>
          </cell>
          <cell r="D3156" t="str">
            <v xml:space="preserve">LOD </v>
          </cell>
          <cell r="E3156" t="str">
            <v>C</v>
          </cell>
          <cell r="F3156" t="str">
            <v>M</v>
          </cell>
          <cell r="G3156">
            <v>10</v>
          </cell>
        </row>
        <row r="3157">
          <cell r="A3157" t="str">
            <v>MA1317EX</v>
          </cell>
          <cell r="B3157">
            <v>23</v>
          </cell>
          <cell r="C3157">
            <v>45</v>
          </cell>
          <cell r="D3157" t="str">
            <v xml:space="preserve">LOD </v>
          </cell>
          <cell r="E3157" t="str">
            <v>C</v>
          </cell>
          <cell r="F3157" t="str">
            <v>M</v>
          </cell>
          <cell r="G3157">
            <v>5</v>
          </cell>
        </row>
        <row r="3158">
          <cell r="A3158" t="str">
            <v>MA1317EXC4M</v>
          </cell>
          <cell r="B3158">
            <v>23</v>
          </cell>
          <cell r="C3158">
            <v>45</v>
          </cell>
          <cell r="D3158" t="str">
            <v xml:space="preserve">LOD </v>
          </cell>
          <cell r="E3158" t="str">
            <v>C</v>
          </cell>
          <cell r="F3158" t="str">
            <v>M</v>
          </cell>
          <cell r="G3158">
            <v>5</v>
          </cell>
        </row>
        <row r="3159">
          <cell r="A3159" t="str">
            <v>MA1318</v>
          </cell>
          <cell r="B3159">
            <v>3</v>
          </cell>
          <cell r="C3159" t="str">
            <v>M1</v>
          </cell>
          <cell r="D3159" t="str">
            <v xml:space="preserve">LOD </v>
          </cell>
          <cell r="E3159" t="str">
            <v>C</v>
          </cell>
          <cell r="F3159" t="str">
            <v>M</v>
          </cell>
          <cell r="G3159">
            <v>15</v>
          </cell>
        </row>
        <row r="3160">
          <cell r="A3160" t="str">
            <v>MA1318C4</v>
          </cell>
          <cell r="B3160">
            <v>3</v>
          </cell>
          <cell r="C3160" t="str">
            <v>M1</v>
          </cell>
          <cell r="D3160" t="str">
            <v xml:space="preserve">LOD </v>
          </cell>
          <cell r="E3160" t="str">
            <v>C</v>
          </cell>
          <cell r="F3160" t="str">
            <v>M</v>
          </cell>
          <cell r="G3160">
            <v>10</v>
          </cell>
        </row>
        <row r="3161">
          <cell r="A3161" t="str">
            <v>MA1318EX</v>
          </cell>
          <cell r="B3161">
            <v>23</v>
          </cell>
          <cell r="C3161">
            <v>45</v>
          </cell>
          <cell r="D3161" t="str">
            <v xml:space="preserve">LOD </v>
          </cell>
          <cell r="E3161" t="str">
            <v>C</v>
          </cell>
          <cell r="F3161" t="str">
            <v>M</v>
          </cell>
          <cell r="G3161">
            <v>5</v>
          </cell>
        </row>
        <row r="3162">
          <cell r="A3162" t="str">
            <v>MA1318EXC4M</v>
          </cell>
          <cell r="B3162">
            <v>23</v>
          </cell>
          <cell r="C3162">
            <v>45</v>
          </cell>
          <cell r="D3162" t="str">
            <v xml:space="preserve">LOD </v>
          </cell>
          <cell r="E3162" t="str">
            <v>C</v>
          </cell>
          <cell r="F3162" t="str">
            <v>M</v>
          </cell>
          <cell r="G3162">
            <v>5</v>
          </cell>
        </row>
        <row r="3163">
          <cell r="A3163" t="str">
            <v>MA1318UV</v>
          </cell>
          <cell r="B3163">
            <v>23</v>
          </cell>
          <cell r="C3163">
            <v>45</v>
          </cell>
          <cell r="D3163" t="str">
            <v xml:space="preserve">LOD </v>
          </cell>
          <cell r="E3163" t="str">
            <v>C</v>
          </cell>
          <cell r="F3163" t="str">
            <v>M</v>
          </cell>
          <cell r="G3163">
            <v>5</v>
          </cell>
        </row>
        <row r="3164">
          <cell r="A3164" t="str">
            <v>MA1319</v>
          </cell>
          <cell r="B3164">
            <v>3</v>
          </cell>
          <cell r="C3164" t="str">
            <v>M1</v>
          </cell>
          <cell r="D3164" t="str">
            <v xml:space="preserve">LOD </v>
          </cell>
          <cell r="E3164" t="str">
            <v>C</v>
          </cell>
          <cell r="F3164" t="str">
            <v>M</v>
          </cell>
          <cell r="G3164">
            <v>10</v>
          </cell>
        </row>
        <row r="3165">
          <cell r="A3165" t="str">
            <v>MA1319C3</v>
          </cell>
          <cell r="B3165">
            <v>3</v>
          </cell>
          <cell r="C3165" t="str">
            <v>M1</v>
          </cell>
          <cell r="D3165" t="str">
            <v xml:space="preserve">LOD </v>
          </cell>
          <cell r="E3165" t="str">
            <v>C</v>
          </cell>
          <cell r="F3165" t="str">
            <v>M</v>
          </cell>
          <cell r="G3165">
            <v>15</v>
          </cell>
        </row>
        <row r="3166">
          <cell r="A3166" t="str">
            <v>MA1319C4</v>
          </cell>
          <cell r="B3166">
            <v>3</v>
          </cell>
          <cell r="C3166" t="str">
            <v>M1</v>
          </cell>
          <cell r="D3166" t="str">
            <v xml:space="preserve">LOD </v>
          </cell>
          <cell r="E3166" t="str">
            <v>C</v>
          </cell>
          <cell r="F3166" t="str">
            <v>M</v>
          </cell>
          <cell r="G3166">
            <v>15</v>
          </cell>
        </row>
        <row r="3167">
          <cell r="A3167" t="str">
            <v>MA1319EX</v>
          </cell>
          <cell r="B3167">
            <v>23</v>
          </cell>
          <cell r="C3167">
            <v>45</v>
          </cell>
          <cell r="D3167" t="str">
            <v xml:space="preserve">LOD </v>
          </cell>
          <cell r="E3167" t="str">
            <v>C</v>
          </cell>
          <cell r="F3167" t="str">
            <v>M</v>
          </cell>
          <cell r="G3167">
            <v>5</v>
          </cell>
        </row>
        <row r="3168">
          <cell r="A3168" t="str">
            <v>MA1319EXC3</v>
          </cell>
          <cell r="B3168">
            <v>23</v>
          </cell>
          <cell r="C3168">
            <v>45</v>
          </cell>
          <cell r="D3168" t="str">
            <v xml:space="preserve">LOD </v>
          </cell>
          <cell r="E3168" t="str">
            <v>C</v>
          </cell>
          <cell r="F3168" t="str">
            <v>M</v>
          </cell>
          <cell r="G3168">
            <v>5</v>
          </cell>
        </row>
        <row r="3169">
          <cell r="A3169" t="str">
            <v>MA1924W884</v>
          </cell>
          <cell r="B3169">
            <v>3</v>
          </cell>
          <cell r="C3169" t="str">
            <v>M1</v>
          </cell>
          <cell r="D3169" t="str">
            <v xml:space="preserve">LOD </v>
          </cell>
          <cell r="E3169" t="str">
            <v>B</v>
          </cell>
          <cell r="F3169" t="str">
            <v>M</v>
          </cell>
          <cell r="G3169">
            <v>25</v>
          </cell>
        </row>
        <row r="3170">
          <cell r="A3170" t="str">
            <v>MA2307</v>
          </cell>
          <cell r="B3170" t="str">
            <v xml:space="preserve">  </v>
          </cell>
          <cell r="C3170" t="str">
            <v>PC</v>
          </cell>
          <cell r="D3170" t="str">
            <v xml:space="preserve">    </v>
          </cell>
          <cell r="E3170" t="str">
            <v xml:space="preserve"> </v>
          </cell>
          <cell r="F3170" t="str">
            <v>P</v>
          </cell>
          <cell r="G3170">
            <v>0</v>
          </cell>
        </row>
        <row r="3171">
          <cell r="A3171" t="str">
            <v>MA5205</v>
          </cell>
          <cell r="B3171">
            <v>3</v>
          </cell>
          <cell r="C3171" t="str">
            <v>M1</v>
          </cell>
          <cell r="D3171" t="str">
            <v xml:space="preserve">LV  </v>
          </cell>
          <cell r="E3171" t="str">
            <v>C</v>
          </cell>
          <cell r="F3171" t="str">
            <v>M</v>
          </cell>
          <cell r="G3171">
            <v>10</v>
          </cell>
        </row>
        <row r="3172">
          <cell r="A3172" t="str">
            <v>MA5205TV</v>
          </cell>
          <cell r="B3172">
            <v>23</v>
          </cell>
          <cell r="C3172">
            <v>45</v>
          </cell>
          <cell r="D3172" t="str">
            <v xml:space="preserve">LV  </v>
          </cell>
          <cell r="E3172" t="str">
            <v>C</v>
          </cell>
          <cell r="F3172" t="str">
            <v>M</v>
          </cell>
          <cell r="G3172">
            <v>5</v>
          </cell>
        </row>
        <row r="3173">
          <cell r="A3173" t="str">
            <v>MA5205UV</v>
          </cell>
          <cell r="B3173">
            <v>23</v>
          </cell>
          <cell r="C3173">
            <v>45</v>
          </cell>
          <cell r="D3173" t="str">
            <v xml:space="preserve">LV  </v>
          </cell>
          <cell r="E3173" t="str">
            <v>C</v>
          </cell>
          <cell r="F3173" t="str">
            <v>M</v>
          </cell>
          <cell r="G3173">
            <v>5</v>
          </cell>
        </row>
        <row r="3174">
          <cell r="A3174" t="str">
            <v>MA5205W762</v>
          </cell>
          <cell r="B3174">
            <v>3</v>
          </cell>
          <cell r="C3174" t="str">
            <v>M1</v>
          </cell>
          <cell r="D3174" t="str">
            <v xml:space="preserve">LV  </v>
          </cell>
          <cell r="E3174" t="str">
            <v>B</v>
          </cell>
          <cell r="F3174" t="str">
            <v>M</v>
          </cell>
          <cell r="G3174">
            <v>15</v>
          </cell>
        </row>
        <row r="3175">
          <cell r="A3175" t="str">
            <v>MA5205W778</v>
          </cell>
          <cell r="B3175">
            <v>3</v>
          </cell>
          <cell r="C3175" t="str">
            <v>M1</v>
          </cell>
          <cell r="D3175" t="str">
            <v xml:space="preserve">LV  </v>
          </cell>
          <cell r="E3175" t="str">
            <v>C</v>
          </cell>
          <cell r="F3175" t="str">
            <v>M</v>
          </cell>
          <cell r="G3175">
            <v>10</v>
          </cell>
        </row>
        <row r="3176">
          <cell r="A3176" t="str">
            <v>MA5206</v>
          </cell>
          <cell r="B3176">
            <v>3</v>
          </cell>
          <cell r="C3176" t="str">
            <v>M1</v>
          </cell>
          <cell r="D3176" t="str">
            <v xml:space="preserve">LV  </v>
          </cell>
          <cell r="E3176" t="str">
            <v>C</v>
          </cell>
          <cell r="F3176" t="str">
            <v>M</v>
          </cell>
          <cell r="G3176">
            <v>10</v>
          </cell>
        </row>
        <row r="3177">
          <cell r="A3177" t="str">
            <v>MA5206EX</v>
          </cell>
          <cell r="B3177">
            <v>23</v>
          </cell>
          <cell r="C3177">
            <v>45</v>
          </cell>
          <cell r="D3177" t="str">
            <v xml:space="preserve">LV  </v>
          </cell>
          <cell r="E3177" t="str">
            <v>C</v>
          </cell>
          <cell r="F3177" t="str">
            <v>M</v>
          </cell>
          <cell r="G3177">
            <v>5</v>
          </cell>
        </row>
        <row r="3178">
          <cell r="A3178" t="str">
            <v>MA5206TM</v>
          </cell>
          <cell r="B3178">
            <v>23</v>
          </cell>
          <cell r="C3178">
            <v>45</v>
          </cell>
          <cell r="D3178" t="str">
            <v xml:space="preserve">LV  </v>
          </cell>
          <cell r="E3178" t="str">
            <v>C</v>
          </cell>
          <cell r="F3178" t="str">
            <v>M</v>
          </cell>
          <cell r="G3178">
            <v>5</v>
          </cell>
        </row>
        <row r="3179">
          <cell r="A3179" t="str">
            <v>MA5206TV</v>
          </cell>
          <cell r="B3179">
            <v>23</v>
          </cell>
          <cell r="C3179">
            <v>45</v>
          </cell>
          <cell r="D3179" t="str">
            <v xml:space="preserve">LV  </v>
          </cell>
          <cell r="E3179" t="str">
            <v>C</v>
          </cell>
          <cell r="F3179" t="str">
            <v>M</v>
          </cell>
          <cell r="G3179">
            <v>5</v>
          </cell>
        </row>
        <row r="3180">
          <cell r="A3180" t="str">
            <v>MA5207</v>
          </cell>
          <cell r="B3180">
            <v>3</v>
          </cell>
          <cell r="C3180" t="str">
            <v>M1</v>
          </cell>
          <cell r="D3180" t="str">
            <v xml:space="preserve">LV  </v>
          </cell>
          <cell r="E3180" t="str">
            <v>C</v>
          </cell>
          <cell r="F3180" t="str">
            <v>M</v>
          </cell>
          <cell r="G3180">
            <v>10</v>
          </cell>
        </row>
        <row r="3181">
          <cell r="A3181" t="str">
            <v>MA5207TV</v>
          </cell>
          <cell r="B3181">
            <v>23</v>
          </cell>
          <cell r="C3181">
            <v>45</v>
          </cell>
          <cell r="D3181" t="str">
            <v xml:space="preserve">LV  </v>
          </cell>
          <cell r="E3181" t="str">
            <v>C</v>
          </cell>
          <cell r="F3181" t="str">
            <v>M</v>
          </cell>
          <cell r="G3181">
            <v>5</v>
          </cell>
        </row>
        <row r="3182">
          <cell r="A3182" t="str">
            <v>MA5207UV</v>
          </cell>
          <cell r="B3182">
            <v>23</v>
          </cell>
          <cell r="C3182">
            <v>45</v>
          </cell>
          <cell r="D3182" t="str">
            <v xml:space="preserve">LV  </v>
          </cell>
          <cell r="E3182" t="str">
            <v>C</v>
          </cell>
          <cell r="F3182" t="str">
            <v>M</v>
          </cell>
          <cell r="G3182">
            <v>5</v>
          </cell>
        </row>
        <row r="3183">
          <cell r="A3183" t="str">
            <v>MA5208</v>
          </cell>
          <cell r="B3183">
            <v>3</v>
          </cell>
          <cell r="C3183" t="str">
            <v>M1</v>
          </cell>
          <cell r="D3183" t="str">
            <v xml:space="preserve">LV  </v>
          </cell>
          <cell r="E3183" t="str">
            <v>C</v>
          </cell>
          <cell r="F3183" t="str">
            <v>M</v>
          </cell>
          <cell r="G3183">
            <v>10</v>
          </cell>
        </row>
        <row r="3184">
          <cell r="A3184" t="str">
            <v>MA5208TV</v>
          </cell>
          <cell r="B3184">
            <v>23</v>
          </cell>
          <cell r="C3184">
            <v>45</v>
          </cell>
          <cell r="D3184" t="str">
            <v xml:space="preserve">LV  </v>
          </cell>
          <cell r="E3184" t="str">
            <v>C</v>
          </cell>
          <cell r="F3184" t="str">
            <v>M</v>
          </cell>
          <cell r="G3184">
            <v>5</v>
          </cell>
        </row>
        <row r="3185">
          <cell r="A3185" t="str">
            <v>MA5209</v>
          </cell>
          <cell r="B3185">
            <v>3</v>
          </cell>
          <cell r="C3185" t="str">
            <v>M1</v>
          </cell>
          <cell r="D3185" t="str">
            <v xml:space="preserve">LV  </v>
          </cell>
          <cell r="E3185" t="str">
            <v>C</v>
          </cell>
          <cell r="F3185" t="str">
            <v>M</v>
          </cell>
          <cell r="G3185">
            <v>10</v>
          </cell>
        </row>
        <row r="3186">
          <cell r="A3186" t="str">
            <v>MA5209C1222</v>
          </cell>
          <cell r="B3186">
            <v>3</v>
          </cell>
          <cell r="C3186" t="str">
            <v>M1</v>
          </cell>
          <cell r="D3186" t="str">
            <v xml:space="preserve">LV  </v>
          </cell>
          <cell r="E3186" t="str">
            <v>C</v>
          </cell>
          <cell r="F3186" t="str">
            <v>M</v>
          </cell>
          <cell r="G3186">
            <v>10</v>
          </cell>
        </row>
        <row r="3187">
          <cell r="A3187" t="str">
            <v>MA5209EX</v>
          </cell>
          <cell r="B3187">
            <v>23</v>
          </cell>
          <cell r="C3187">
            <v>45</v>
          </cell>
          <cell r="D3187" t="str">
            <v xml:space="preserve">LV  </v>
          </cell>
          <cell r="E3187" t="str">
            <v>C</v>
          </cell>
          <cell r="F3187" t="str">
            <v>M</v>
          </cell>
          <cell r="G3187">
            <v>5</v>
          </cell>
        </row>
        <row r="3188">
          <cell r="A3188" t="str">
            <v>MA5209EXC1222</v>
          </cell>
          <cell r="B3188">
            <v>23</v>
          </cell>
          <cell r="C3188">
            <v>45</v>
          </cell>
          <cell r="D3188" t="str">
            <v xml:space="preserve">LV  </v>
          </cell>
          <cell r="E3188" t="str">
            <v>C</v>
          </cell>
          <cell r="F3188" t="str">
            <v>M</v>
          </cell>
          <cell r="G3188">
            <v>5</v>
          </cell>
        </row>
        <row r="3189">
          <cell r="A3189" t="str">
            <v>MA5209TV</v>
          </cell>
          <cell r="B3189">
            <v>23</v>
          </cell>
          <cell r="C3189">
            <v>45</v>
          </cell>
          <cell r="D3189" t="str">
            <v xml:space="preserve">LV  </v>
          </cell>
          <cell r="E3189" t="str">
            <v>C</v>
          </cell>
          <cell r="F3189" t="str">
            <v>M</v>
          </cell>
          <cell r="G3189">
            <v>5</v>
          </cell>
        </row>
        <row r="3190">
          <cell r="A3190" t="str">
            <v>MA5210</v>
          </cell>
          <cell r="B3190">
            <v>3</v>
          </cell>
          <cell r="C3190" t="str">
            <v>M1</v>
          </cell>
          <cell r="D3190" t="str">
            <v xml:space="preserve">LV  </v>
          </cell>
          <cell r="E3190" t="str">
            <v>B</v>
          </cell>
          <cell r="F3190" t="str">
            <v>M</v>
          </cell>
          <cell r="G3190">
            <v>10</v>
          </cell>
        </row>
        <row r="3191">
          <cell r="A3191" t="str">
            <v>MA5210EX</v>
          </cell>
          <cell r="B3191">
            <v>23</v>
          </cell>
          <cell r="C3191">
            <v>45</v>
          </cell>
          <cell r="D3191" t="str">
            <v xml:space="preserve">LV  </v>
          </cell>
          <cell r="E3191" t="str">
            <v>C</v>
          </cell>
          <cell r="F3191" t="str">
            <v>M</v>
          </cell>
          <cell r="G3191">
            <v>5</v>
          </cell>
        </row>
        <row r="3192">
          <cell r="A3192" t="str">
            <v>MA5210TV</v>
          </cell>
          <cell r="B3192">
            <v>23</v>
          </cell>
          <cell r="C3192">
            <v>45</v>
          </cell>
          <cell r="D3192" t="str">
            <v xml:space="preserve">LV  </v>
          </cell>
          <cell r="E3192" t="str">
            <v>C</v>
          </cell>
          <cell r="F3192" t="str">
            <v>M</v>
          </cell>
          <cell r="G3192">
            <v>5</v>
          </cell>
        </row>
        <row r="3193">
          <cell r="A3193" t="str">
            <v>MA5211</v>
          </cell>
          <cell r="B3193">
            <v>3</v>
          </cell>
          <cell r="C3193" t="str">
            <v>M1</v>
          </cell>
          <cell r="D3193" t="str">
            <v xml:space="preserve">LV  </v>
          </cell>
          <cell r="E3193" t="str">
            <v>C</v>
          </cell>
          <cell r="F3193" t="str">
            <v>M</v>
          </cell>
          <cell r="G3193">
            <v>10</v>
          </cell>
        </row>
        <row r="3194">
          <cell r="A3194" t="str">
            <v>MA5211C1426</v>
          </cell>
          <cell r="B3194">
            <v>3</v>
          </cell>
          <cell r="C3194" t="str">
            <v>M1</v>
          </cell>
          <cell r="D3194" t="str">
            <v xml:space="preserve">LV  </v>
          </cell>
          <cell r="E3194" t="str">
            <v>C</v>
          </cell>
          <cell r="F3194" t="str">
            <v>M</v>
          </cell>
          <cell r="G3194">
            <v>10</v>
          </cell>
        </row>
        <row r="3195">
          <cell r="A3195" t="str">
            <v>MA5211EX</v>
          </cell>
          <cell r="B3195">
            <v>23</v>
          </cell>
          <cell r="C3195">
            <v>45</v>
          </cell>
          <cell r="D3195" t="str">
            <v xml:space="preserve">LV  </v>
          </cell>
          <cell r="E3195" t="str">
            <v>C</v>
          </cell>
          <cell r="F3195" t="str">
            <v>M</v>
          </cell>
          <cell r="G3195">
            <v>5</v>
          </cell>
        </row>
        <row r="3196">
          <cell r="A3196" t="str">
            <v>MA5211EXC1426</v>
          </cell>
          <cell r="B3196">
            <v>23</v>
          </cell>
          <cell r="C3196">
            <v>45</v>
          </cell>
          <cell r="D3196" t="str">
            <v xml:space="preserve">LV  </v>
          </cell>
          <cell r="E3196" t="str">
            <v>C</v>
          </cell>
          <cell r="F3196" t="str">
            <v>M</v>
          </cell>
          <cell r="G3196">
            <v>5</v>
          </cell>
        </row>
        <row r="3197">
          <cell r="A3197" t="str">
            <v>MA5211EXC2235</v>
          </cell>
          <cell r="B3197">
            <v>23</v>
          </cell>
          <cell r="C3197">
            <v>45</v>
          </cell>
          <cell r="D3197" t="str">
            <v xml:space="preserve">LV  </v>
          </cell>
          <cell r="E3197" t="str">
            <v>C</v>
          </cell>
          <cell r="F3197" t="str">
            <v>M</v>
          </cell>
          <cell r="G3197">
            <v>5</v>
          </cell>
        </row>
        <row r="3198">
          <cell r="A3198" t="str">
            <v>MA5211TV</v>
          </cell>
          <cell r="B3198">
            <v>23</v>
          </cell>
          <cell r="C3198">
            <v>45</v>
          </cell>
          <cell r="D3198" t="str">
            <v xml:space="preserve">LV  </v>
          </cell>
          <cell r="E3198" t="str">
            <v>C</v>
          </cell>
          <cell r="F3198" t="str">
            <v>M</v>
          </cell>
          <cell r="G3198">
            <v>5</v>
          </cell>
        </row>
        <row r="3199">
          <cell r="A3199" t="str">
            <v>MA5211UV</v>
          </cell>
          <cell r="B3199">
            <v>23</v>
          </cell>
          <cell r="C3199">
            <v>45</v>
          </cell>
          <cell r="D3199" t="str">
            <v xml:space="preserve">LV  </v>
          </cell>
          <cell r="E3199" t="str">
            <v>C</v>
          </cell>
          <cell r="F3199" t="str">
            <v>M</v>
          </cell>
          <cell r="G3199">
            <v>5</v>
          </cell>
        </row>
        <row r="3200">
          <cell r="A3200" t="str">
            <v>MA5212</v>
          </cell>
          <cell r="B3200">
            <v>3</v>
          </cell>
          <cell r="C3200" t="str">
            <v>M1</v>
          </cell>
          <cell r="D3200" t="str">
            <v xml:space="preserve">LV  </v>
          </cell>
          <cell r="E3200" t="str">
            <v>B</v>
          </cell>
          <cell r="F3200" t="str">
            <v>M</v>
          </cell>
          <cell r="G3200">
            <v>10</v>
          </cell>
        </row>
        <row r="3201">
          <cell r="A3201" t="str">
            <v>MA52123MP</v>
          </cell>
          <cell r="B3201">
            <v>35</v>
          </cell>
          <cell r="C3201" t="str">
            <v>P6</v>
          </cell>
          <cell r="D3201" t="str">
            <v xml:space="preserve">LV  </v>
          </cell>
          <cell r="E3201" t="str">
            <v>C</v>
          </cell>
          <cell r="F3201" t="str">
            <v>P</v>
          </cell>
          <cell r="G3201">
            <v>0</v>
          </cell>
        </row>
        <row r="3202">
          <cell r="A3202" t="str">
            <v>MA5212C1426</v>
          </cell>
          <cell r="B3202">
            <v>3</v>
          </cell>
          <cell r="C3202" t="str">
            <v>M1</v>
          </cell>
          <cell r="D3202" t="str">
            <v xml:space="preserve">LV  </v>
          </cell>
          <cell r="E3202" t="str">
            <v>C</v>
          </cell>
          <cell r="F3202" t="str">
            <v>M</v>
          </cell>
          <cell r="G3202">
            <v>20</v>
          </cell>
        </row>
        <row r="3203">
          <cell r="A3203" t="str">
            <v>MA5212C14263MP</v>
          </cell>
          <cell r="B3203">
            <v>35</v>
          </cell>
          <cell r="C3203" t="str">
            <v>PC</v>
          </cell>
          <cell r="D3203" t="str">
            <v xml:space="preserve">LV  </v>
          </cell>
          <cell r="E3203" t="str">
            <v xml:space="preserve"> </v>
          </cell>
          <cell r="F3203" t="str">
            <v>P</v>
          </cell>
          <cell r="G3203">
            <v>80</v>
          </cell>
        </row>
        <row r="3204">
          <cell r="A3204" t="str">
            <v>MA5212C2235</v>
          </cell>
          <cell r="B3204">
            <v>3</v>
          </cell>
          <cell r="C3204" t="str">
            <v>M1</v>
          </cell>
          <cell r="D3204" t="str">
            <v xml:space="preserve">LV  </v>
          </cell>
          <cell r="E3204" t="str">
            <v>C</v>
          </cell>
          <cell r="F3204" t="str">
            <v>M</v>
          </cell>
          <cell r="G3204">
            <v>20</v>
          </cell>
        </row>
        <row r="3205">
          <cell r="A3205" t="str">
            <v>MA5212C22353MP</v>
          </cell>
          <cell r="B3205">
            <v>35</v>
          </cell>
          <cell r="C3205" t="str">
            <v>PC</v>
          </cell>
          <cell r="D3205" t="str">
            <v xml:space="preserve">LV  </v>
          </cell>
          <cell r="E3205" t="str">
            <v xml:space="preserve"> </v>
          </cell>
          <cell r="F3205" t="str">
            <v>P</v>
          </cell>
          <cell r="G3205">
            <v>80</v>
          </cell>
        </row>
        <row r="3206">
          <cell r="A3206" t="str">
            <v>MA5212EX</v>
          </cell>
          <cell r="B3206">
            <v>23</v>
          </cell>
          <cell r="C3206">
            <v>45</v>
          </cell>
          <cell r="D3206" t="str">
            <v xml:space="preserve">LV  </v>
          </cell>
          <cell r="E3206" t="str">
            <v>C</v>
          </cell>
          <cell r="F3206" t="str">
            <v>M</v>
          </cell>
          <cell r="G3206">
            <v>5</v>
          </cell>
        </row>
        <row r="3207">
          <cell r="A3207" t="str">
            <v>MA5212EXC1426</v>
          </cell>
          <cell r="B3207">
            <v>23</v>
          </cell>
          <cell r="C3207">
            <v>45</v>
          </cell>
          <cell r="D3207" t="str">
            <v xml:space="preserve">LV  </v>
          </cell>
          <cell r="E3207" t="str">
            <v>C</v>
          </cell>
          <cell r="F3207" t="str">
            <v>M</v>
          </cell>
          <cell r="G3207">
            <v>5</v>
          </cell>
        </row>
        <row r="3208">
          <cell r="A3208" t="str">
            <v>MA5212EXC2235</v>
          </cell>
          <cell r="B3208">
            <v>23</v>
          </cell>
          <cell r="C3208">
            <v>45</v>
          </cell>
          <cell r="D3208" t="str">
            <v xml:space="preserve">LV  </v>
          </cell>
          <cell r="E3208" t="str">
            <v>C</v>
          </cell>
          <cell r="F3208" t="str">
            <v>M</v>
          </cell>
          <cell r="G3208">
            <v>5</v>
          </cell>
        </row>
        <row r="3209">
          <cell r="A3209" t="str">
            <v>MA5212TV</v>
          </cell>
          <cell r="B3209">
            <v>23</v>
          </cell>
          <cell r="C3209">
            <v>45</v>
          </cell>
          <cell r="D3209" t="str">
            <v xml:space="preserve">LV  </v>
          </cell>
          <cell r="E3209" t="str">
            <v>C</v>
          </cell>
          <cell r="F3209" t="str">
            <v>M</v>
          </cell>
          <cell r="G3209">
            <v>5</v>
          </cell>
        </row>
        <row r="3210">
          <cell r="A3210" t="str">
            <v>MA5212W972</v>
          </cell>
          <cell r="B3210">
            <v>3</v>
          </cell>
          <cell r="C3210" t="str">
            <v>M1</v>
          </cell>
          <cell r="D3210" t="str">
            <v xml:space="preserve">LV  </v>
          </cell>
          <cell r="E3210" t="str">
            <v>C</v>
          </cell>
          <cell r="F3210" t="str">
            <v>M</v>
          </cell>
          <cell r="G3210">
            <v>10</v>
          </cell>
        </row>
        <row r="3211">
          <cell r="A3211" t="str">
            <v>MA5213</v>
          </cell>
          <cell r="B3211">
            <v>3</v>
          </cell>
          <cell r="C3211" t="str">
            <v>M1</v>
          </cell>
          <cell r="D3211" t="str">
            <v xml:space="preserve">LV  </v>
          </cell>
          <cell r="E3211" t="str">
            <v>B</v>
          </cell>
          <cell r="F3211" t="str">
            <v>M</v>
          </cell>
          <cell r="G3211">
            <v>10</v>
          </cell>
        </row>
        <row r="3212">
          <cell r="A3212" t="str">
            <v>MA5213C3</v>
          </cell>
          <cell r="B3212">
            <v>3</v>
          </cell>
          <cell r="C3212" t="str">
            <v>M1</v>
          </cell>
          <cell r="D3212" t="str">
            <v xml:space="preserve">LV  </v>
          </cell>
          <cell r="E3212" t="str">
            <v>C</v>
          </cell>
          <cell r="F3212" t="str">
            <v>M</v>
          </cell>
          <cell r="G3212">
            <v>10</v>
          </cell>
        </row>
        <row r="3213">
          <cell r="A3213" t="str">
            <v>MA5213EX</v>
          </cell>
          <cell r="B3213">
            <v>23</v>
          </cell>
          <cell r="C3213">
            <v>45</v>
          </cell>
          <cell r="D3213" t="str">
            <v xml:space="preserve">LV  </v>
          </cell>
          <cell r="E3213" t="str">
            <v>C</v>
          </cell>
          <cell r="F3213" t="str">
            <v>M</v>
          </cell>
          <cell r="G3213">
            <v>5</v>
          </cell>
        </row>
        <row r="3214">
          <cell r="A3214" t="str">
            <v>MA5213TV</v>
          </cell>
          <cell r="B3214">
            <v>23</v>
          </cell>
          <cell r="C3214">
            <v>45</v>
          </cell>
          <cell r="D3214" t="str">
            <v xml:space="preserve">LV  </v>
          </cell>
          <cell r="E3214" t="str">
            <v>C</v>
          </cell>
          <cell r="F3214" t="str">
            <v>M</v>
          </cell>
          <cell r="G3214">
            <v>5</v>
          </cell>
        </row>
        <row r="3215">
          <cell r="A3215" t="str">
            <v>MA5213TVC3</v>
          </cell>
          <cell r="B3215">
            <v>23</v>
          </cell>
          <cell r="C3215">
            <v>45</v>
          </cell>
          <cell r="D3215" t="str">
            <v xml:space="preserve">LV  </v>
          </cell>
          <cell r="E3215" t="str">
            <v>C</v>
          </cell>
          <cell r="F3215" t="str">
            <v>M</v>
          </cell>
          <cell r="G3215">
            <v>5</v>
          </cell>
        </row>
        <row r="3216">
          <cell r="A3216" t="str">
            <v>MA5214</v>
          </cell>
          <cell r="B3216">
            <v>3</v>
          </cell>
          <cell r="C3216" t="str">
            <v>M1</v>
          </cell>
          <cell r="D3216" t="str">
            <v xml:space="preserve">LOD </v>
          </cell>
          <cell r="E3216" t="str">
            <v>C</v>
          </cell>
          <cell r="F3216" t="str">
            <v>M</v>
          </cell>
          <cell r="G3216">
            <v>10</v>
          </cell>
        </row>
        <row r="3217">
          <cell r="A3217" t="str">
            <v>MA5214EX</v>
          </cell>
          <cell r="B3217">
            <v>23</v>
          </cell>
          <cell r="C3217">
            <v>45</v>
          </cell>
          <cell r="D3217" t="str">
            <v xml:space="preserve">LOD </v>
          </cell>
          <cell r="E3217" t="str">
            <v>C</v>
          </cell>
          <cell r="F3217" t="str">
            <v>M</v>
          </cell>
          <cell r="G3217">
            <v>5</v>
          </cell>
        </row>
        <row r="3218">
          <cell r="A3218" t="str">
            <v>MA5214TV</v>
          </cell>
          <cell r="B3218">
            <v>23</v>
          </cell>
          <cell r="C3218">
            <v>45</v>
          </cell>
          <cell r="D3218" t="str">
            <v xml:space="preserve">LOD </v>
          </cell>
          <cell r="E3218" t="str">
            <v>C</v>
          </cell>
          <cell r="F3218" t="str">
            <v>M</v>
          </cell>
          <cell r="G3218">
            <v>5</v>
          </cell>
        </row>
        <row r="3219">
          <cell r="A3219" t="str">
            <v>MA5215</v>
          </cell>
          <cell r="B3219">
            <v>3</v>
          </cell>
          <cell r="C3219" t="str">
            <v>M1</v>
          </cell>
          <cell r="D3219" t="str">
            <v xml:space="preserve">LOD </v>
          </cell>
          <cell r="E3219" t="str">
            <v>C</v>
          </cell>
          <cell r="F3219" t="str">
            <v>M</v>
          </cell>
          <cell r="G3219">
            <v>10</v>
          </cell>
        </row>
        <row r="3220">
          <cell r="A3220" t="str">
            <v>MA5215EX</v>
          </cell>
          <cell r="B3220">
            <v>23</v>
          </cell>
          <cell r="C3220">
            <v>45</v>
          </cell>
          <cell r="D3220" t="str">
            <v xml:space="preserve">LOD </v>
          </cell>
          <cell r="E3220" t="str">
            <v>C</v>
          </cell>
          <cell r="F3220" t="str">
            <v>M</v>
          </cell>
          <cell r="G3220">
            <v>5</v>
          </cell>
        </row>
        <row r="3221">
          <cell r="A3221" t="str">
            <v>MA5215TV</v>
          </cell>
          <cell r="B3221">
            <v>23</v>
          </cell>
          <cell r="C3221">
            <v>45</v>
          </cell>
          <cell r="D3221" t="str">
            <v xml:space="preserve">LOD </v>
          </cell>
          <cell r="E3221" t="str">
            <v>C</v>
          </cell>
          <cell r="F3221" t="str">
            <v>M</v>
          </cell>
          <cell r="G3221">
            <v>5</v>
          </cell>
        </row>
        <row r="3222">
          <cell r="A3222" t="str">
            <v>MA5216</v>
          </cell>
          <cell r="B3222">
            <v>3</v>
          </cell>
          <cell r="C3222" t="str">
            <v>M1</v>
          </cell>
          <cell r="D3222" t="str">
            <v xml:space="preserve">LOD </v>
          </cell>
          <cell r="E3222" t="str">
            <v>C</v>
          </cell>
          <cell r="F3222" t="str">
            <v>M</v>
          </cell>
          <cell r="G3222">
            <v>10</v>
          </cell>
        </row>
        <row r="3223">
          <cell r="A3223" t="str">
            <v>MA5216C2841</v>
          </cell>
          <cell r="B3223">
            <v>3</v>
          </cell>
          <cell r="C3223" t="str">
            <v>M1</v>
          </cell>
          <cell r="D3223" t="str">
            <v xml:space="preserve">LOD </v>
          </cell>
          <cell r="E3223" t="str">
            <v>C</v>
          </cell>
          <cell r="F3223" t="str">
            <v>M</v>
          </cell>
          <cell r="G3223">
            <v>10</v>
          </cell>
        </row>
        <row r="3224">
          <cell r="A3224" t="str">
            <v>MA5216EX</v>
          </cell>
          <cell r="B3224">
            <v>23</v>
          </cell>
          <cell r="C3224">
            <v>45</v>
          </cell>
          <cell r="D3224" t="str">
            <v xml:space="preserve">LOD </v>
          </cell>
          <cell r="E3224" t="str">
            <v>C</v>
          </cell>
          <cell r="F3224" t="str">
            <v>M</v>
          </cell>
          <cell r="G3224">
            <v>5</v>
          </cell>
        </row>
        <row r="3225">
          <cell r="A3225" t="str">
            <v>MA5216EXC2841</v>
          </cell>
          <cell r="B3225">
            <v>23</v>
          </cell>
          <cell r="C3225">
            <v>45</v>
          </cell>
          <cell r="D3225" t="str">
            <v xml:space="preserve">LOD </v>
          </cell>
          <cell r="E3225" t="str">
            <v>C</v>
          </cell>
          <cell r="F3225" t="str">
            <v>M</v>
          </cell>
          <cell r="G3225">
            <v>5</v>
          </cell>
        </row>
        <row r="3226">
          <cell r="A3226" t="str">
            <v>MA5216EXW697</v>
          </cell>
          <cell r="B3226">
            <v>23</v>
          </cell>
          <cell r="C3226">
            <v>45</v>
          </cell>
          <cell r="D3226" t="str">
            <v xml:space="preserve">LOD </v>
          </cell>
          <cell r="E3226" t="str">
            <v>C</v>
          </cell>
          <cell r="F3226" t="str">
            <v>M</v>
          </cell>
          <cell r="G3226">
            <v>5</v>
          </cell>
        </row>
        <row r="3227">
          <cell r="A3227" t="str">
            <v>MA5216THV</v>
          </cell>
          <cell r="B3227">
            <v>23</v>
          </cell>
          <cell r="C3227">
            <v>45</v>
          </cell>
          <cell r="D3227" t="str">
            <v xml:space="preserve">LOD </v>
          </cell>
          <cell r="E3227" t="str">
            <v>C</v>
          </cell>
          <cell r="F3227" t="str">
            <v>M</v>
          </cell>
          <cell r="G3227">
            <v>5</v>
          </cell>
        </row>
        <row r="3228">
          <cell r="A3228" t="str">
            <v>MA5216TV</v>
          </cell>
          <cell r="B3228">
            <v>23</v>
          </cell>
          <cell r="C3228">
            <v>45</v>
          </cell>
          <cell r="D3228" t="str">
            <v xml:space="preserve">LOD </v>
          </cell>
          <cell r="E3228" t="str">
            <v>C</v>
          </cell>
          <cell r="F3228" t="str">
            <v>M</v>
          </cell>
          <cell r="G3228">
            <v>5</v>
          </cell>
        </row>
        <row r="3229">
          <cell r="A3229" t="str">
            <v>MA5217</v>
          </cell>
          <cell r="B3229">
            <v>3</v>
          </cell>
          <cell r="C3229" t="str">
            <v>M1</v>
          </cell>
          <cell r="D3229" t="str">
            <v xml:space="preserve">LOD </v>
          </cell>
          <cell r="E3229" t="str">
            <v>C</v>
          </cell>
          <cell r="F3229" t="str">
            <v>M</v>
          </cell>
          <cell r="G3229">
            <v>10</v>
          </cell>
        </row>
        <row r="3230">
          <cell r="A3230" t="str">
            <v>MA5217C3245</v>
          </cell>
          <cell r="B3230">
            <v>3</v>
          </cell>
          <cell r="C3230" t="str">
            <v>M1</v>
          </cell>
          <cell r="D3230" t="str">
            <v xml:space="preserve">LOD </v>
          </cell>
          <cell r="E3230" t="str">
            <v>C</v>
          </cell>
          <cell r="F3230" t="str">
            <v>M</v>
          </cell>
          <cell r="G3230">
            <v>10</v>
          </cell>
        </row>
        <row r="3231">
          <cell r="A3231" t="str">
            <v>MA5217EX</v>
          </cell>
          <cell r="B3231">
            <v>23</v>
          </cell>
          <cell r="C3231">
            <v>45</v>
          </cell>
          <cell r="D3231" t="str">
            <v xml:space="preserve">LOD </v>
          </cell>
          <cell r="E3231" t="str">
            <v>C</v>
          </cell>
          <cell r="F3231" t="str">
            <v>M</v>
          </cell>
          <cell r="G3231">
            <v>5</v>
          </cell>
        </row>
        <row r="3232">
          <cell r="A3232" t="str">
            <v>MA5217EXC3245</v>
          </cell>
          <cell r="B3232">
            <v>23</v>
          </cell>
          <cell r="C3232">
            <v>45</v>
          </cell>
          <cell r="D3232" t="str">
            <v xml:space="preserve">LOD </v>
          </cell>
          <cell r="E3232" t="str">
            <v>C</v>
          </cell>
          <cell r="F3232" t="str">
            <v>M</v>
          </cell>
          <cell r="G3232">
            <v>5</v>
          </cell>
        </row>
        <row r="3233">
          <cell r="A3233" t="str">
            <v>MA5217TV</v>
          </cell>
          <cell r="B3233">
            <v>23</v>
          </cell>
          <cell r="C3233">
            <v>45</v>
          </cell>
          <cell r="D3233" t="str">
            <v xml:space="preserve">LOD </v>
          </cell>
          <cell r="E3233" t="str">
            <v>C</v>
          </cell>
          <cell r="F3233" t="str">
            <v>M</v>
          </cell>
          <cell r="G3233">
            <v>5</v>
          </cell>
        </row>
        <row r="3234">
          <cell r="A3234" t="str">
            <v>MA5217W855</v>
          </cell>
          <cell r="B3234">
            <v>3</v>
          </cell>
          <cell r="C3234" t="str">
            <v>M1</v>
          </cell>
          <cell r="D3234" t="str">
            <v xml:space="preserve">LOD </v>
          </cell>
          <cell r="E3234" t="str">
            <v>C</v>
          </cell>
          <cell r="F3234" t="str">
            <v>M</v>
          </cell>
          <cell r="G3234">
            <v>10</v>
          </cell>
        </row>
        <row r="3235">
          <cell r="A3235" t="str">
            <v>MA5218</v>
          </cell>
          <cell r="B3235">
            <v>3</v>
          </cell>
          <cell r="C3235" t="str">
            <v>M1</v>
          </cell>
          <cell r="D3235" t="str">
            <v xml:space="preserve">LOD </v>
          </cell>
          <cell r="E3235" t="str">
            <v>C</v>
          </cell>
          <cell r="F3235" t="str">
            <v>M</v>
          </cell>
          <cell r="G3235">
            <v>10</v>
          </cell>
        </row>
        <row r="3236">
          <cell r="A3236" t="str">
            <v>MA5218C3245</v>
          </cell>
          <cell r="B3236">
            <v>3</v>
          </cell>
          <cell r="C3236" t="str">
            <v>M1</v>
          </cell>
          <cell r="D3236" t="str">
            <v xml:space="preserve">LOD </v>
          </cell>
          <cell r="E3236" t="str">
            <v>C</v>
          </cell>
          <cell r="F3236" t="str">
            <v>M</v>
          </cell>
          <cell r="G3236">
            <v>10</v>
          </cell>
        </row>
        <row r="3237">
          <cell r="A3237" t="str">
            <v>MA5218EX</v>
          </cell>
          <cell r="B3237">
            <v>23</v>
          </cell>
          <cell r="C3237">
            <v>45</v>
          </cell>
          <cell r="D3237" t="str">
            <v xml:space="preserve">LOD </v>
          </cell>
          <cell r="E3237" t="str">
            <v>C</v>
          </cell>
          <cell r="F3237" t="str">
            <v>M</v>
          </cell>
          <cell r="G3237">
            <v>5</v>
          </cell>
        </row>
        <row r="3238">
          <cell r="A3238" t="str">
            <v>MA5218EXC3245</v>
          </cell>
          <cell r="B3238">
            <v>23</v>
          </cell>
          <cell r="C3238">
            <v>45</v>
          </cell>
          <cell r="D3238" t="str">
            <v xml:space="preserve">LOD </v>
          </cell>
          <cell r="E3238" t="str">
            <v>C</v>
          </cell>
          <cell r="F3238" t="str">
            <v>M</v>
          </cell>
          <cell r="G3238">
            <v>5</v>
          </cell>
        </row>
        <row r="3239">
          <cell r="A3239" t="str">
            <v>MA5218THV</v>
          </cell>
          <cell r="B3239">
            <v>23</v>
          </cell>
          <cell r="C3239">
            <v>45</v>
          </cell>
          <cell r="D3239" t="str">
            <v xml:space="preserve">LOD </v>
          </cell>
          <cell r="E3239" t="str">
            <v>C</v>
          </cell>
          <cell r="F3239" t="str">
            <v>M</v>
          </cell>
          <cell r="G3239">
            <v>5</v>
          </cell>
        </row>
        <row r="3240">
          <cell r="A3240" t="str">
            <v>MA5218TV</v>
          </cell>
          <cell r="B3240">
            <v>23</v>
          </cell>
          <cell r="C3240">
            <v>45</v>
          </cell>
          <cell r="D3240" t="str">
            <v xml:space="preserve">LOD </v>
          </cell>
          <cell r="E3240" t="str">
            <v>C</v>
          </cell>
          <cell r="F3240" t="str">
            <v>M</v>
          </cell>
          <cell r="G3240">
            <v>5</v>
          </cell>
        </row>
        <row r="3241">
          <cell r="A3241" t="str">
            <v>MA5218UV</v>
          </cell>
          <cell r="B3241">
            <v>23</v>
          </cell>
          <cell r="C3241">
            <v>45</v>
          </cell>
          <cell r="D3241" t="str">
            <v xml:space="preserve">LOD </v>
          </cell>
          <cell r="E3241" t="str">
            <v>C</v>
          </cell>
          <cell r="F3241" t="str">
            <v>M</v>
          </cell>
          <cell r="G3241">
            <v>5</v>
          </cell>
        </row>
        <row r="3242">
          <cell r="A3242" t="str">
            <v>MA5219</v>
          </cell>
          <cell r="B3242">
            <v>3</v>
          </cell>
          <cell r="C3242" t="str">
            <v>M1</v>
          </cell>
          <cell r="D3242" t="str">
            <v xml:space="preserve">LOD </v>
          </cell>
          <cell r="E3242" t="str">
            <v>C</v>
          </cell>
          <cell r="F3242" t="str">
            <v>M</v>
          </cell>
          <cell r="G3242">
            <v>10</v>
          </cell>
        </row>
        <row r="3243">
          <cell r="A3243" t="str">
            <v>MA5219TV</v>
          </cell>
          <cell r="B3243">
            <v>23</v>
          </cell>
          <cell r="C3243">
            <v>45</v>
          </cell>
          <cell r="D3243" t="str">
            <v xml:space="preserve">LOD </v>
          </cell>
          <cell r="E3243" t="str">
            <v>C</v>
          </cell>
          <cell r="F3243" t="str">
            <v>M</v>
          </cell>
          <cell r="G3243">
            <v>5</v>
          </cell>
        </row>
        <row r="3244">
          <cell r="A3244" t="str">
            <v>MA5220</v>
          </cell>
          <cell r="B3244">
            <v>3</v>
          </cell>
          <cell r="C3244" t="str">
            <v>M1</v>
          </cell>
          <cell r="D3244" t="str">
            <v xml:space="preserve">LOD </v>
          </cell>
          <cell r="E3244" t="str">
            <v>C</v>
          </cell>
          <cell r="F3244" t="str">
            <v>M</v>
          </cell>
          <cell r="G3244">
            <v>15</v>
          </cell>
        </row>
        <row r="3245">
          <cell r="A3245" t="str">
            <v>MA5220TV</v>
          </cell>
          <cell r="B3245">
            <v>23</v>
          </cell>
          <cell r="C3245">
            <v>45</v>
          </cell>
          <cell r="D3245" t="str">
            <v xml:space="preserve">LOD </v>
          </cell>
          <cell r="E3245" t="str">
            <v>C</v>
          </cell>
          <cell r="F3245" t="str">
            <v>M</v>
          </cell>
          <cell r="G3245">
            <v>5</v>
          </cell>
        </row>
        <row r="3246">
          <cell r="A3246" t="str">
            <v>MA5220TVW817</v>
          </cell>
          <cell r="B3246">
            <v>23</v>
          </cell>
          <cell r="C3246">
            <v>45</v>
          </cell>
          <cell r="D3246" t="str">
            <v xml:space="preserve">LOD </v>
          </cell>
          <cell r="E3246" t="str">
            <v>C</v>
          </cell>
          <cell r="F3246" t="str">
            <v>M</v>
          </cell>
          <cell r="G3246">
            <v>5</v>
          </cell>
        </row>
        <row r="3247">
          <cell r="A3247" t="str">
            <v>MA5220UV</v>
          </cell>
          <cell r="B3247">
            <v>23</v>
          </cell>
          <cell r="C3247">
            <v>45</v>
          </cell>
          <cell r="D3247" t="str">
            <v xml:space="preserve">LOD </v>
          </cell>
          <cell r="E3247" t="str">
            <v>C</v>
          </cell>
          <cell r="F3247" t="str">
            <v>M</v>
          </cell>
          <cell r="G3247">
            <v>5</v>
          </cell>
        </row>
        <row r="3248">
          <cell r="A3248" t="str">
            <v>MA5221</v>
          </cell>
          <cell r="B3248">
            <v>3</v>
          </cell>
          <cell r="C3248" t="str">
            <v>M1</v>
          </cell>
          <cell r="D3248" t="str">
            <v xml:space="preserve">LOD </v>
          </cell>
          <cell r="E3248" t="str">
            <v>C</v>
          </cell>
          <cell r="F3248" t="str">
            <v>M</v>
          </cell>
          <cell r="G3248">
            <v>10</v>
          </cell>
        </row>
        <row r="3249">
          <cell r="A3249" t="str">
            <v>MA5221TV</v>
          </cell>
          <cell r="B3249">
            <v>23</v>
          </cell>
          <cell r="C3249">
            <v>45</v>
          </cell>
          <cell r="D3249" t="str">
            <v xml:space="preserve">LOD </v>
          </cell>
          <cell r="E3249" t="str">
            <v>C</v>
          </cell>
          <cell r="F3249" t="str">
            <v>M</v>
          </cell>
          <cell r="G3249">
            <v>5</v>
          </cell>
        </row>
        <row r="3250">
          <cell r="A3250" t="str">
            <v>MA5222</v>
          </cell>
          <cell r="B3250">
            <v>3</v>
          </cell>
          <cell r="C3250" t="str">
            <v>M1</v>
          </cell>
          <cell r="D3250" t="str">
            <v xml:space="preserve">LOD </v>
          </cell>
          <cell r="E3250" t="str">
            <v>C</v>
          </cell>
          <cell r="F3250" t="str">
            <v>M</v>
          </cell>
          <cell r="G3250">
            <v>15</v>
          </cell>
        </row>
        <row r="3251">
          <cell r="A3251" t="str">
            <v>MA5222TV</v>
          </cell>
          <cell r="B3251">
            <v>23</v>
          </cell>
          <cell r="C3251">
            <v>45</v>
          </cell>
          <cell r="D3251" t="str">
            <v xml:space="preserve">LOD </v>
          </cell>
          <cell r="E3251" t="str">
            <v>C</v>
          </cell>
          <cell r="F3251" t="str">
            <v>M</v>
          </cell>
          <cell r="G3251">
            <v>5</v>
          </cell>
        </row>
        <row r="3252">
          <cell r="A3252" t="str">
            <v>MA5224</v>
          </cell>
          <cell r="B3252">
            <v>3</v>
          </cell>
          <cell r="C3252" t="str">
            <v>M1</v>
          </cell>
          <cell r="D3252" t="str">
            <v xml:space="preserve">LOD </v>
          </cell>
          <cell r="E3252" t="str">
            <v>C</v>
          </cell>
          <cell r="F3252" t="str">
            <v>M</v>
          </cell>
          <cell r="G3252">
            <v>15</v>
          </cell>
        </row>
        <row r="3253">
          <cell r="A3253" t="str">
            <v>MA5224TV</v>
          </cell>
          <cell r="B3253">
            <v>23</v>
          </cell>
          <cell r="C3253">
            <v>45</v>
          </cell>
          <cell r="D3253" t="str">
            <v xml:space="preserve">LOD </v>
          </cell>
          <cell r="E3253" t="str">
            <v>C</v>
          </cell>
          <cell r="F3253" t="str">
            <v>M</v>
          </cell>
          <cell r="G3253">
            <v>5</v>
          </cell>
        </row>
        <row r="3254">
          <cell r="A3254" t="str">
            <v>MA5224TVW817</v>
          </cell>
          <cell r="B3254">
            <v>23</v>
          </cell>
          <cell r="C3254">
            <v>45</v>
          </cell>
          <cell r="D3254" t="str">
            <v xml:space="preserve">LOD </v>
          </cell>
          <cell r="E3254" t="str">
            <v>C</v>
          </cell>
          <cell r="F3254" t="str">
            <v>M</v>
          </cell>
          <cell r="G3254">
            <v>5</v>
          </cell>
        </row>
        <row r="3255">
          <cell r="A3255" t="str">
            <v>MA5226</v>
          </cell>
          <cell r="B3255">
            <v>3</v>
          </cell>
          <cell r="C3255" t="str">
            <v>M1</v>
          </cell>
          <cell r="D3255" t="str">
            <v xml:space="preserve">LOD </v>
          </cell>
          <cell r="E3255" t="str">
            <v>C</v>
          </cell>
          <cell r="F3255" t="str">
            <v>M</v>
          </cell>
          <cell r="G3255">
            <v>15</v>
          </cell>
        </row>
        <row r="3256">
          <cell r="A3256" t="str">
            <v>MA5226TV</v>
          </cell>
          <cell r="B3256">
            <v>23</v>
          </cell>
          <cell r="C3256">
            <v>45</v>
          </cell>
          <cell r="D3256" t="str">
            <v xml:space="preserve">LOD </v>
          </cell>
          <cell r="E3256" t="str">
            <v>C</v>
          </cell>
          <cell r="F3256" t="str">
            <v>M</v>
          </cell>
          <cell r="G3256">
            <v>5</v>
          </cell>
        </row>
        <row r="3257">
          <cell r="A3257" t="str">
            <v>MA5226TVW817</v>
          </cell>
          <cell r="B3257">
            <v>23</v>
          </cell>
          <cell r="C3257">
            <v>45</v>
          </cell>
          <cell r="D3257" t="str">
            <v xml:space="preserve">LOD </v>
          </cell>
          <cell r="E3257" t="str">
            <v>C</v>
          </cell>
          <cell r="F3257" t="str">
            <v>M</v>
          </cell>
          <cell r="G3257">
            <v>5</v>
          </cell>
        </row>
        <row r="3258">
          <cell r="A3258" t="str">
            <v>MA5228</v>
          </cell>
          <cell r="B3258">
            <v>3</v>
          </cell>
          <cell r="C3258" t="str">
            <v>M1</v>
          </cell>
          <cell r="D3258" t="str">
            <v xml:space="preserve">LOD </v>
          </cell>
          <cell r="E3258" t="str">
            <v>C</v>
          </cell>
          <cell r="F3258" t="str">
            <v>M</v>
          </cell>
          <cell r="G3258">
            <v>15</v>
          </cell>
        </row>
        <row r="3259">
          <cell r="A3259" t="str">
            <v>MA5228TV</v>
          </cell>
          <cell r="B3259">
            <v>23</v>
          </cell>
          <cell r="C3259">
            <v>45</v>
          </cell>
          <cell r="D3259" t="str">
            <v xml:space="preserve">LOD </v>
          </cell>
          <cell r="E3259" t="str">
            <v>C</v>
          </cell>
          <cell r="F3259" t="str">
            <v>M</v>
          </cell>
          <cell r="G3259">
            <v>5</v>
          </cell>
        </row>
        <row r="3260">
          <cell r="A3260" t="str">
            <v>MA5228UV</v>
          </cell>
          <cell r="B3260">
            <v>23</v>
          </cell>
          <cell r="C3260">
            <v>45</v>
          </cell>
          <cell r="D3260" t="str">
            <v xml:space="preserve">LOD </v>
          </cell>
          <cell r="E3260" t="str">
            <v>C</v>
          </cell>
          <cell r="F3260" t="str">
            <v>M</v>
          </cell>
          <cell r="G3260">
            <v>5</v>
          </cell>
        </row>
        <row r="3261">
          <cell r="A3261" t="str">
            <v>MA5230</v>
          </cell>
          <cell r="B3261">
            <v>3</v>
          </cell>
          <cell r="C3261" t="str">
            <v>M1</v>
          </cell>
          <cell r="D3261" t="str">
            <v xml:space="preserve">LOD </v>
          </cell>
          <cell r="E3261" t="str">
            <v>C</v>
          </cell>
          <cell r="F3261" t="str">
            <v>M</v>
          </cell>
          <cell r="G3261">
            <v>15</v>
          </cell>
        </row>
        <row r="3262">
          <cell r="A3262" t="str">
            <v>MA5230TV</v>
          </cell>
          <cell r="B3262">
            <v>23</v>
          </cell>
          <cell r="C3262">
            <v>45</v>
          </cell>
          <cell r="D3262" t="str">
            <v xml:space="preserve">LOD </v>
          </cell>
          <cell r="E3262" t="str">
            <v>C</v>
          </cell>
          <cell r="F3262" t="str">
            <v>M</v>
          </cell>
          <cell r="G3262">
            <v>5</v>
          </cell>
        </row>
        <row r="3263">
          <cell r="A3263" t="str">
            <v>MA5230TVW817</v>
          </cell>
          <cell r="B3263">
            <v>23</v>
          </cell>
          <cell r="C3263">
            <v>45</v>
          </cell>
          <cell r="D3263" t="str">
            <v xml:space="preserve">LOD </v>
          </cell>
          <cell r="E3263" t="str">
            <v>C</v>
          </cell>
          <cell r="F3263" t="str">
            <v>M</v>
          </cell>
          <cell r="G3263">
            <v>5</v>
          </cell>
        </row>
        <row r="3264">
          <cell r="A3264" t="str">
            <v>MA5230UV</v>
          </cell>
          <cell r="B3264">
            <v>23</v>
          </cell>
          <cell r="C3264">
            <v>45</v>
          </cell>
          <cell r="D3264" t="str">
            <v xml:space="preserve">LOD </v>
          </cell>
          <cell r="E3264" t="str">
            <v>C</v>
          </cell>
          <cell r="F3264" t="str">
            <v>M</v>
          </cell>
          <cell r="G3264">
            <v>5</v>
          </cell>
        </row>
        <row r="3265">
          <cell r="A3265" t="str">
            <v>MA5232</v>
          </cell>
          <cell r="B3265">
            <v>3</v>
          </cell>
          <cell r="C3265" t="str">
            <v>M1</v>
          </cell>
          <cell r="D3265" t="str">
            <v xml:space="preserve">LOD </v>
          </cell>
          <cell r="E3265" t="str">
            <v>C</v>
          </cell>
          <cell r="F3265" t="str">
            <v>M</v>
          </cell>
          <cell r="G3265">
            <v>20</v>
          </cell>
        </row>
        <row r="3266">
          <cell r="A3266" t="str">
            <v>MA52323FT</v>
          </cell>
          <cell r="B3266">
            <v>33</v>
          </cell>
          <cell r="C3266" t="str">
            <v>R1</v>
          </cell>
          <cell r="D3266" t="str">
            <v xml:space="preserve">LOD </v>
          </cell>
          <cell r="E3266" t="str">
            <v>C</v>
          </cell>
          <cell r="F3266" t="str">
            <v>P</v>
          </cell>
          <cell r="G3266">
            <v>40</v>
          </cell>
        </row>
        <row r="3267">
          <cell r="A3267" t="str">
            <v>MA5232TV</v>
          </cell>
          <cell r="B3267">
            <v>23</v>
          </cell>
          <cell r="C3267">
            <v>45</v>
          </cell>
          <cell r="D3267" t="str">
            <v xml:space="preserve">LOD </v>
          </cell>
          <cell r="E3267" t="str">
            <v>C</v>
          </cell>
          <cell r="F3267" t="str">
            <v>M</v>
          </cell>
          <cell r="G3267">
            <v>5</v>
          </cell>
        </row>
        <row r="3268">
          <cell r="A3268" t="str">
            <v>MA5234</v>
          </cell>
          <cell r="B3268">
            <v>3</v>
          </cell>
          <cell r="C3268" t="str">
            <v>M1</v>
          </cell>
          <cell r="D3268" t="str">
            <v xml:space="preserve">LOD </v>
          </cell>
          <cell r="E3268" t="str">
            <v>C</v>
          </cell>
          <cell r="F3268" t="str">
            <v>M</v>
          </cell>
          <cell r="G3268">
            <v>20</v>
          </cell>
        </row>
        <row r="3269">
          <cell r="A3269" t="str">
            <v>MA52343FT</v>
          </cell>
          <cell r="B3269">
            <v>33</v>
          </cell>
          <cell r="C3269" t="str">
            <v>R1</v>
          </cell>
          <cell r="D3269" t="str">
            <v xml:space="preserve">LOD </v>
          </cell>
          <cell r="E3269" t="str">
            <v>C</v>
          </cell>
          <cell r="F3269" t="str">
            <v>P</v>
          </cell>
          <cell r="G3269">
            <v>40</v>
          </cell>
        </row>
        <row r="3270">
          <cell r="A3270" t="str">
            <v>MA5234TV</v>
          </cell>
          <cell r="B3270">
            <v>23</v>
          </cell>
          <cell r="C3270">
            <v>45</v>
          </cell>
          <cell r="D3270" t="str">
            <v xml:space="preserve">LOD </v>
          </cell>
          <cell r="E3270" t="str">
            <v>C</v>
          </cell>
          <cell r="F3270" t="str">
            <v>M</v>
          </cell>
          <cell r="G3270">
            <v>5</v>
          </cell>
        </row>
        <row r="3271">
          <cell r="A3271" t="str">
            <v>MA5236</v>
          </cell>
          <cell r="B3271">
            <v>3</v>
          </cell>
          <cell r="C3271" t="str">
            <v>M1</v>
          </cell>
          <cell r="D3271" t="str">
            <v xml:space="preserve">LOD </v>
          </cell>
          <cell r="E3271" t="str">
            <v>C</v>
          </cell>
          <cell r="F3271" t="str">
            <v>M</v>
          </cell>
          <cell r="G3271">
            <v>20</v>
          </cell>
        </row>
        <row r="3272">
          <cell r="A3272" t="str">
            <v>MA52363FT</v>
          </cell>
          <cell r="B3272">
            <v>33</v>
          </cell>
          <cell r="C3272" t="str">
            <v>R1</v>
          </cell>
          <cell r="D3272" t="str">
            <v xml:space="preserve">LOD </v>
          </cell>
          <cell r="E3272" t="str">
            <v>C</v>
          </cell>
          <cell r="F3272" t="str">
            <v>P</v>
          </cell>
          <cell r="G3272">
            <v>40</v>
          </cell>
        </row>
        <row r="3273">
          <cell r="A3273" t="str">
            <v>MA52363M</v>
          </cell>
          <cell r="B3273">
            <v>3</v>
          </cell>
          <cell r="C3273" t="str">
            <v>RI</v>
          </cell>
          <cell r="D3273" t="str">
            <v xml:space="preserve">LOD </v>
          </cell>
          <cell r="E3273" t="str">
            <v>C</v>
          </cell>
          <cell r="F3273" t="str">
            <v>P</v>
          </cell>
          <cell r="G3273">
            <v>85</v>
          </cell>
        </row>
        <row r="3274">
          <cell r="A3274" t="str">
            <v>MA5236TV</v>
          </cell>
          <cell r="B3274">
            <v>23</v>
          </cell>
          <cell r="C3274">
            <v>45</v>
          </cell>
          <cell r="D3274" t="str">
            <v xml:space="preserve">LOD </v>
          </cell>
          <cell r="E3274" t="str">
            <v>C</v>
          </cell>
          <cell r="F3274" t="str">
            <v>M</v>
          </cell>
          <cell r="G3274">
            <v>5</v>
          </cell>
        </row>
        <row r="3275">
          <cell r="A3275" t="str">
            <v>MA5240</v>
          </cell>
          <cell r="B3275">
            <v>3</v>
          </cell>
          <cell r="C3275" t="str">
            <v>M1</v>
          </cell>
          <cell r="D3275" t="str">
            <v xml:space="preserve">LOD </v>
          </cell>
          <cell r="E3275" t="str">
            <v>C</v>
          </cell>
          <cell r="F3275" t="str">
            <v>M</v>
          </cell>
          <cell r="G3275">
            <v>25</v>
          </cell>
        </row>
        <row r="3276">
          <cell r="A3276" t="str">
            <v>MA52403FT</v>
          </cell>
          <cell r="B3276">
            <v>33</v>
          </cell>
          <cell r="C3276" t="str">
            <v>R1</v>
          </cell>
          <cell r="D3276" t="str">
            <v xml:space="preserve">LOD </v>
          </cell>
          <cell r="E3276" t="str">
            <v>C</v>
          </cell>
          <cell r="F3276" t="str">
            <v>P</v>
          </cell>
          <cell r="G3276">
            <v>45</v>
          </cell>
        </row>
        <row r="3277">
          <cell r="A3277" t="str">
            <v>MA5240TV</v>
          </cell>
          <cell r="B3277">
            <v>23</v>
          </cell>
          <cell r="C3277">
            <v>45</v>
          </cell>
          <cell r="D3277" t="str">
            <v xml:space="preserve">LOD </v>
          </cell>
          <cell r="E3277" t="str">
            <v>C</v>
          </cell>
          <cell r="F3277" t="str">
            <v>M</v>
          </cell>
          <cell r="G3277">
            <v>5</v>
          </cell>
        </row>
        <row r="3278">
          <cell r="A3278" t="str">
            <v>MA5304</v>
          </cell>
          <cell r="B3278">
            <v>3</v>
          </cell>
          <cell r="C3278" t="str">
            <v>M1</v>
          </cell>
          <cell r="D3278" t="str">
            <v xml:space="preserve">LV  </v>
          </cell>
          <cell r="E3278" t="str">
            <v>C</v>
          </cell>
          <cell r="F3278" t="str">
            <v>M</v>
          </cell>
          <cell r="G3278">
            <v>10</v>
          </cell>
        </row>
        <row r="3279">
          <cell r="A3279" t="str">
            <v>MA5304TV</v>
          </cell>
          <cell r="B3279">
            <v>23</v>
          </cell>
          <cell r="C3279">
            <v>45</v>
          </cell>
          <cell r="D3279" t="str">
            <v xml:space="preserve">LV  </v>
          </cell>
          <cell r="E3279" t="str">
            <v>C</v>
          </cell>
          <cell r="F3279" t="str">
            <v>M</v>
          </cell>
          <cell r="G3279">
            <v>5</v>
          </cell>
        </row>
        <row r="3280">
          <cell r="A3280" t="str">
            <v>MA5305</v>
          </cell>
          <cell r="B3280">
            <v>3</v>
          </cell>
          <cell r="C3280" t="str">
            <v>M1</v>
          </cell>
          <cell r="D3280" t="str">
            <v xml:space="preserve">LV  </v>
          </cell>
          <cell r="E3280" t="str">
            <v>C</v>
          </cell>
          <cell r="F3280" t="str">
            <v>M</v>
          </cell>
          <cell r="G3280">
            <v>10</v>
          </cell>
        </row>
        <row r="3281">
          <cell r="A3281" t="str">
            <v>MA5306</v>
          </cell>
          <cell r="B3281">
            <v>3</v>
          </cell>
          <cell r="C3281" t="str">
            <v>M1</v>
          </cell>
          <cell r="D3281" t="str">
            <v xml:space="preserve">LV  </v>
          </cell>
          <cell r="E3281" t="str">
            <v>C</v>
          </cell>
          <cell r="F3281" t="str">
            <v>M</v>
          </cell>
          <cell r="G3281">
            <v>10</v>
          </cell>
        </row>
        <row r="3282">
          <cell r="A3282" t="str">
            <v>MA5306TV</v>
          </cell>
          <cell r="B3282">
            <v>23</v>
          </cell>
          <cell r="C3282">
            <v>45</v>
          </cell>
          <cell r="D3282" t="str">
            <v xml:space="preserve">LV  </v>
          </cell>
          <cell r="E3282" t="str">
            <v>C</v>
          </cell>
          <cell r="F3282" t="str">
            <v>M</v>
          </cell>
          <cell r="G3282">
            <v>5</v>
          </cell>
        </row>
        <row r="3283">
          <cell r="A3283" t="str">
            <v>MA5307</v>
          </cell>
          <cell r="B3283">
            <v>3</v>
          </cell>
          <cell r="C3283" t="str">
            <v>M1</v>
          </cell>
          <cell r="D3283" t="str">
            <v xml:space="preserve">LV  </v>
          </cell>
          <cell r="E3283" t="str">
            <v>C</v>
          </cell>
          <cell r="F3283" t="str">
            <v>M</v>
          </cell>
          <cell r="G3283">
            <v>10</v>
          </cell>
        </row>
        <row r="3284">
          <cell r="A3284" t="str">
            <v>MA5307EX</v>
          </cell>
          <cell r="B3284">
            <v>23</v>
          </cell>
          <cell r="C3284">
            <v>45</v>
          </cell>
          <cell r="D3284" t="str">
            <v xml:space="preserve">LV  </v>
          </cell>
          <cell r="E3284" t="str">
            <v>C</v>
          </cell>
          <cell r="F3284" t="str">
            <v>M</v>
          </cell>
          <cell r="G3284">
            <v>5</v>
          </cell>
        </row>
        <row r="3285">
          <cell r="A3285" t="str">
            <v>MA5307TV</v>
          </cell>
          <cell r="B3285">
            <v>23</v>
          </cell>
          <cell r="C3285">
            <v>45</v>
          </cell>
          <cell r="D3285" t="str">
            <v xml:space="preserve">LV  </v>
          </cell>
          <cell r="E3285" t="str">
            <v>C</v>
          </cell>
          <cell r="F3285" t="str">
            <v>M</v>
          </cell>
          <cell r="G3285">
            <v>5</v>
          </cell>
        </row>
        <row r="3286">
          <cell r="A3286" t="str">
            <v>MA5307UV</v>
          </cell>
          <cell r="B3286">
            <v>23</v>
          </cell>
          <cell r="C3286">
            <v>45</v>
          </cell>
          <cell r="D3286" t="str">
            <v xml:space="preserve">LV  </v>
          </cell>
          <cell r="E3286" t="str">
            <v>C</v>
          </cell>
          <cell r="F3286" t="str">
            <v>M</v>
          </cell>
          <cell r="G3286">
            <v>5</v>
          </cell>
        </row>
        <row r="3287">
          <cell r="A3287" t="str">
            <v>MA5308</v>
          </cell>
          <cell r="B3287">
            <v>3</v>
          </cell>
          <cell r="C3287" t="str">
            <v>M1</v>
          </cell>
          <cell r="D3287" t="str">
            <v xml:space="preserve">LV  </v>
          </cell>
          <cell r="E3287" t="str">
            <v>C</v>
          </cell>
          <cell r="F3287" t="str">
            <v>M</v>
          </cell>
          <cell r="G3287">
            <v>10</v>
          </cell>
        </row>
        <row r="3288">
          <cell r="A3288" t="str">
            <v>MA5308C1020</v>
          </cell>
          <cell r="B3288">
            <v>3</v>
          </cell>
          <cell r="C3288" t="str">
            <v>M1</v>
          </cell>
          <cell r="D3288" t="str">
            <v xml:space="preserve">LV  </v>
          </cell>
          <cell r="E3288" t="str">
            <v>C</v>
          </cell>
          <cell r="F3288" t="str">
            <v>M</v>
          </cell>
          <cell r="G3288">
            <v>10</v>
          </cell>
        </row>
        <row r="3289">
          <cell r="A3289" t="str">
            <v>MA5308EXC1020</v>
          </cell>
          <cell r="B3289">
            <v>23</v>
          </cell>
          <cell r="C3289">
            <v>45</v>
          </cell>
          <cell r="D3289" t="str">
            <v xml:space="preserve">LV  </v>
          </cell>
          <cell r="E3289" t="str">
            <v>C</v>
          </cell>
          <cell r="F3289" t="str">
            <v>M</v>
          </cell>
          <cell r="G3289">
            <v>5</v>
          </cell>
        </row>
        <row r="3290">
          <cell r="A3290" t="str">
            <v>MA5308TV</v>
          </cell>
          <cell r="B3290">
            <v>23</v>
          </cell>
          <cell r="C3290">
            <v>45</v>
          </cell>
          <cell r="D3290" t="str">
            <v xml:space="preserve">LV  </v>
          </cell>
          <cell r="E3290" t="str">
            <v>C</v>
          </cell>
          <cell r="F3290" t="str">
            <v>M</v>
          </cell>
          <cell r="G3290">
            <v>5</v>
          </cell>
        </row>
        <row r="3291">
          <cell r="A3291" t="str">
            <v>MA5309</v>
          </cell>
          <cell r="B3291">
            <v>3</v>
          </cell>
          <cell r="C3291" t="str">
            <v>M1</v>
          </cell>
          <cell r="D3291" t="str">
            <v xml:space="preserve">LV  </v>
          </cell>
          <cell r="E3291" t="str">
            <v>C</v>
          </cell>
          <cell r="F3291" t="str">
            <v>M</v>
          </cell>
          <cell r="G3291">
            <v>10</v>
          </cell>
        </row>
        <row r="3292">
          <cell r="A3292" t="str">
            <v>MA5309C1222</v>
          </cell>
          <cell r="B3292">
            <v>3</v>
          </cell>
          <cell r="C3292" t="str">
            <v>M1</v>
          </cell>
          <cell r="D3292" t="str">
            <v xml:space="preserve">LV  </v>
          </cell>
          <cell r="E3292" t="str">
            <v>C</v>
          </cell>
          <cell r="F3292" t="str">
            <v>M</v>
          </cell>
          <cell r="G3292">
            <v>10</v>
          </cell>
        </row>
        <row r="3293">
          <cell r="A3293" t="str">
            <v>MA5309EXC1222</v>
          </cell>
          <cell r="B3293">
            <v>23</v>
          </cell>
          <cell r="C3293">
            <v>45</v>
          </cell>
          <cell r="D3293" t="str">
            <v xml:space="preserve">LV  </v>
          </cell>
          <cell r="E3293" t="str">
            <v>C</v>
          </cell>
          <cell r="F3293" t="str">
            <v>M</v>
          </cell>
          <cell r="G3293">
            <v>5</v>
          </cell>
        </row>
        <row r="3294">
          <cell r="A3294" t="str">
            <v>MA5309TV</v>
          </cell>
          <cell r="B3294">
            <v>23</v>
          </cell>
          <cell r="C3294">
            <v>45</v>
          </cell>
          <cell r="D3294" t="str">
            <v xml:space="preserve">LV  </v>
          </cell>
          <cell r="E3294" t="str">
            <v>C</v>
          </cell>
          <cell r="F3294" t="str">
            <v>M</v>
          </cell>
          <cell r="G3294">
            <v>5</v>
          </cell>
        </row>
        <row r="3295">
          <cell r="A3295" t="str">
            <v>MA5310</v>
          </cell>
          <cell r="B3295">
            <v>3</v>
          </cell>
          <cell r="C3295" t="str">
            <v>M1</v>
          </cell>
          <cell r="D3295" t="str">
            <v xml:space="preserve">LV  </v>
          </cell>
          <cell r="E3295" t="str">
            <v>C</v>
          </cell>
          <cell r="F3295" t="str">
            <v>M</v>
          </cell>
          <cell r="G3295">
            <v>10</v>
          </cell>
        </row>
        <row r="3296">
          <cell r="A3296" t="str">
            <v>MA5310EX</v>
          </cell>
          <cell r="B3296">
            <v>23</v>
          </cell>
          <cell r="C3296">
            <v>45</v>
          </cell>
          <cell r="D3296" t="str">
            <v xml:space="preserve">LV  </v>
          </cell>
          <cell r="E3296" t="str">
            <v>C</v>
          </cell>
          <cell r="F3296" t="str">
            <v>M</v>
          </cell>
          <cell r="G3296">
            <v>5</v>
          </cell>
        </row>
        <row r="3297">
          <cell r="A3297" t="str">
            <v>MA5310TV</v>
          </cell>
          <cell r="B3297">
            <v>23</v>
          </cell>
          <cell r="C3297">
            <v>45</v>
          </cell>
          <cell r="D3297" t="str">
            <v xml:space="preserve">LV  </v>
          </cell>
          <cell r="E3297" t="str">
            <v>C</v>
          </cell>
          <cell r="F3297" t="str">
            <v>M</v>
          </cell>
          <cell r="G3297">
            <v>5</v>
          </cell>
        </row>
        <row r="3298">
          <cell r="A3298" t="str">
            <v>MA5311</v>
          </cell>
          <cell r="B3298">
            <v>3</v>
          </cell>
          <cell r="C3298" t="str">
            <v>M1</v>
          </cell>
          <cell r="D3298" t="str">
            <v xml:space="preserve">LV  </v>
          </cell>
          <cell r="E3298" t="str">
            <v>C</v>
          </cell>
          <cell r="F3298" t="str">
            <v>M</v>
          </cell>
          <cell r="G3298">
            <v>10</v>
          </cell>
        </row>
        <row r="3299">
          <cell r="A3299" t="str">
            <v>MA5311TV</v>
          </cell>
          <cell r="B3299">
            <v>23</v>
          </cell>
          <cell r="C3299">
            <v>45</v>
          </cell>
          <cell r="D3299" t="str">
            <v xml:space="preserve">LV  </v>
          </cell>
          <cell r="E3299" t="str">
            <v>C</v>
          </cell>
          <cell r="F3299" t="str">
            <v>M</v>
          </cell>
          <cell r="G3299">
            <v>5</v>
          </cell>
        </row>
        <row r="3300">
          <cell r="A3300" t="str">
            <v>MA5311UV</v>
          </cell>
          <cell r="B3300">
            <v>23</v>
          </cell>
          <cell r="C3300">
            <v>45</v>
          </cell>
          <cell r="D3300" t="str">
            <v xml:space="preserve">LV  </v>
          </cell>
          <cell r="E3300" t="str">
            <v>C</v>
          </cell>
          <cell r="F3300" t="str">
            <v>M</v>
          </cell>
          <cell r="G3300">
            <v>5</v>
          </cell>
        </row>
        <row r="3301">
          <cell r="A3301" t="str">
            <v>MA5312</v>
          </cell>
          <cell r="B3301">
            <v>3</v>
          </cell>
          <cell r="C3301" t="str">
            <v>M1</v>
          </cell>
          <cell r="D3301" t="str">
            <v xml:space="preserve">LOD </v>
          </cell>
          <cell r="E3301" t="str">
            <v>C</v>
          </cell>
          <cell r="F3301" t="str">
            <v>M</v>
          </cell>
          <cell r="G3301">
            <v>10</v>
          </cell>
        </row>
        <row r="3302">
          <cell r="A3302" t="str">
            <v>MA5312TV</v>
          </cell>
          <cell r="B3302">
            <v>23</v>
          </cell>
          <cell r="C3302">
            <v>45</v>
          </cell>
          <cell r="D3302" t="str">
            <v xml:space="preserve">LOD </v>
          </cell>
          <cell r="E3302" t="str">
            <v>C</v>
          </cell>
          <cell r="F3302" t="str">
            <v>M</v>
          </cell>
          <cell r="G3302">
            <v>5</v>
          </cell>
        </row>
        <row r="3303">
          <cell r="A3303" t="str">
            <v>MA5313</v>
          </cell>
          <cell r="B3303">
            <v>3</v>
          </cell>
          <cell r="C3303" t="str">
            <v>M1</v>
          </cell>
          <cell r="D3303" t="str">
            <v xml:space="preserve">LOD </v>
          </cell>
          <cell r="E3303" t="str">
            <v>C</v>
          </cell>
          <cell r="F3303" t="str">
            <v>M</v>
          </cell>
          <cell r="G3303">
            <v>10</v>
          </cell>
        </row>
        <row r="3304">
          <cell r="A3304" t="str">
            <v>MA5313TV</v>
          </cell>
          <cell r="B3304">
            <v>23</v>
          </cell>
          <cell r="C3304">
            <v>45</v>
          </cell>
          <cell r="D3304" t="str">
            <v xml:space="preserve">LOD </v>
          </cell>
          <cell r="E3304" t="str">
            <v>C</v>
          </cell>
          <cell r="F3304" t="str">
            <v>M</v>
          </cell>
          <cell r="G3304">
            <v>5</v>
          </cell>
        </row>
        <row r="3305">
          <cell r="A3305" t="str">
            <v>MA5314</v>
          </cell>
          <cell r="B3305">
            <v>3</v>
          </cell>
          <cell r="C3305" t="str">
            <v>M1</v>
          </cell>
          <cell r="D3305" t="str">
            <v xml:space="preserve">LOD </v>
          </cell>
          <cell r="E3305" t="str">
            <v>C</v>
          </cell>
          <cell r="F3305" t="str">
            <v>M</v>
          </cell>
          <cell r="G3305">
            <v>10</v>
          </cell>
        </row>
        <row r="3306">
          <cell r="A3306" t="str">
            <v>MA5314EX</v>
          </cell>
          <cell r="B3306">
            <v>23</v>
          </cell>
          <cell r="C3306">
            <v>45</v>
          </cell>
          <cell r="D3306" t="str">
            <v xml:space="preserve">LOD </v>
          </cell>
          <cell r="E3306" t="str">
            <v>C</v>
          </cell>
          <cell r="F3306" t="str">
            <v>M</v>
          </cell>
          <cell r="G3306">
            <v>5</v>
          </cell>
        </row>
        <row r="3307">
          <cell r="A3307" t="str">
            <v>MA5314TV</v>
          </cell>
          <cell r="B3307">
            <v>23</v>
          </cell>
          <cell r="C3307">
            <v>45</v>
          </cell>
          <cell r="D3307" t="str">
            <v xml:space="preserve">LOD </v>
          </cell>
          <cell r="E3307" t="str">
            <v>C</v>
          </cell>
          <cell r="F3307" t="str">
            <v>M</v>
          </cell>
          <cell r="G3307">
            <v>5</v>
          </cell>
        </row>
        <row r="3308">
          <cell r="A3308" t="str">
            <v>MA5315</v>
          </cell>
          <cell r="B3308">
            <v>3</v>
          </cell>
          <cell r="C3308" t="str">
            <v>M1</v>
          </cell>
          <cell r="D3308" t="str">
            <v xml:space="preserve">LOD </v>
          </cell>
          <cell r="E3308" t="str">
            <v>C</v>
          </cell>
          <cell r="F3308" t="str">
            <v>M</v>
          </cell>
          <cell r="G3308">
            <v>10</v>
          </cell>
        </row>
        <row r="3309">
          <cell r="A3309" t="str">
            <v>MA5315C3</v>
          </cell>
          <cell r="B3309">
            <v>3</v>
          </cell>
          <cell r="C3309" t="str">
            <v>M1</v>
          </cell>
          <cell r="D3309" t="str">
            <v xml:space="preserve">LOD </v>
          </cell>
          <cell r="E3309" t="str">
            <v>C</v>
          </cell>
          <cell r="F3309" t="str">
            <v>M</v>
          </cell>
          <cell r="G3309">
            <v>10</v>
          </cell>
        </row>
        <row r="3310">
          <cell r="A3310" t="str">
            <v>MA5315EX</v>
          </cell>
          <cell r="B3310">
            <v>23</v>
          </cell>
          <cell r="C3310">
            <v>45</v>
          </cell>
          <cell r="D3310" t="str">
            <v xml:space="preserve">LOD </v>
          </cell>
          <cell r="E3310" t="str">
            <v>C</v>
          </cell>
          <cell r="F3310" t="str">
            <v>M</v>
          </cell>
          <cell r="G3310">
            <v>5</v>
          </cell>
        </row>
        <row r="3311">
          <cell r="A3311" t="str">
            <v>MA5315EXC3</v>
          </cell>
          <cell r="B3311">
            <v>23</v>
          </cell>
          <cell r="C3311">
            <v>45</v>
          </cell>
          <cell r="D3311" t="str">
            <v xml:space="preserve">LOD </v>
          </cell>
          <cell r="E3311" t="str">
            <v>C</v>
          </cell>
          <cell r="F3311" t="str">
            <v>M</v>
          </cell>
          <cell r="G3311">
            <v>5</v>
          </cell>
        </row>
        <row r="3312">
          <cell r="A3312" t="str">
            <v>MA5315TV</v>
          </cell>
          <cell r="B3312">
            <v>23</v>
          </cell>
          <cell r="C3312">
            <v>45</v>
          </cell>
          <cell r="D3312" t="str">
            <v xml:space="preserve">LOD </v>
          </cell>
          <cell r="E3312" t="str">
            <v>C</v>
          </cell>
          <cell r="F3312" t="str">
            <v>M</v>
          </cell>
          <cell r="G3312">
            <v>5</v>
          </cell>
        </row>
        <row r="3313">
          <cell r="A3313" t="str">
            <v>MA5316</v>
          </cell>
          <cell r="B3313">
            <v>3</v>
          </cell>
          <cell r="C3313" t="str">
            <v>M1</v>
          </cell>
          <cell r="D3313" t="str">
            <v xml:space="preserve">LOD </v>
          </cell>
          <cell r="E3313" t="str">
            <v>C</v>
          </cell>
          <cell r="F3313" t="str">
            <v>M</v>
          </cell>
          <cell r="G3313">
            <v>10</v>
          </cell>
        </row>
        <row r="3314">
          <cell r="A3314" t="str">
            <v>MA5316TV</v>
          </cell>
          <cell r="B3314">
            <v>23</v>
          </cell>
          <cell r="C3314">
            <v>45</v>
          </cell>
          <cell r="D3314" t="str">
            <v xml:space="preserve">LOD </v>
          </cell>
          <cell r="E3314" t="str">
            <v>C</v>
          </cell>
          <cell r="F3314" t="str">
            <v>M</v>
          </cell>
          <cell r="G3314">
            <v>5</v>
          </cell>
        </row>
        <row r="3315">
          <cell r="A3315" t="str">
            <v>MA5317</v>
          </cell>
          <cell r="B3315">
            <v>3</v>
          </cell>
          <cell r="C3315" t="str">
            <v>M1</v>
          </cell>
          <cell r="D3315" t="str">
            <v xml:space="preserve">LOD </v>
          </cell>
          <cell r="E3315" t="str">
            <v>C</v>
          </cell>
          <cell r="F3315" t="str">
            <v>M</v>
          </cell>
          <cell r="G3315">
            <v>10</v>
          </cell>
        </row>
        <row r="3316">
          <cell r="A3316" t="str">
            <v>MA5317TV</v>
          </cell>
          <cell r="B3316">
            <v>23</v>
          </cell>
          <cell r="C3316">
            <v>45</v>
          </cell>
          <cell r="D3316" t="str">
            <v xml:space="preserve">LOD </v>
          </cell>
          <cell r="E3316" t="str">
            <v>C</v>
          </cell>
          <cell r="F3316" t="str">
            <v>M</v>
          </cell>
          <cell r="G3316">
            <v>5</v>
          </cell>
        </row>
        <row r="3317">
          <cell r="A3317" t="str">
            <v>MA61018W935</v>
          </cell>
          <cell r="B3317">
            <v>3</v>
          </cell>
          <cell r="C3317" t="str">
            <v>M1</v>
          </cell>
          <cell r="D3317" t="str">
            <v xml:space="preserve">LV  </v>
          </cell>
          <cell r="E3317" t="str">
            <v>C</v>
          </cell>
          <cell r="F3317" t="str">
            <v>M</v>
          </cell>
          <cell r="G3317">
            <v>15</v>
          </cell>
        </row>
        <row r="3318">
          <cell r="A3318" t="str">
            <v>MA61019W935</v>
          </cell>
          <cell r="B3318">
            <v>3</v>
          </cell>
          <cell r="C3318" t="str">
            <v>M1</v>
          </cell>
          <cell r="D3318" t="str">
            <v xml:space="preserve">LV  </v>
          </cell>
          <cell r="E3318" t="str">
            <v>C</v>
          </cell>
          <cell r="F3318" t="str">
            <v>M</v>
          </cell>
          <cell r="G3318">
            <v>20</v>
          </cell>
        </row>
        <row r="3319">
          <cell r="A3319" t="str">
            <v>MA6205</v>
          </cell>
          <cell r="B3319">
            <v>3</v>
          </cell>
          <cell r="C3319" t="str">
            <v>M1</v>
          </cell>
          <cell r="D3319" t="str">
            <v xml:space="preserve">LV  </v>
          </cell>
          <cell r="E3319" t="str">
            <v>C</v>
          </cell>
          <cell r="F3319" t="str">
            <v>M</v>
          </cell>
          <cell r="G3319">
            <v>10</v>
          </cell>
        </row>
        <row r="3320">
          <cell r="A3320" t="str">
            <v>MA6205TV</v>
          </cell>
          <cell r="B3320">
            <v>23</v>
          </cell>
          <cell r="C3320">
            <v>45</v>
          </cell>
          <cell r="D3320" t="str">
            <v xml:space="preserve">LV  </v>
          </cell>
          <cell r="E3320" t="str">
            <v>C</v>
          </cell>
          <cell r="F3320" t="str">
            <v>M</v>
          </cell>
          <cell r="G3320">
            <v>5</v>
          </cell>
        </row>
        <row r="3321">
          <cell r="A3321" t="str">
            <v>MA6206</v>
          </cell>
          <cell r="B3321">
            <v>3</v>
          </cell>
          <cell r="C3321" t="str">
            <v>M1</v>
          </cell>
          <cell r="D3321" t="str">
            <v xml:space="preserve">LV  </v>
          </cell>
          <cell r="E3321" t="str">
            <v>C</v>
          </cell>
          <cell r="F3321" t="str">
            <v>M</v>
          </cell>
          <cell r="G3321">
            <v>10</v>
          </cell>
        </row>
        <row r="3322">
          <cell r="A3322" t="str">
            <v>MA6206TV</v>
          </cell>
          <cell r="B3322">
            <v>23</v>
          </cell>
          <cell r="C3322">
            <v>45</v>
          </cell>
          <cell r="D3322" t="str">
            <v xml:space="preserve">LV  </v>
          </cell>
          <cell r="E3322" t="str">
            <v>C</v>
          </cell>
          <cell r="F3322" t="str">
            <v>M</v>
          </cell>
          <cell r="G3322">
            <v>5</v>
          </cell>
        </row>
        <row r="3323">
          <cell r="A3323" t="str">
            <v>MA6207</v>
          </cell>
          <cell r="B3323">
            <v>3</v>
          </cell>
          <cell r="C3323" t="str">
            <v>M1</v>
          </cell>
          <cell r="D3323" t="str">
            <v xml:space="preserve">LV  </v>
          </cell>
          <cell r="E3323" t="str">
            <v>B</v>
          </cell>
          <cell r="F3323" t="str">
            <v>M</v>
          </cell>
          <cell r="G3323">
            <v>10</v>
          </cell>
        </row>
        <row r="3324">
          <cell r="A3324" t="str">
            <v>MA6207TV</v>
          </cell>
          <cell r="B3324">
            <v>23</v>
          </cell>
          <cell r="C3324">
            <v>45</v>
          </cell>
          <cell r="D3324" t="str">
            <v xml:space="preserve">LV  </v>
          </cell>
          <cell r="E3324" t="str">
            <v>C</v>
          </cell>
          <cell r="F3324" t="str">
            <v>M</v>
          </cell>
          <cell r="G3324">
            <v>5</v>
          </cell>
        </row>
        <row r="3325">
          <cell r="A3325" t="str">
            <v>MA6208</v>
          </cell>
          <cell r="B3325">
            <v>3</v>
          </cell>
          <cell r="C3325">
            <v>45</v>
          </cell>
          <cell r="D3325" t="str">
            <v xml:space="preserve">LV  </v>
          </cell>
          <cell r="E3325" t="str">
            <v>C</v>
          </cell>
          <cell r="F3325" t="str">
            <v>M</v>
          </cell>
          <cell r="G3325">
            <v>10</v>
          </cell>
        </row>
        <row r="3326">
          <cell r="A3326" t="str">
            <v>MA6208TV</v>
          </cell>
          <cell r="B3326">
            <v>23</v>
          </cell>
          <cell r="C3326">
            <v>45</v>
          </cell>
          <cell r="D3326" t="str">
            <v xml:space="preserve">LV  </v>
          </cell>
          <cell r="E3326" t="str">
            <v>C</v>
          </cell>
          <cell r="F3326" t="str">
            <v>M</v>
          </cell>
          <cell r="G3326">
            <v>5</v>
          </cell>
        </row>
        <row r="3327">
          <cell r="A3327" t="str">
            <v>MA6210</v>
          </cell>
          <cell r="B3327">
            <v>3</v>
          </cell>
          <cell r="C3327" t="str">
            <v>M1</v>
          </cell>
          <cell r="D3327" t="str">
            <v xml:space="preserve">LV  </v>
          </cell>
          <cell r="E3327" t="str">
            <v>C</v>
          </cell>
          <cell r="F3327" t="str">
            <v>M</v>
          </cell>
          <cell r="G3327">
            <v>10</v>
          </cell>
        </row>
        <row r="3328">
          <cell r="A3328" t="str">
            <v>MA6210TV</v>
          </cell>
          <cell r="B3328">
            <v>23</v>
          </cell>
          <cell r="C3328">
            <v>45</v>
          </cell>
          <cell r="D3328" t="str">
            <v xml:space="preserve">LV  </v>
          </cell>
          <cell r="E3328" t="str">
            <v>C</v>
          </cell>
          <cell r="F3328" t="str">
            <v>M</v>
          </cell>
          <cell r="G3328">
            <v>5</v>
          </cell>
        </row>
        <row r="3329">
          <cell r="A3329" t="str">
            <v>MA6212</v>
          </cell>
          <cell r="B3329">
            <v>3</v>
          </cell>
          <cell r="C3329" t="str">
            <v>M1</v>
          </cell>
          <cell r="D3329" t="str">
            <v xml:space="preserve">LOD </v>
          </cell>
          <cell r="E3329" t="str">
            <v>C</v>
          </cell>
          <cell r="F3329" t="str">
            <v>M</v>
          </cell>
          <cell r="G3329">
            <v>10</v>
          </cell>
        </row>
        <row r="3330">
          <cell r="A3330" t="str">
            <v>MA6212TV</v>
          </cell>
          <cell r="B3330">
            <v>23</v>
          </cell>
          <cell r="C3330">
            <v>45</v>
          </cell>
          <cell r="D3330" t="str">
            <v xml:space="preserve">LOD </v>
          </cell>
          <cell r="E3330" t="str">
            <v>C</v>
          </cell>
          <cell r="F3330" t="str">
            <v>M</v>
          </cell>
          <cell r="G3330">
            <v>5</v>
          </cell>
        </row>
        <row r="3331">
          <cell r="A3331" t="str">
            <v>MA6214</v>
          </cell>
          <cell r="B3331">
            <v>3</v>
          </cell>
          <cell r="C3331" t="str">
            <v>M1</v>
          </cell>
          <cell r="D3331" t="str">
            <v xml:space="preserve">LOD </v>
          </cell>
          <cell r="E3331" t="str">
            <v>C</v>
          </cell>
          <cell r="F3331" t="str">
            <v>M</v>
          </cell>
          <cell r="G3331">
            <v>10</v>
          </cell>
        </row>
        <row r="3332">
          <cell r="A3332" t="str">
            <v>MA6214TV</v>
          </cell>
          <cell r="B3332">
            <v>23</v>
          </cell>
          <cell r="C3332">
            <v>45</v>
          </cell>
          <cell r="D3332" t="str">
            <v xml:space="preserve">LOD </v>
          </cell>
          <cell r="E3332" t="str">
            <v>C</v>
          </cell>
          <cell r="F3332" t="str">
            <v>M</v>
          </cell>
          <cell r="G3332">
            <v>5</v>
          </cell>
        </row>
        <row r="3333">
          <cell r="A3333" t="str">
            <v>MA6216</v>
          </cell>
          <cell r="B3333">
            <v>3</v>
          </cell>
          <cell r="C3333" t="str">
            <v>M1</v>
          </cell>
          <cell r="D3333" t="str">
            <v xml:space="preserve">LOD </v>
          </cell>
          <cell r="E3333" t="str">
            <v>C</v>
          </cell>
          <cell r="F3333" t="str">
            <v>M</v>
          </cell>
          <cell r="G3333">
            <v>10</v>
          </cell>
        </row>
        <row r="3334">
          <cell r="A3334" t="str">
            <v>MA6216TV</v>
          </cell>
          <cell r="B3334">
            <v>23</v>
          </cell>
          <cell r="C3334">
            <v>45</v>
          </cell>
          <cell r="D3334" t="str">
            <v xml:space="preserve">LOD </v>
          </cell>
          <cell r="E3334" t="str">
            <v>C</v>
          </cell>
          <cell r="F3334" t="str">
            <v>M</v>
          </cell>
          <cell r="G3334">
            <v>5</v>
          </cell>
        </row>
        <row r="3335">
          <cell r="A3335" t="str">
            <v>MA6219</v>
          </cell>
          <cell r="B3335">
            <v>3</v>
          </cell>
          <cell r="C3335" t="str">
            <v>M1</v>
          </cell>
          <cell r="D3335" t="str">
            <v xml:space="preserve">LOD </v>
          </cell>
          <cell r="E3335" t="str">
            <v>C</v>
          </cell>
          <cell r="F3335" t="str">
            <v>M</v>
          </cell>
          <cell r="G3335">
            <v>10</v>
          </cell>
        </row>
        <row r="3336">
          <cell r="A3336" t="str">
            <v>MA6219TV</v>
          </cell>
          <cell r="B3336">
            <v>23</v>
          </cell>
          <cell r="C3336">
            <v>45</v>
          </cell>
          <cell r="D3336" t="str">
            <v xml:space="preserve">LOD </v>
          </cell>
          <cell r="E3336" t="str">
            <v>C</v>
          </cell>
          <cell r="F3336" t="str">
            <v>M</v>
          </cell>
          <cell r="G3336">
            <v>5</v>
          </cell>
        </row>
        <row r="3337">
          <cell r="A3337" t="str">
            <v>MA6220</v>
          </cell>
          <cell r="B3337">
            <v>3</v>
          </cell>
          <cell r="C3337" t="str">
            <v>M1</v>
          </cell>
          <cell r="D3337" t="str">
            <v xml:space="preserve">LOD </v>
          </cell>
          <cell r="E3337" t="str">
            <v>C</v>
          </cell>
          <cell r="F3337" t="str">
            <v>M</v>
          </cell>
          <cell r="G3337">
            <v>10</v>
          </cell>
        </row>
        <row r="3338">
          <cell r="A3338" t="str">
            <v>MA6220TV</v>
          </cell>
          <cell r="B3338">
            <v>23</v>
          </cell>
          <cell r="C3338">
            <v>45</v>
          </cell>
          <cell r="D3338" t="str">
            <v xml:space="preserve">LOD </v>
          </cell>
          <cell r="E3338" t="str">
            <v>C</v>
          </cell>
          <cell r="F3338" t="str">
            <v>M</v>
          </cell>
          <cell r="G3338">
            <v>5</v>
          </cell>
        </row>
        <row r="3339">
          <cell r="A3339" t="str">
            <v>MA7307</v>
          </cell>
          <cell r="B3339">
            <v>3</v>
          </cell>
          <cell r="C3339" t="str">
            <v>M1</v>
          </cell>
          <cell r="D3339" t="str">
            <v xml:space="preserve">LV  </v>
          </cell>
          <cell r="E3339" t="str">
            <v>C</v>
          </cell>
          <cell r="F3339" t="str">
            <v>M</v>
          </cell>
          <cell r="G3339">
            <v>10</v>
          </cell>
        </row>
        <row r="3340">
          <cell r="A3340" t="str">
            <v>MN1206C</v>
          </cell>
          <cell r="B3340">
            <v>48</v>
          </cell>
          <cell r="C3340" t="str">
            <v>M1</v>
          </cell>
          <cell r="D3340" t="str">
            <v xml:space="preserve">LV  </v>
          </cell>
          <cell r="E3340" t="str">
            <v>C</v>
          </cell>
          <cell r="F3340" t="str">
            <v>M</v>
          </cell>
          <cell r="G3340">
            <v>20</v>
          </cell>
        </row>
        <row r="3341">
          <cell r="A3341" t="str">
            <v>MN1211C</v>
          </cell>
          <cell r="B3341">
            <v>48</v>
          </cell>
          <cell r="C3341" t="str">
            <v>M1</v>
          </cell>
          <cell r="D3341" t="str">
            <v xml:space="preserve">LV  </v>
          </cell>
          <cell r="E3341" t="str">
            <v>A</v>
          </cell>
          <cell r="F3341" t="str">
            <v>M</v>
          </cell>
          <cell r="G3341">
            <v>25</v>
          </cell>
        </row>
        <row r="3342">
          <cell r="A3342" t="str">
            <v>MN1212C</v>
          </cell>
          <cell r="B3342">
            <v>48</v>
          </cell>
          <cell r="C3342" t="str">
            <v>M1</v>
          </cell>
          <cell r="D3342" t="str">
            <v xml:space="preserve">LV  </v>
          </cell>
          <cell r="E3342" t="str">
            <v>C</v>
          </cell>
          <cell r="F3342" t="str">
            <v>M</v>
          </cell>
          <cell r="G3342">
            <v>25</v>
          </cell>
        </row>
        <row r="3343">
          <cell r="A3343" t="str">
            <v>MN1213B</v>
          </cell>
          <cell r="B3343">
            <v>48</v>
          </cell>
          <cell r="C3343" t="str">
            <v>M1</v>
          </cell>
          <cell r="D3343" t="str">
            <v xml:space="preserve">LV  </v>
          </cell>
          <cell r="E3343" t="str">
            <v>C</v>
          </cell>
          <cell r="F3343" t="str">
            <v>M</v>
          </cell>
          <cell r="G3343">
            <v>0</v>
          </cell>
        </row>
        <row r="3344">
          <cell r="A3344" t="str">
            <v>MN1213B3M</v>
          </cell>
          <cell r="B3344">
            <v>48</v>
          </cell>
          <cell r="C3344" t="str">
            <v>RI</v>
          </cell>
          <cell r="D3344" t="str">
            <v xml:space="preserve">LV  </v>
          </cell>
          <cell r="E3344" t="str">
            <v xml:space="preserve"> </v>
          </cell>
          <cell r="F3344" t="str">
            <v>M</v>
          </cell>
          <cell r="G3344">
            <v>45</v>
          </cell>
        </row>
        <row r="3345">
          <cell r="A3345" t="str">
            <v>MN1213C</v>
          </cell>
          <cell r="B3345">
            <v>48</v>
          </cell>
          <cell r="C3345" t="str">
            <v>M1</v>
          </cell>
          <cell r="D3345" t="str">
            <v xml:space="preserve">LV  </v>
          </cell>
          <cell r="E3345" t="str">
            <v>C</v>
          </cell>
          <cell r="F3345" t="str">
            <v>M</v>
          </cell>
          <cell r="G3345">
            <v>20</v>
          </cell>
        </row>
        <row r="3346">
          <cell r="A3346" t="str">
            <v>MN1219B</v>
          </cell>
          <cell r="B3346">
            <v>48</v>
          </cell>
          <cell r="C3346" t="str">
            <v>M1</v>
          </cell>
          <cell r="D3346" t="str">
            <v xml:space="preserve">LOD </v>
          </cell>
          <cell r="E3346" t="str">
            <v>C</v>
          </cell>
          <cell r="F3346" t="str">
            <v>M</v>
          </cell>
          <cell r="G3346">
            <v>0</v>
          </cell>
        </row>
        <row r="3347">
          <cell r="A3347" t="str">
            <v>MN1219B3M</v>
          </cell>
          <cell r="B3347">
            <v>48</v>
          </cell>
          <cell r="C3347" t="str">
            <v>RI</v>
          </cell>
          <cell r="D3347" t="str">
            <v xml:space="preserve">LOD </v>
          </cell>
          <cell r="E3347" t="str">
            <v>C</v>
          </cell>
          <cell r="F3347" t="str">
            <v>P</v>
          </cell>
          <cell r="G3347">
            <v>45</v>
          </cell>
        </row>
        <row r="3348">
          <cell r="A3348" t="str">
            <v>MN1224B3M</v>
          </cell>
          <cell r="B3348">
            <v>48</v>
          </cell>
          <cell r="C3348" t="str">
            <v>RI</v>
          </cell>
          <cell r="D3348" t="str">
            <v xml:space="preserve">LOD </v>
          </cell>
          <cell r="E3348" t="str">
            <v>D</v>
          </cell>
          <cell r="F3348" t="str">
            <v>M</v>
          </cell>
          <cell r="G3348">
            <v>45</v>
          </cell>
        </row>
        <row r="3349">
          <cell r="A3349" t="str">
            <v>MN1224BW826</v>
          </cell>
          <cell r="B3349">
            <v>48</v>
          </cell>
          <cell r="C3349" t="str">
            <v>M1</v>
          </cell>
          <cell r="D3349" t="str">
            <v xml:space="preserve">LOD </v>
          </cell>
          <cell r="E3349" t="str">
            <v>C</v>
          </cell>
          <cell r="F3349" t="str">
            <v>M</v>
          </cell>
          <cell r="G3349">
            <v>0</v>
          </cell>
        </row>
        <row r="3350">
          <cell r="A3350" t="str">
            <v>MN1224CW826</v>
          </cell>
          <cell r="B3350">
            <v>48</v>
          </cell>
          <cell r="C3350" t="str">
            <v>M1</v>
          </cell>
          <cell r="D3350" t="str">
            <v xml:space="preserve">LOD </v>
          </cell>
          <cell r="E3350" t="str">
            <v>C</v>
          </cell>
          <cell r="F3350" t="str">
            <v>M</v>
          </cell>
          <cell r="G3350">
            <v>25</v>
          </cell>
        </row>
        <row r="3351">
          <cell r="A3351" t="str">
            <v>MN1224W826</v>
          </cell>
          <cell r="B3351">
            <v>48</v>
          </cell>
          <cell r="C3351" t="str">
            <v>P7</v>
          </cell>
          <cell r="D3351" t="str">
            <v xml:space="preserve">LOD </v>
          </cell>
          <cell r="E3351" t="str">
            <v>D</v>
          </cell>
          <cell r="F3351" t="str">
            <v>M</v>
          </cell>
          <cell r="G3351">
            <v>40</v>
          </cell>
        </row>
        <row r="3352">
          <cell r="A3352" t="str">
            <v>MN1307B</v>
          </cell>
          <cell r="B3352">
            <v>48</v>
          </cell>
          <cell r="C3352" t="str">
            <v>M1</v>
          </cell>
          <cell r="D3352" t="str">
            <v xml:space="preserve">LV  </v>
          </cell>
          <cell r="E3352" t="str">
            <v>C</v>
          </cell>
          <cell r="F3352" t="str">
            <v>M</v>
          </cell>
          <cell r="G3352">
            <v>0</v>
          </cell>
        </row>
        <row r="3353">
          <cell r="A3353" t="str">
            <v>MN1307B3M</v>
          </cell>
          <cell r="B3353">
            <v>48</v>
          </cell>
          <cell r="C3353" t="str">
            <v>RI</v>
          </cell>
          <cell r="D3353" t="str">
            <v xml:space="preserve">LV  </v>
          </cell>
          <cell r="E3353" t="str">
            <v>C</v>
          </cell>
          <cell r="F3353" t="str">
            <v>P</v>
          </cell>
          <cell r="G3353">
            <v>45</v>
          </cell>
        </row>
        <row r="3354">
          <cell r="A3354" t="str">
            <v>MN1307C</v>
          </cell>
          <cell r="B3354">
            <v>48</v>
          </cell>
          <cell r="C3354" t="str">
            <v>M1</v>
          </cell>
          <cell r="D3354" t="str">
            <v xml:space="preserve">LV  </v>
          </cell>
          <cell r="E3354" t="str">
            <v>C</v>
          </cell>
          <cell r="F3354" t="str">
            <v>M</v>
          </cell>
          <cell r="G3354">
            <v>25</v>
          </cell>
        </row>
        <row r="3355">
          <cell r="A3355" t="str">
            <v>MN1308B3M</v>
          </cell>
          <cell r="B3355">
            <v>48</v>
          </cell>
          <cell r="C3355" t="str">
            <v>RI</v>
          </cell>
          <cell r="D3355" t="str">
            <v xml:space="preserve">LV  </v>
          </cell>
          <cell r="E3355" t="str">
            <v>C</v>
          </cell>
          <cell r="F3355" t="str">
            <v>P</v>
          </cell>
          <cell r="G3355">
            <v>45</v>
          </cell>
        </row>
        <row r="3356">
          <cell r="A3356" t="str">
            <v>MN1308C</v>
          </cell>
          <cell r="B3356">
            <v>48</v>
          </cell>
          <cell r="C3356" t="str">
            <v>M1</v>
          </cell>
          <cell r="D3356" t="str">
            <v xml:space="preserve">LV  </v>
          </cell>
          <cell r="E3356" t="str">
            <v>C</v>
          </cell>
          <cell r="F3356" t="str">
            <v>M</v>
          </cell>
          <cell r="G3356">
            <v>25</v>
          </cell>
        </row>
        <row r="3357">
          <cell r="A3357" t="str">
            <v>MN1309B3M</v>
          </cell>
          <cell r="B3357">
            <v>48</v>
          </cell>
          <cell r="C3357" t="str">
            <v>RI</v>
          </cell>
          <cell r="D3357" t="str">
            <v xml:space="preserve">LV  </v>
          </cell>
          <cell r="E3357" t="str">
            <v>C</v>
          </cell>
          <cell r="F3357" t="str">
            <v>P</v>
          </cell>
          <cell r="G3357">
            <v>45</v>
          </cell>
        </row>
        <row r="3358">
          <cell r="A3358" t="str">
            <v>MN1309C</v>
          </cell>
          <cell r="B3358">
            <v>48</v>
          </cell>
          <cell r="C3358" t="str">
            <v>M1</v>
          </cell>
          <cell r="D3358" t="str">
            <v xml:space="preserve">LV  </v>
          </cell>
          <cell r="E3358" t="str">
            <v>C</v>
          </cell>
          <cell r="F3358" t="str">
            <v>M</v>
          </cell>
          <cell r="G3358">
            <v>25</v>
          </cell>
        </row>
        <row r="3359">
          <cell r="A3359" t="str">
            <v>MN1310</v>
          </cell>
          <cell r="B3359">
            <v>48</v>
          </cell>
          <cell r="C3359" t="str">
            <v>P7</v>
          </cell>
          <cell r="D3359" t="str">
            <v xml:space="preserve">LV  </v>
          </cell>
          <cell r="E3359" t="str">
            <v>C</v>
          </cell>
          <cell r="F3359" t="str">
            <v>P</v>
          </cell>
          <cell r="G3359">
            <v>20</v>
          </cell>
        </row>
        <row r="3360">
          <cell r="A3360" t="str">
            <v>MN1310B</v>
          </cell>
          <cell r="B3360">
            <v>48</v>
          </cell>
          <cell r="C3360" t="str">
            <v>M1</v>
          </cell>
          <cell r="D3360" t="str">
            <v xml:space="preserve">LV  </v>
          </cell>
          <cell r="E3360" t="str">
            <v>C</v>
          </cell>
          <cell r="F3360" t="str">
            <v>M</v>
          </cell>
          <cell r="G3360">
            <v>0</v>
          </cell>
        </row>
        <row r="3361">
          <cell r="A3361" t="str">
            <v>MN1310B3M</v>
          </cell>
          <cell r="B3361">
            <v>48</v>
          </cell>
          <cell r="C3361" t="str">
            <v>RI</v>
          </cell>
          <cell r="D3361" t="str">
            <v xml:space="preserve">LV  </v>
          </cell>
          <cell r="E3361" t="str">
            <v>C</v>
          </cell>
          <cell r="F3361" t="str">
            <v>P</v>
          </cell>
          <cell r="G3361">
            <v>45</v>
          </cell>
        </row>
        <row r="3362">
          <cell r="A3362" t="str">
            <v>MN1310C</v>
          </cell>
          <cell r="B3362">
            <v>48</v>
          </cell>
          <cell r="C3362" t="str">
            <v>M1</v>
          </cell>
          <cell r="D3362" t="str">
            <v xml:space="preserve">LV  </v>
          </cell>
          <cell r="E3362" t="str">
            <v>A</v>
          </cell>
          <cell r="F3362" t="str">
            <v>M</v>
          </cell>
          <cell r="G3362">
            <v>20</v>
          </cell>
        </row>
        <row r="3363">
          <cell r="A3363" t="str">
            <v>MN1310CW637</v>
          </cell>
          <cell r="B3363">
            <v>48</v>
          </cell>
          <cell r="C3363" t="str">
            <v>M1</v>
          </cell>
          <cell r="D3363" t="str">
            <v xml:space="preserve">LV  </v>
          </cell>
          <cell r="E3363" t="str">
            <v>C</v>
          </cell>
          <cell r="F3363" t="str">
            <v>M</v>
          </cell>
          <cell r="G3363">
            <v>30</v>
          </cell>
        </row>
        <row r="3364">
          <cell r="A3364" t="str">
            <v>MN1311B3M</v>
          </cell>
          <cell r="B3364">
            <v>48</v>
          </cell>
          <cell r="C3364" t="str">
            <v>RI</v>
          </cell>
          <cell r="D3364" t="str">
            <v xml:space="preserve">LV  </v>
          </cell>
          <cell r="E3364" t="str">
            <v>C</v>
          </cell>
          <cell r="F3364" t="str">
            <v>P</v>
          </cell>
          <cell r="G3364">
            <v>45</v>
          </cell>
        </row>
        <row r="3365">
          <cell r="A3365" t="str">
            <v>MN1311BW969</v>
          </cell>
          <cell r="B3365">
            <v>48</v>
          </cell>
          <cell r="C3365" t="str">
            <v>M1</v>
          </cell>
          <cell r="D3365" t="str">
            <v xml:space="preserve">LV  </v>
          </cell>
          <cell r="E3365" t="str">
            <v>C</v>
          </cell>
          <cell r="F3365" t="str">
            <v>M</v>
          </cell>
          <cell r="G3365">
            <v>0</v>
          </cell>
        </row>
        <row r="3366">
          <cell r="A3366" t="str">
            <v>MN1311BW9693M</v>
          </cell>
          <cell r="B3366">
            <v>48</v>
          </cell>
          <cell r="C3366" t="str">
            <v>RI</v>
          </cell>
          <cell r="D3366" t="str">
            <v xml:space="preserve">LV  </v>
          </cell>
          <cell r="E3366" t="str">
            <v>C</v>
          </cell>
          <cell r="F3366" t="str">
            <v>P</v>
          </cell>
          <cell r="G3366">
            <v>45</v>
          </cell>
        </row>
        <row r="3367">
          <cell r="A3367" t="str">
            <v>MN1311C</v>
          </cell>
          <cell r="B3367">
            <v>48</v>
          </cell>
          <cell r="C3367" t="str">
            <v>M1</v>
          </cell>
          <cell r="D3367" t="str">
            <v xml:space="preserve">LOD </v>
          </cell>
          <cell r="E3367" t="str">
            <v>C</v>
          </cell>
          <cell r="F3367" t="str">
            <v>M</v>
          </cell>
          <cell r="G3367">
            <v>25</v>
          </cell>
        </row>
        <row r="3368">
          <cell r="A3368" t="str">
            <v>MN1311CW969</v>
          </cell>
          <cell r="B3368">
            <v>48</v>
          </cell>
          <cell r="C3368" t="str">
            <v>M1</v>
          </cell>
          <cell r="D3368" t="str">
            <v xml:space="preserve">LV  </v>
          </cell>
          <cell r="E3368" t="str">
            <v>C</v>
          </cell>
          <cell r="F3368" t="str">
            <v>M</v>
          </cell>
          <cell r="G3368">
            <v>25</v>
          </cell>
        </row>
        <row r="3369">
          <cell r="A3369" t="str">
            <v>MN1312</v>
          </cell>
          <cell r="B3369">
            <v>48</v>
          </cell>
          <cell r="C3369" t="str">
            <v>P7</v>
          </cell>
          <cell r="D3369" t="str">
            <v xml:space="preserve">LV  </v>
          </cell>
          <cell r="E3369" t="str">
            <v>C</v>
          </cell>
          <cell r="F3369" t="str">
            <v>P</v>
          </cell>
          <cell r="G3369">
            <v>20</v>
          </cell>
        </row>
        <row r="3370">
          <cell r="A3370" t="str">
            <v>MN1312B</v>
          </cell>
          <cell r="B3370">
            <v>48</v>
          </cell>
          <cell r="C3370" t="str">
            <v>M1</v>
          </cell>
          <cell r="D3370" t="str">
            <v xml:space="preserve">LV  </v>
          </cell>
          <cell r="E3370" t="str">
            <v>C</v>
          </cell>
          <cell r="F3370" t="str">
            <v>M</v>
          </cell>
          <cell r="G3370">
            <v>0</v>
          </cell>
        </row>
        <row r="3371">
          <cell r="A3371" t="str">
            <v>MN1312B3M</v>
          </cell>
          <cell r="B3371">
            <v>48</v>
          </cell>
          <cell r="C3371" t="str">
            <v>PJ</v>
          </cell>
          <cell r="D3371" t="str">
            <v xml:space="preserve">LV  </v>
          </cell>
          <cell r="E3371" t="str">
            <v>D</v>
          </cell>
          <cell r="F3371" t="str">
            <v>P</v>
          </cell>
          <cell r="G3371">
            <v>45</v>
          </cell>
        </row>
        <row r="3372">
          <cell r="A3372" t="str">
            <v>MN1312BW902</v>
          </cell>
          <cell r="B3372">
            <v>48</v>
          </cell>
          <cell r="C3372" t="str">
            <v>M1</v>
          </cell>
          <cell r="D3372" t="str">
            <v xml:space="preserve">LV  </v>
          </cell>
          <cell r="E3372" t="str">
            <v>C</v>
          </cell>
          <cell r="F3372" t="str">
            <v>M</v>
          </cell>
          <cell r="G3372">
            <v>0</v>
          </cell>
        </row>
        <row r="3373">
          <cell r="A3373" t="str">
            <v>MN1312BW9023M</v>
          </cell>
          <cell r="B3373">
            <v>48</v>
          </cell>
          <cell r="C3373" t="str">
            <v>RI</v>
          </cell>
          <cell r="D3373" t="str">
            <v xml:space="preserve">LV  </v>
          </cell>
          <cell r="E3373" t="str">
            <v>C</v>
          </cell>
          <cell r="F3373" t="str">
            <v>P</v>
          </cell>
          <cell r="G3373">
            <v>45</v>
          </cell>
        </row>
        <row r="3374">
          <cell r="A3374" t="str">
            <v>MN1312C</v>
          </cell>
          <cell r="B3374">
            <v>48</v>
          </cell>
          <cell r="C3374" t="str">
            <v>M1</v>
          </cell>
          <cell r="D3374" t="str">
            <v xml:space="preserve">LOD </v>
          </cell>
          <cell r="E3374" t="str">
            <v>C</v>
          </cell>
          <cell r="F3374" t="str">
            <v>M</v>
          </cell>
          <cell r="G3374">
            <v>25</v>
          </cell>
        </row>
        <row r="3375">
          <cell r="A3375" t="str">
            <v>MN1312CW902</v>
          </cell>
          <cell r="B3375">
            <v>48</v>
          </cell>
          <cell r="C3375" t="str">
            <v>M1</v>
          </cell>
          <cell r="D3375" t="str">
            <v xml:space="preserve">LV  </v>
          </cell>
          <cell r="E3375" t="str">
            <v>C</v>
          </cell>
          <cell r="F3375" t="str">
            <v>M</v>
          </cell>
          <cell r="G3375">
            <v>25</v>
          </cell>
        </row>
        <row r="3376">
          <cell r="A3376" t="str">
            <v>MN1312W902</v>
          </cell>
          <cell r="B3376">
            <v>48</v>
          </cell>
          <cell r="C3376" t="str">
            <v>P7</v>
          </cell>
          <cell r="D3376" t="str">
            <v xml:space="preserve">LV  </v>
          </cell>
          <cell r="E3376" t="str">
            <v>C</v>
          </cell>
          <cell r="F3376" t="str">
            <v>P</v>
          </cell>
          <cell r="G3376">
            <v>20</v>
          </cell>
        </row>
        <row r="3377">
          <cell r="A3377" t="str">
            <v>MN1314W1</v>
          </cell>
          <cell r="B3377">
            <v>48</v>
          </cell>
          <cell r="C3377" t="str">
            <v>RI</v>
          </cell>
          <cell r="D3377" t="str">
            <v xml:space="preserve">LOD </v>
          </cell>
          <cell r="E3377" t="str">
            <v>C</v>
          </cell>
          <cell r="F3377" t="str">
            <v>P</v>
          </cell>
          <cell r="G3377">
            <v>20</v>
          </cell>
        </row>
        <row r="3378">
          <cell r="A3378" t="str">
            <v>MN1318B</v>
          </cell>
          <cell r="B3378">
            <v>48</v>
          </cell>
          <cell r="C3378" t="str">
            <v>M1</v>
          </cell>
          <cell r="D3378" t="str">
            <v xml:space="preserve">LOD </v>
          </cell>
          <cell r="E3378" t="str">
            <v>C</v>
          </cell>
          <cell r="F3378" t="str">
            <v>M</v>
          </cell>
          <cell r="G3378">
            <v>0</v>
          </cell>
        </row>
        <row r="3379">
          <cell r="A3379" t="str">
            <v>MN1318B3M</v>
          </cell>
          <cell r="B3379">
            <v>48</v>
          </cell>
          <cell r="C3379" t="str">
            <v>RI</v>
          </cell>
          <cell r="D3379" t="str">
            <v xml:space="preserve">LOD </v>
          </cell>
          <cell r="E3379" t="str">
            <v>C</v>
          </cell>
          <cell r="F3379" t="str">
            <v>P</v>
          </cell>
          <cell r="G3379">
            <v>45</v>
          </cell>
        </row>
        <row r="3380">
          <cell r="A3380" t="str">
            <v>MN1922B</v>
          </cell>
          <cell r="B3380">
            <v>48</v>
          </cell>
          <cell r="C3380" t="str">
            <v>M1</v>
          </cell>
          <cell r="D3380" t="str">
            <v xml:space="preserve">LOD </v>
          </cell>
          <cell r="E3380" t="str">
            <v>C</v>
          </cell>
          <cell r="F3380" t="str">
            <v>M</v>
          </cell>
          <cell r="G3380">
            <v>0</v>
          </cell>
        </row>
        <row r="3381">
          <cell r="A3381" t="str">
            <v>MN1922B3M</v>
          </cell>
          <cell r="B3381">
            <v>48</v>
          </cell>
          <cell r="C3381" t="str">
            <v>RI</v>
          </cell>
          <cell r="D3381" t="str">
            <v xml:space="preserve">LOD </v>
          </cell>
          <cell r="E3381" t="str">
            <v>C</v>
          </cell>
          <cell r="F3381" t="str">
            <v>P</v>
          </cell>
          <cell r="G3381">
            <v>45</v>
          </cell>
        </row>
        <row r="3382">
          <cell r="A3382" t="str">
            <v>MN1922C</v>
          </cell>
          <cell r="B3382">
            <v>48</v>
          </cell>
          <cell r="C3382" t="str">
            <v>M1</v>
          </cell>
          <cell r="D3382" t="str">
            <v xml:space="preserve">LOD </v>
          </cell>
          <cell r="E3382" t="str">
            <v>C</v>
          </cell>
          <cell r="F3382" t="str">
            <v>M</v>
          </cell>
          <cell r="G3382">
            <v>25</v>
          </cell>
        </row>
        <row r="3383">
          <cell r="A3383" t="str">
            <v>MN5307B</v>
          </cell>
          <cell r="B3383">
            <v>48</v>
          </cell>
          <cell r="C3383" t="str">
            <v>M1</v>
          </cell>
          <cell r="D3383" t="str">
            <v xml:space="preserve">LV  </v>
          </cell>
          <cell r="E3383" t="str">
            <v>C</v>
          </cell>
          <cell r="F3383" t="str">
            <v>M</v>
          </cell>
          <cell r="G3383">
            <v>0</v>
          </cell>
        </row>
        <row r="3384">
          <cell r="A3384" t="str">
            <v>MN5307B3M</v>
          </cell>
          <cell r="B3384">
            <v>48</v>
          </cell>
          <cell r="C3384" t="str">
            <v>RI</v>
          </cell>
          <cell r="D3384" t="str">
            <v xml:space="preserve">LV  </v>
          </cell>
          <cell r="E3384" t="str">
            <v>C</v>
          </cell>
          <cell r="F3384" t="str">
            <v>P</v>
          </cell>
          <cell r="G3384">
            <v>45</v>
          </cell>
        </row>
        <row r="3385">
          <cell r="A3385" t="str">
            <v>MN5308C</v>
          </cell>
          <cell r="B3385">
            <v>48</v>
          </cell>
          <cell r="C3385" t="str">
            <v>M1</v>
          </cell>
          <cell r="D3385" t="str">
            <v xml:space="preserve">LV  </v>
          </cell>
          <cell r="E3385" t="str">
            <v>C</v>
          </cell>
          <cell r="F3385" t="str">
            <v>M</v>
          </cell>
          <cell r="G3385">
            <v>25</v>
          </cell>
        </row>
        <row r="3386">
          <cell r="A3386" t="str">
            <v>MN5310</v>
          </cell>
          <cell r="B3386">
            <v>48</v>
          </cell>
          <cell r="C3386" t="str">
            <v>P7</v>
          </cell>
          <cell r="D3386" t="str">
            <v xml:space="preserve">LV  </v>
          </cell>
          <cell r="E3386" t="str">
            <v>C</v>
          </cell>
          <cell r="F3386" t="str">
            <v>P</v>
          </cell>
          <cell r="G3386">
            <v>20</v>
          </cell>
        </row>
        <row r="3387">
          <cell r="A3387" t="str">
            <v>MN5310B</v>
          </cell>
          <cell r="B3387">
            <v>48</v>
          </cell>
          <cell r="C3387" t="str">
            <v>M1</v>
          </cell>
          <cell r="D3387" t="str">
            <v xml:space="preserve">LV  </v>
          </cell>
          <cell r="E3387" t="str">
            <v>C</v>
          </cell>
          <cell r="F3387" t="str">
            <v>M</v>
          </cell>
          <cell r="G3387">
            <v>0</v>
          </cell>
        </row>
        <row r="3388">
          <cell r="A3388" t="str">
            <v>MN5310B3M</v>
          </cell>
          <cell r="B3388">
            <v>48</v>
          </cell>
          <cell r="C3388" t="str">
            <v>RI</v>
          </cell>
          <cell r="D3388" t="str">
            <v xml:space="preserve">LV  </v>
          </cell>
          <cell r="E3388" t="str">
            <v>C</v>
          </cell>
          <cell r="F3388" t="str">
            <v>P</v>
          </cell>
          <cell r="G3388">
            <v>45</v>
          </cell>
        </row>
        <row r="3389">
          <cell r="A3389" t="str">
            <v>MN5310C</v>
          </cell>
          <cell r="B3389">
            <v>48</v>
          </cell>
          <cell r="C3389" t="str">
            <v>M1</v>
          </cell>
          <cell r="D3389" t="str">
            <v xml:space="preserve">LV  </v>
          </cell>
          <cell r="E3389" t="str">
            <v>C</v>
          </cell>
          <cell r="F3389" t="str">
            <v>M</v>
          </cell>
          <cell r="G3389">
            <v>25</v>
          </cell>
        </row>
        <row r="3390">
          <cell r="A3390" t="str">
            <v>MN5314B</v>
          </cell>
          <cell r="B3390">
            <v>48</v>
          </cell>
          <cell r="C3390" t="str">
            <v>M1</v>
          </cell>
          <cell r="D3390" t="str">
            <v xml:space="preserve">LOD </v>
          </cell>
          <cell r="E3390" t="str">
            <v>C</v>
          </cell>
          <cell r="F3390" t="str">
            <v>M</v>
          </cell>
          <cell r="G3390">
            <v>0</v>
          </cell>
        </row>
        <row r="3391">
          <cell r="A3391" t="str">
            <v>MN5314B3M</v>
          </cell>
          <cell r="B3391">
            <v>48</v>
          </cell>
          <cell r="C3391" t="str">
            <v>RI</v>
          </cell>
          <cell r="D3391" t="str">
            <v xml:space="preserve">LOD </v>
          </cell>
          <cell r="E3391" t="str">
            <v>C</v>
          </cell>
          <cell r="F3391" t="str">
            <v>P</v>
          </cell>
          <cell r="G3391">
            <v>45</v>
          </cell>
        </row>
        <row r="3392">
          <cell r="A3392" t="str">
            <v>MN5314C</v>
          </cell>
          <cell r="B3392">
            <v>48</v>
          </cell>
          <cell r="C3392" t="str">
            <v>M1</v>
          </cell>
          <cell r="D3392" t="str">
            <v xml:space="preserve">LOD </v>
          </cell>
          <cell r="E3392" t="str">
            <v>C</v>
          </cell>
          <cell r="F3392" t="str">
            <v>M</v>
          </cell>
          <cell r="G3392">
            <v>25</v>
          </cell>
        </row>
        <row r="3393">
          <cell r="A3393" t="str">
            <v>MN61213CW636</v>
          </cell>
          <cell r="B3393">
            <v>5</v>
          </cell>
          <cell r="C3393" t="str">
            <v>M1</v>
          </cell>
          <cell r="D3393" t="str">
            <v xml:space="preserve">LV  </v>
          </cell>
          <cell r="E3393" t="str">
            <v xml:space="preserve"> </v>
          </cell>
          <cell r="F3393" t="str">
            <v>M</v>
          </cell>
          <cell r="G3393">
            <v>30</v>
          </cell>
        </row>
        <row r="3394">
          <cell r="A3394" t="str">
            <v>MORG2076EFIN</v>
          </cell>
          <cell r="B3394">
            <v>9</v>
          </cell>
          <cell r="C3394" t="str">
            <v>M1</v>
          </cell>
          <cell r="D3394" t="str">
            <v xml:space="preserve">LV  </v>
          </cell>
          <cell r="E3394" t="str">
            <v>C</v>
          </cell>
          <cell r="F3394" t="str">
            <v>M</v>
          </cell>
          <cell r="G3394">
            <v>0</v>
          </cell>
        </row>
        <row r="3395">
          <cell r="A3395" t="str">
            <v>MORG2076ERAW</v>
          </cell>
          <cell r="B3395">
            <v>9</v>
          </cell>
          <cell r="C3395" t="str">
            <v>P7</v>
          </cell>
          <cell r="D3395" t="str">
            <v xml:space="preserve">LV  </v>
          </cell>
          <cell r="E3395" t="str">
            <v>C</v>
          </cell>
          <cell r="F3395" t="str">
            <v>P</v>
          </cell>
          <cell r="G3395">
            <v>0</v>
          </cell>
        </row>
        <row r="3396">
          <cell r="A3396" t="str">
            <v>MORG295GFIN</v>
          </cell>
          <cell r="B3396">
            <v>9</v>
          </cell>
          <cell r="C3396" t="str">
            <v>M1</v>
          </cell>
          <cell r="D3396" t="str">
            <v xml:space="preserve">LV  </v>
          </cell>
          <cell r="E3396" t="str">
            <v>C</v>
          </cell>
          <cell r="F3396" t="str">
            <v>M</v>
          </cell>
          <cell r="G3396">
            <v>0</v>
          </cell>
        </row>
        <row r="3397">
          <cell r="A3397" t="str">
            <v>MORG295GRAW</v>
          </cell>
          <cell r="B3397">
            <v>9</v>
          </cell>
          <cell r="C3397" t="str">
            <v>P7</v>
          </cell>
          <cell r="D3397" t="str">
            <v xml:space="preserve">LV  </v>
          </cell>
          <cell r="E3397" t="str">
            <v>C</v>
          </cell>
          <cell r="F3397" t="str">
            <v>P</v>
          </cell>
          <cell r="G3397">
            <v>0</v>
          </cell>
        </row>
        <row r="3398">
          <cell r="A3398" t="str">
            <v>MORG517JFIN</v>
          </cell>
          <cell r="B3398">
            <v>9</v>
          </cell>
          <cell r="C3398" t="str">
            <v>M1</v>
          </cell>
          <cell r="D3398" t="str">
            <v xml:space="preserve">LV  </v>
          </cell>
          <cell r="E3398" t="str">
            <v>C</v>
          </cell>
          <cell r="F3398" t="str">
            <v>M</v>
          </cell>
          <cell r="G3398">
            <v>0</v>
          </cell>
        </row>
        <row r="3399">
          <cell r="A3399" t="str">
            <v>MORG517JRAW</v>
          </cell>
          <cell r="B3399">
            <v>9</v>
          </cell>
          <cell r="C3399" t="str">
            <v>P7</v>
          </cell>
          <cell r="D3399" t="str">
            <v xml:space="preserve">LV  </v>
          </cell>
          <cell r="E3399" t="str">
            <v>C</v>
          </cell>
          <cell r="F3399" t="str">
            <v>P</v>
          </cell>
          <cell r="G3399">
            <v>0</v>
          </cell>
        </row>
        <row r="3400">
          <cell r="A3400" t="str">
            <v>MORGCHNFIN</v>
          </cell>
          <cell r="B3400">
            <v>9</v>
          </cell>
          <cell r="C3400" t="str">
            <v>M2</v>
          </cell>
          <cell r="D3400" t="str">
            <v xml:space="preserve">LV  </v>
          </cell>
          <cell r="E3400" t="str">
            <v>C</v>
          </cell>
          <cell r="F3400" t="str">
            <v>M</v>
          </cell>
          <cell r="G3400">
            <v>20</v>
          </cell>
        </row>
        <row r="3401">
          <cell r="A3401" t="str">
            <v>MORGCHNRAW</v>
          </cell>
          <cell r="B3401">
            <v>9</v>
          </cell>
          <cell r="C3401" t="str">
            <v>RI</v>
          </cell>
          <cell r="D3401" t="str">
            <v xml:space="preserve">    </v>
          </cell>
          <cell r="E3401" t="str">
            <v>C</v>
          </cell>
          <cell r="F3401" t="str">
            <v>P</v>
          </cell>
          <cell r="G3401">
            <v>20</v>
          </cell>
        </row>
        <row r="3402">
          <cell r="A3402" t="str">
            <v>MR1012C5570</v>
          </cell>
          <cell r="B3402">
            <v>3</v>
          </cell>
          <cell r="C3402" t="str">
            <v>M1</v>
          </cell>
          <cell r="D3402" t="str">
            <v xml:space="preserve">LV  </v>
          </cell>
          <cell r="E3402" t="str">
            <v>C</v>
          </cell>
          <cell r="F3402" t="str">
            <v>M</v>
          </cell>
          <cell r="G3402">
            <v>15</v>
          </cell>
        </row>
        <row r="3403">
          <cell r="A3403" t="str">
            <v>MR1012EXC5570</v>
          </cell>
          <cell r="B3403">
            <v>23</v>
          </cell>
          <cell r="C3403">
            <v>45</v>
          </cell>
          <cell r="D3403" t="str">
            <v xml:space="preserve">LV  </v>
          </cell>
          <cell r="E3403" t="str">
            <v>C</v>
          </cell>
          <cell r="F3403" t="str">
            <v>M</v>
          </cell>
          <cell r="G3403">
            <v>0</v>
          </cell>
        </row>
        <row r="3404">
          <cell r="A3404" t="str">
            <v>MR1015</v>
          </cell>
          <cell r="B3404">
            <v>3</v>
          </cell>
          <cell r="C3404" t="str">
            <v>M1</v>
          </cell>
          <cell r="D3404" t="str">
            <v xml:space="preserve">LV  </v>
          </cell>
          <cell r="E3404" t="str">
            <v>C</v>
          </cell>
          <cell r="F3404" t="str">
            <v>M</v>
          </cell>
          <cell r="G3404">
            <v>15</v>
          </cell>
        </row>
        <row r="3405">
          <cell r="A3405" t="str">
            <v>MR1015EAHX</v>
          </cell>
          <cell r="B3405">
            <v>23</v>
          </cell>
          <cell r="C3405">
            <v>45</v>
          </cell>
          <cell r="D3405" t="str">
            <v xml:space="preserve">LV  </v>
          </cell>
          <cell r="E3405" t="str">
            <v>C</v>
          </cell>
          <cell r="F3405" t="str">
            <v>M</v>
          </cell>
          <cell r="G3405">
            <v>5</v>
          </cell>
        </row>
        <row r="3406">
          <cell r="A3406" t="str">
            <v>MR1015EAHXW838</v>
          </cell>
          <cell r="B3406">
            <v>23</v>
          </cell>
          <cell r="C3406">
            <v>45</v>
          </cell>
          <cell r="D3406" t="str">
            <v xml:space="preserve">LV  </v>
          </cell>
          <cell r="E3406" t="str">
            <v>C</v>
          </cell>
          <cell r="F3406" t="str">
            <v>M</v>
          </cell>
          <cell r="G3406">
            <v>5</v>
          </cell>
        </row>
        <row r="3407">
          <cell r="A3407" t="str">
            <v>MR1015W838</v>
          </cell>
          <cell r="B3407">
            <v>3</v>
          </cell>
          <cell r="C3407" t="str">
            <v>M1</v>
          </cell>
          <cell r="D3407" t="str">
            <v xml:space="preserve">LV  </v>
          </cell>
          <cell r="E3407" t="str">
            <v>C</v>
          </cell>
          <cell r="F3407" t="str">
            <v>M</v>
          </cell>
          <cell r="G3407">
            <v>0</v>
          </cell>
        </row>
        <row r="3408">
          <cell r="A3408" t="str">
            <v>MR1017</v>
          </cell>
          <cell r="B3408">
            <v>3</v>
          </cell>
          <cell r="C3408" t="str">
            <v>M1</v>
          </cell>
          <cell r="D3408" t="str">
            <v xml:space="preserve">LOD </v>
          </cell>
          <cell r="E3408" t="str">
            <v>C</v>
          </cell>
          <cell r="F3408" t="str">
            <v>M</v>
          </cell>
          <cell r="G3408">
            <v>10</v>
          </cell>
        </row>
        <row r="3409">
          <cell r="A3409" t="str">
            <v>MR1017C7896</v>
          </cell>
          <cell r="B3409">
            <v>3</v>
          </cell>
          <cell r="C3409" t="str">
            <v>M1</v>
          </cell>
          <cell r="D3409" t="str">
            <v xml:space="preserve">LOD </v>
          </cell>
          <cell r="E3409" t="str">
            <v>C</v>
          </cell>
          <cell r="F3409" t="str">
            <v>M</v>
          </cell>
          <cell r="G3409">
            <v>10</v>
          </cell>
        </row>
        <row r="3410">
          <cell r="A3410" t="str">
            <v>MR1017C86102</v>
          </cell>
          <cell r="B3410">
            <v>3</v>
          </cell>
          <cell r="C3410" t="str">
            <v>M1</v>
          </cell>
          <cell r="D3410" t="str">
            <v xml:space="preserve">LOD </v>
          </cell>
          <cell r="E3410" t="str">
            <v>C</v>
          </cell>
          <cell r="F3410" t="str">
            <v>M</v>
          </cell>
          <cell r="G3410">
            <v>15</v>
          </cell>
        </row>
        <row r="3411">
          <cell r="A3411" t="str">
            <v>MR1017EX</v>
          </cell>
          <cell r="B3411">
            <v>23</v>
          </cell>
          <cell r="C3411">
            <v>45</v>
          </cell>
          <cell r="D3411" t="str">
            <v xml:space="preserve">LOD </v>
          </cell>
          <cell r="E3411" t="str">
            <v>C</v>
          </cell>
          <cell r="F3411" t="str">
            <v>M</v>
          </cell>
          <cell r="G3411">
            <v>5</v>
          </cell>
        </row>
        <row r="3412">
          <cell r="A3412" t="str">
            <v>MR1017EXC7896</v>
          </cell>
          <cell r="B3412">
            <v>25</v>
          </cell>
          <cell r="C3412">
            <v>45</v>
          </cell>
          <cell r="D3412" t="str">
            <v xml:space="preserve">LOD </v>
          </cell>
          <cell r="E3412" t="str">
            <v>C</v>
          </cell>
          <cell r="F3412" t="str">
            <v>M</v>
          </cell>
          <cell r="G3412">
            <v>5</v>
          </cell>
        </row>
        <row r="3413">
          <cell r="A3413" t="str">
            <v>MR1017EXC86102</v>
          </cell>
          <cell r="B3413">
            <v>23</v>
          </cell>
          <cell r="C3413">
            <v>45</v>
          </cell>
          <cell r="D3413" t="str">
            <v xml:space="preserve">LOD </v>
          </cell>
          <cell r="E3413" t="str">
            <v>C</v>
          </cell>
          <cell r="F3413" t="str">
            <v>M</v>
          </cell>
          <cell r="G3413">
            <v>5</v>
          </cell>
        </row>
        <row r="3414">
          <cell r="A3414" t="str">
            <v>MR1018C6380</v>
          </cell>
          <cell r="B3414">
            <v>3</v>
          </cell>
          <cell r="C3414" t="str">
            <v>M1</v>
          </cell>
          <cell r="D3414" t="str">
            <v xml:space="preserve">LOD </v>
          </cell>
          <cell r="E3414" t="str">
            <v>C</v>
          </cell>
          <cell r="F3414" t="str">
            <v>M</v>
          </cell>
          <cell r="G3414">
            <v>15</v>
          </cell>
        </row>
        <row r="3415">
          <cell r="A3415" t="str">
            <v>MR1018EXC6380</v>
          </cell>
          <cell r="B3415">
            <v>23</v>
          </cell>
          <cell r="C3415">
            <v>45</v>
          </cell>
          <cell r="D3415" t="str">
            <v xml:space="preserve">LOD </v>
          </cell>
          <cell r="E3415" t="str">
            <v>C</v>
          </cell>
          <cell r="F3415" t="str">
            <v>M</v>
          </cell>
          <cell r="G3415">
            <v>5</v>
          </cell>
        </row>
        <row r="3416">
          <cell r="A3416" t="str">
            <v>MR1022C4</v>
          </cell>
          <cell r="B3416">
            <v>3</v>
          </cell>
          <cell r="C3416" t="str">
            <v>M1</v>
          </cell>
          <cell r="D3416" t="str">
            <v xml:space="preserve">LOD </v>
          </cell>
          <cell r="E3416" t="str">
            <v>C</v>
          </cell>
          <cell r="F3416" t="str">
            <v>M</v>
          </cell>
          <cell r="G3416">
            <v>15</v>
          </cell>
        </row>
        <row r="3417">
          <cell r="A3417" t="str">
            <v>MR1022C5175</v>
          </cell>
          <cell r="B3417">
            <v>3</v>
          </cell>
          <cell r="C3417" t="str">
            <v>M1</v>
          </cell>
          <cell r="D3417" t="str">
            <v xml:space="preserve">LOD </v>
          </cell>
          <cell r="E3417" t="str">
            <v>B</v>
          </cell>
          <cell r="F3417" t="str">
            <v>M</v>
          </cell>
          <cell r="G3417">
            <v>15</v>
          </cell>
        </row>
        <row r="3418">
          <cell r="A3418" t="str">
            <v>MR1022C5674</v>
          </cell>
          <cell r="B3418">
            <v>3</v>
          </cell>
          <cell r="C3418" t="str">
            <v>MC</v>
          </cell>
          <cell r="D3418" t="str">
            <v xml:space="preserve">LOD </v>
          </cell>
          <cell r="E3418" t="str">
            <v>C</v>
          </cell>
          <cell r="F3418" t="str">
            <v>M</v>
          </cell>
          <cell r="G3418">
            <v>0</v>
          </cell>
        </row>
        <row r="3419">
          <cell r="A3419" t="str">
            <v>MR1022C7897</v>
          </cell>
          <cell r="B3419">
            <v>3</v>
          </cell>
          <cell r="C3419" t="str">
            <v>M1</v>
          </cell>
          <cell r="D3419" t="str">
            <v xml:space="preserve">LOD </v>
          </cell>
          <cell r="E3419" t="str">
            <v>C</v>
          </cell>
          <cell r="F3419" t="str">
            <v>M</v>
          </cell>
          <cell r="G3419">
            <v>15</v>
          </cell>
        </row>
        <row r="3420">
          <cell r="A3420" t="str">
            <v>MR1022C92109</v>
          </cell>
          <cell r="B3420">
            <v>3</v>
          </cell>
          <cell r="C3420" t="str">
            <v>M1</v>
          </cell>
          <cell r="D3420" t="str">
            <v xml:space="preserve">LOD </v>
          </cell>
          <cell r="E3420" t="str">
            <v>C</v>
          </cell>
          <cell r="F3420" t="str">
            <v>M</v>
          </cell>
          <cell r="G3420">
            <v>15</v>
          </cell>
        </row>
        <row r="3421">
          <cell r="A3421" t="str">
            <v>MR1022EBC5175</v>
          </cell>
          <cell r="B3421">
            <v>23</v>
          </cell>
          <cell r="C3421">
            <v>45</v>
          </cell>
          <cell r="D3421" t="str">
            <v xml:space="preserve">LOD </v>
          </cell>
          <cell r="E3421" t="str">
            <v>B</v>
          </cell>
          <cell r="F3421" t="str">
            <v>M</v>
          </cell>
          <cell r="G3421">
            <v>5</v>
          </cell>
        </row>
        <row r="3422">
          <cell r="A3422" t="str">
            <v>MR1022EXC5674</v>
          </cell>
          <cell r="B3422">
            <v>23</v>
          </cell>
          <cell r="C3422">
            <v>45</v>
          </cell>
          <cell r="D3422" t="str">
            <v xml:space="preserve">LOD </v>
          </cell>
          <cell r="E3422" t="str">
            <v>C</v>
          </cell>
          <cell r="F3422" t="str">
            <v>M</v>
          </cell>
          <cell r="G3422">
            <v>5</v>
          </cell>
        </row>
        <row r="3423">
          <cell r="A3423" t="str">
            <v>MR1022EXC7897</v>
          </cell>
          <cell r="B3423">
            <v>23</v>
          </cell>
          <cell r="C3423">
            <v>45</v>
          </cell>
          <cell r="D3423" t="str">
            <v xml:space="preserve">LOD </v>
          </cell>
          <cell r="E3423" t="str">
            <v>C</v>
          </cell>
          <cell r="F3423" t="str">
            <v>M</v>
          </cell>
          <cell r="G3423">
            <v>5</v>
          </cell>
        </row>
        <row r="3424">
          <cell r="A3424" t="str">
            <v>MR1022EXC92109</v>
          </cell>
          <cell r="B3424">
            <v>23</v>
          </cell>
          <cell r="C3424">
            <v>45</v>
          </cell>
          <cell r="D3424" t="str">
            <v xml:space="preserve">LOD </v>
          </cell>
          <cell r="E3424" t="str">
            <v>C</v>
          </cell>
          <cell r="F3424" t="str">
            <v>M</v>
          </cell>
          <cell r="G3424">
            <v>5</v>
          </cell>
        </row>
        <row r="3425">
          <cell r="A3425" t="str">
            <v>MR1024C97116</v>
          </cell>
          <cell r="B3425">
            <v>3</v>
          </cell>
          <cell r="C3425" t="str">
            <v>M1</v>
          </cell>
          <cell r="D3425" t="str">
            <v xml:space="preserve">LOD </v>
          </cell>
          <cell r="E3425" t="str">
            <v>C</v>
          </cell>
          <cell r="F3425" t="str">
            <v>M</v>
          </cell>
          <cell r="G3425">
            <v>15</v>
          </cell>
        </row>
        <row r="3426">
          <cell r="A3426" t="str">
            <v>MR1024EXC97116</v>
          </cell>
          <cell r="B3426">
            <v>23</v>
          </cell>
          <cell r="C3426">
            <v>45</v>
          </cell>
          <cell r="D3426" t="str">
            <v xml:space="preserve">LOD </v>
          </cell>
          <cell r="E3426" t="str">
            <v>C</v>
          </cell>
          <cell r="F3426" t="str">
            <v>M</v>
          </cell>
          <cell r="G3426">
            <v>5</v>
          </cell>
        </row>
        <row r="3427">
          <cell r="A3427" t="str">
            <v>MR1205</v>
          </cell>
          <cell r="B3427">
            <v>3</v>
          </cell>
          <cell r="C3427" t="str">
            <v>M1</v>
          </cell>
          <cell r="D3427" t="str">
            <v xml:space="preserve">LV  </v>
          </cell>
          <cell r="E3427" t="str">
            <v>C</v>
          </cell>
          <cell r="F3427" t="str">
            <v>M</v>
          </cell>
          <cell r="G3427">
            <v>10</v>
          </cell>
        </row>
        <row r="3428">
          <cell r="A3428" t="str">
            <v>MR1205C2943</v>
          </cell>
          <cell r="B3428">
            <v>3</v>
          </cell>
          <cell r="C3428" t="str">
            <v>M1</v>
          </cell>
          <cell r="D3428" t="str">
            <v xml:space="preserve">LV  </v>
          </cell>
          <cell r="E3428" t="str">
            <v>C</v>
          </cell>
          <cell r="F3428" t="str">
            <v>M</v>
          </cell>
          <cell r="G3428">
            <v>15</v>
          </cell>
        </row>
        <row r="3429">
          <cell r="A3429" t="str">
            <v>MR1205EXC2943</v>
          </cell>
          <cell r="B3429">
            <v>23</v>
          </cell>
          <cell r="C3429">
            <v>45</v>
          </cell>
          <cell r="D3429" t="str">
            <v xml:space="preserve">LV  </v>
          </cell>
          <cell r="E3429" t="str">
            <v>C</v>
          </cell>
          <cell r="F3429" t="str">
            <v>M</v>
          </cell>
          <cell r="G3429">
            <v>5</v>
          </cell>
        </row>
        <row r="3430">
          <cell r="A3430" t="str">
            <v>MR1205GUVW725</v>
          </cell>
          <cell r="B3430">
            <v>23</v>
          </cell>
          <cell r="C3430">
            <v>45</v>
          </cell>
          <cell r="D3430" t="str">
            <v xml:space="preserve">LV  </v>
          </cell>
          <cell r="E3430" t="str">
            <v>C</v>
          </cell>
          <cell r="F3430" t="str">
            <v>M</v>
          </cell>
          <cell r="G3430">
            <v>5</v>
          </cell>
        </row>
        <row r="3431">
          <cell r="A3431" t="str">
            <v>MR1205TV</v>
          </cell>
          <cell r="B3431">
            <v>23</v>
          </cell>
          <cell r="C3431">
            <v>45</v>
          </cell>
          <cell r="D3431" t="str">
            <v xml:space="preserve">LV  </v>
          </cell>
          <cell r="E3431" t="str">
            <v>C</v>
          </cell>
          <cell r="F3431" t="str">
            <v>M</v>
          </cell>
          <cell r="G3431">
            <v>5</v>
          </cell>
        </row>
        <row r="3432">
          <cell r="A3432" t="str">
            <v>MR1206C3950</v>
          </cell>
          <cell r="B3432">
            <v>3</v>
          </cell>
          <cell r="C3432" t="str">
            <v>M1</v>
          </cell>
          <cell r="D3432" t="str">
            <v xml:space="preserve">LV  </v>
          </cell>
          <cell r="E3432" t="str">
            <v>C</v>
          </cell>
          <cell r="F3432" t="str">
            <v>M</v>
          </cell>
          <cell r="G3432">
            <v>12</v>
          </cell>
        </row>
        <row r="3433">
          <cell r="A3433" t="str">
            <v>MR1206EXC3953</v>
          </cell>
          <cell r="B3433">
            <v>23</v>
          </cell>
          <cell r="C3433">
            <v>45</v>
          </cell>
          <cell r="D3433" t="str">
            <v xml:space="preserve">LV  </v>
          </cell>
          <cell r="E3433" t="str">
            <v>C</v>
          </cell>
          <cell r="F3433" t="str">
            <v>M</v>
          </cell>
          <cell r="G3433">
            <v>10</v>
          </cell>
        </row>
        <row r="3434">
          <cell r="A3434" t="str">
            <v>MR1206EXW500</v>
          </cell>
          <cell r="B3434">
            <v>23</v>
          </cell>
          <cell r="C3434">
            <v>45</v>
          </cell>
          <cell r="D3434" t="str">
            <v xml:space="preserve">LV  </v>
          </cell>
          <cell r="E3434" t="str">
            <v>B</v>
          </cell>
          <cell r="F3434" t="str">
            <v>M</v>
          </cell>
          <cell r="G3434">
            <v>5</v>
          </cell>
        </row>
        <row r="3435">
          <cell r="A3435" t="str">
            <v>MR1206RUGVW901</v>
          </cell>
          <cell r="B3435">
            <v>23</v>
          </cell>
          <cell r="C3435">
            <v>45</v>
          </cell>
          <cell r="D3435" t="str">
            <v xml:space="preserve">MVC </v>
          </cell>
          <cell r="E3435" t="str">
            <v>B</v>
          </cell>
          <cell r="F3435" t="str">
            <v>M</v>
          </cell>
          <cell r="G3435">
            <v>7</v>
          </cell>
        </row>
        <row r="3436">
          <cell r="A3436" t="str">
            <v>MR1206UV</v>
          </cell>
          <cell r="B3436">
            <v>23</v>
          </cell>
          <cell r="C3436">
            <v>45</v>
          </cell>
          <cell r="D3436" t="str">
            <v xml:space="preserve">LV  </v>
          </cell>
          <cell r="E3436" t="str">
            <v>C</v>
          </cell>
          <cell r="F3436" t="str">
            <v>M</v>
          </cell>
          <cell r="G3436">
            <v>5</v>
          </cell>
        </row>
        <row r="3437">
          <cell r="A3437" t="str">
            <v>MR1206UVW140</v>
          </cell>
          <cell r="B3437">
            <v>23</v>
          </cell>
          <cell r="C3437">
            <v>45</v>
          </cell>
          <cell r="D3437" t="str">
            <v xml:space="preserve">LV  </v>
          </cell>
          <cell r="E3437" t="str">
            <v>C</v>
          </cell>
          <cell r="F3437" t="str">
            <v>M</v>
          </cell>
          <cell r="G3437">
            <v>5</v>
          </cell>
        </row>
        <row r="3438">
          <cell r="A3438" t="str">
            <v>MR1206UVW659</v>
          </cell>
          <cell r="B3438">
            <v>23</v>
          </cell>
          <cell r="C3438">
            <v>45</v>
          </cell>
          <cell r="D3438" t="str">
            <v xml:space="preserve">LV  </v>
          </cell>
          <cell r="E3438" t="str">
            <v>B</v>
          </cell>
          <cell r="F3438" t="str">
            <v>M</v>
          </cell>
          <cell r="G3438">
            <v>5</v>
          </cell>
        </row>
        <row r="3439">
          <cell r="A3439" t="str">
            <v>MR1206W659</v>
          </cell>
          <cell r="B3439">
            <v>3</v>
          </cell>
          <cell r="C3439" t="str">
            <v>M1</v>
          </cell>
          <cell r="D3439" t="str">
            <v xml:space="preserve">LV  </v>
          </cell>
          <cell r="E3439" t="str">
            <v>B</v>
          </cell>
          <cell r="F3439" t="str">
            <v>M</v>
          </cell>
          <cell r="G3439">
            <v>15</v>
          </cell>
        </row>
        <row r="3440">
          <cell r="A3440" t="str">
            <v>MR1206W901</v>
          </cell>
          <cell r="B3440">
            <v>3</v>
          </cell>
          <cell r="C3440" t="str">
            <v>M1</v>
          </cell>
          <cell r="D3440" t="str">
            <v xml:space="preserve">LV  </v>
          </cell>
          <cell r="E3440" t="str">
            <v>C</v>
          </cell>
          <cell r="F3440" t="str">
            <v>M</v>
          </cell>
          <cell r="G3440">
            <v>20</v>
          </cell>
        </row>
        <row r="3441">
          <cell r="A3441" t="str">
            <v>MR1207</v>
          </cell>
          <cell r="B3441">
            <v>3</v>
          </cell>
          <cell r="C3441" t="str">
            <v>M1</v>
          </cell>
          <cell r="D3441" t="str">
            <v xml:space="preserve">LV  </v>
          </cell>
          <cell r="E3441" t="str">
            <v>C</v>
          </cell>
          <cell r="F3441" t="str">
            <v>M</v>
          </cell>
          <cell r="G3441">
            <v>15</v>
          </cell>
        </row>
        <row r="3442">
          <cell r="A3442" t="str">
            <v>MR1207EMW590</v>
          </cell>
          <cell r="B3442">
            <v>23</v>
          </cell>
          <cell r="C3442">
            <v>45</v>
          </cell>
          <cell r="D3442" t="str">
            <v xml:space="preserve">LV  </v>
          </cell>
          <cell r="E3442" t="str">
            <v>B</v>
          </cell>
          <cell r="F3442" t="str">
            <v>M</v>
          </cell>
          <cell r="G3442">
            <v>5</v>
          </cell>
        </row>
        <row r="3443">
          <cell r="A3443" t="str">
            <v>MR1207GUV</v>
          </cell>
          <cell r="B3443">
            <v>23</v>
          </cell>
          <cell r="C3443">
            <v>45</v>
          </cell>
          <cell r="D3443" t="str">
            <v xml:space="preserve">LV  </v>
          </cell>
          <cell r="E3443" t="str">
            <v>C</v>
          </cell>
          <cell r="F3443" t="str">
            <v>M</v>
          </cell>
          <cell r="G3443">
            <v>5</v>
          </cell>
        </row>
        <row r="3444">
          <cell r="A3444" t="str">
            <v>MR1207TV</v>
          </cell>
          <cell r="B3444">
            <v>23</v>
          </cell>
          <cell r="C3444">
            <v>45</v>
          </cell>
          <cell r="D3444" t="str">
            <v xml:space="preserve">LV  </v>
          </cell>
          <cell r="E3444" t="str">
            <v>C</v>
          </cell>
          <cell r="F3444" t="str">
            <v>M</v>
          </cell>
          <cell r="G3444">
            <v>5</v>
          </cell>
        </row>
        <row r="3445">
          <cell r="A3445" t="str">
            <v>MR1207W590</v>
          </cell>
          <cell r="B3445">
            <v>3</v>
          </cell>
          <cell r="C3445" t="str">
            <v>M1</v>
          </cell>
          <cell r="D3445" t="str">
            <v xml:space="preserve">LV  </v>
          </cell>
          <cell r="E3445" t="str">
            <v>B</v>
          </cell>
          <cell r="F3445" t="str">
            <v>M</v>
          </cell>
          <cell r="G3445">
            <v>10</v>
          </cell>
        </row>
        <row r="3446">
          <cell r="A3446" t="str">
            <v>MR1208</v>
          </cell>
          <cell r="B3446">
            <v>3</v>
          </cell>
          <cell r="C3446" t="str">
            <v>M1</v>
          </cell>
          <cell r="D3446" t="str">
            <v xml:space="preserve">MVC </v>
          </cell>
          <cell r="E3446" t="str">
            <v>B</v>
          </cell>
          <cell r="F3446" t="str">
            <v>M</v>
          </cell>
          <cell r="G3446">
            <v>15</v>
          </cell>
        </row>
        <row r="3447">
          <cell r="A3447" t="str">
            <v>MR1208C2033</v>
          </cell>
          <cell r="B3447">
            <v>3</v>
          </cell>
          <cell r="C3447" t="str">
            <v>M1</v>
          </cell>
          <cell r="D3447" t="str">
            <v xml:space="preserve">LV  </v>
          </cell>
          <cell r="E3447" t="str">
            <v>C</v>
          </cell>
          <cell r="F3447" t="str">
            <v>M</v>
          </cell>
          <cell r="G3447">
            <v>0</v>
          </cell>
        </row>
        <row r="3448">
          <cell r="A3448" t="str">
            <v>MR1208C4458</v>
          </cell>
          <cell r="B3448">
            <v>3</v>
          </cell>
          <cell r="C3448" t="str">
            <v>M1</v>
          </cell>
          <cell r="D3448" t="str">
            <v xml:space="preserve">LV  </v>
          </cell>
          <cell r="E3448" t="str">
            <v>C</v>
          </cell>
          <cell r="F3448" t="str">
            <v>M</v>
          </cell>
          <cell r="G3448">
            <v>10</v>
          </cell>
        </row>
        <row r="3449">
          <cell r="A3449" t="str">
            <v>MR1208EAB</v>
          </cell>
          <cell r="B3449">
            <v>23</v>
          </cell>
          <cell r="C3449">
            <v>45</v>
          </cell>
          <cell r="D3449" t="str">
            <v xml:space="preserve">MVC </v>
          </cell>
          <cell r="E3449" t="str">
            <v>B</v>
          </cell>
          <cell r="F3449" t="str">
            <v>M</v>
          </cell>
          <cell r="G3449">
            <v>5</v>
          </cell>
        </row>
        <row r="3450">
          <cell r="A3450" t="str">
            <v>MR1208EAX</v>
          </cell>
          <cell r="B3450">
            <v>23</v>
          </cell>
          <cell r="C3450">
            <v>45</v>
          </cell>
          <cell r="D3450" t="str">
            <v xml:space="preserve">MVC </v>
          </cell>
          <cell r="E3450" t="str">
            <v>C</v>
          </cell>
          <cell r="F3450" t="str">
            <v>M</v>
          </cell>
          <cell r="G3450">
            <v>5</v>
          </cell>
        </row>
        <row r="3451">
          <cell r="A3451" t="str">
            <v>MR1208EX</v>
          </cell>
          <cell r="B3451">
            <v>23</v>
          </cell>
          <cell r="C3451">
            <v>45</v>
          </cell>
          <cell r="D3451" t="str">
            <v xml:space="preserve">LV  </v>
          </cell>
          <cell r="E3451" t="str">
            <v>C</v>
          </cell>
          <cell r="F3451" t="str">
            <v>M</v>
          </cell>
          <cell r="G3451">
            <v>5</v>
          </cell>
        </row>
        <row r="3452">
          <cell r="A3452" t="str">
            <v>MR1208EXC4458</v>
          </cell>
          <cell r="B3452">
            <v>23</v>
          </cell>
          <cell r="C3452">
            <v>45</v>
          </cell>
          <cell r="D3452" t="str">
            <v xml:space="preserve">LV  </v>
          </cell>
          <cell r="E3452" t="str">
            <v>C</v>
          </cell>
          <cell r="F3452" t="str">
            <v>M</v>
          </cell>
          <cell r="G3452">
            <v>5</v>
          </cell>
        </row>
        <row r="3453">
          <cell r="A3453" t="str">
            <v>MR1208UV</v>
          </cell>
          <cell r="B3453">
            <v>23</v>
          </cell>
          <cell r="C3453">
            <v>45</v>
          </cell>
          <cell r="D3453" t="str">
            <v xml:space="preserve">MVC </v>
          </cell>
          <cell r="E3453" t="str">
            <v>C</v>
          </cell>
          <cell r="F3453" t="str">
            <v>M</v>
          </cell>
          <cell r="G3453">
            <v>5</v>
          </cell>
        </row>
        <row r="3454">
          <cell r="A3454" t="str">
            <v>MR1209</v>
          </cell>
          <cell r="B3454">
            <v>3</v>
          </cell>
          <cell r="C3454" t="str">
            <v>M1</v>
          </cell>
          <cell r="D3454" t="str">
            <v xml:space="preserve">LV  </v>
          </cell>
          <cell r="E3454" t="str">
            <v>C</v>
          </cell>
          <cell r="F3454" t="str">
            <v>M</v>
          </cell>
          <cell r="G3454">
            <v>10</v>
          </cell>
        </row>
        <row r="3455">
          <cell r="A3455" t="str">
            <v>MR1209C1222</v>
          </cell>
          <cell r="B3455">
            <v>3</v>
          </cell>
          <cell r="C3455" t="str">
            <v>M1</v>
          </cell>
          <cell r="D3455" t="str">
            <v xml:space="preserve">LV  </v>
          </cell>
          <cell r="E3455" t="str">
            <v>C</v>
          </cell>
          <cell r="F3455" t="str">
            <v>M</v>
          </cell>
          <cell r="G3455">
            <v>10</v>
          </cell>
        </row>
        <row r="3456">
          <cell r="A3456" t="str">
            <v>MR1209C3246</v>
          </cell>
          <cell r="B3456">
            <v>3</v>
          </cell>
          <cell r="C3456" t="str">
            <v>M1</v>
          </cell>
          <cell r="D3456" t="str">
            <v xml:space="preserve">LV  </v>
          </cell>
          <cell r="E3456" t="str">
            <v>C</v>
          </cell>
          <cell r="F3456" t="str">
            <v>M</v>
          </cell>
          <cell r="G3456">
            <v>0</v>
          </cell>
        </row>
        <row r="3457">
          <cell r="A3457" t="str">
            <v>MR1209EBW798</v>
          </cell>
          <cell r="B3457">
            <v>23</v>
          </cell>
          <cell r="C3457">
            <v>45</v>
          </cell>
          <cell r="D3457" t="str">
            <v xml:space="preserve">MVC </v>
          </cell>
          <cell r="E3457" t="str">
            <v>C</v>
          </cell>
          <cell r="F3457" t="str">
            <v>M</v>
          </cell>
          <cell r="G3457">
            <v>5</v>
          </cell>
        </row>
        <row r="3458">
          <cell r="A3458" t="str">
            <v>MR1209EX</v>
          </cell>
          <cell r="B3458">
            <v>23</v>
          </cell>
          <cell r="C3458">
            <v>45</v>
          </cell>
          <cell r="D3458" t="str">
            <v xml:space="preserve">LV  </v>
          </cell>
          <cell r="E3458" t="str">
            <v>C</v>
          </cell>
          <cell r="F3458" t="str">
            <v>M</v>
          </cell>
          <cell r="G3458">
            <v>5</v>
          </cell>
        </row>
        <row r="3459">
          <cell r="A3459" t="str">
            <v>MR1209EXC1222</v>
          </cell>
          <cell r="B3459">
            <v>23</v>
          </cell>
          <cell r="C3459">
            <v>45</v>
          </cell>
          <cell r="D3459" t="str">
            <v xml:space="preserve">LV  </v>
          </cell>
          <cell r="E3459" t="str">
            <v>C</v>
          </cell>
          <cell r="F3459" t="str">
            <v>M</v>
          </cell>
          <cell r="G3459">
            <v>5</v>
          </cell>
        </row>
        <row r="3460">
          <cell r="A3460" t="str">
            <v>MR1209EXC3246</v>
          </cell>
          <cell r="B3460">
            <v>23</v>
          </cell>
          <cell r="C3460">
            <v>45</v>
          </cell>
          <cell r="D3460" t="str">
            <v xml:space="preserve">LV  </v>
          </cell>
          <cell r="E3460" t="str">
            <v>C</v>
          </cell>
          <cell r="F3460" t="str">
            <v>M</v>
          </cell>
          <cell r="G3460">
            <v>5</v>
          </cell>
        </row>
        <row r="3461">
          <cell r="A3461" t="str">
            <v>MR1209EXW824</v>
          </cell>
          <cell r="B3461">
            <v>23</v>
          </cell>
          <cell r="C3461">
            <v>45</v>
          </cell>
          <cell r="D3461" t="str">
            <v xml:space="preserve">MVC </v>
          </cell>
          <cell r="E3461" t="str">
            <v>B</v>
          </cell>
          <cell r="F3461" t="str">
            <v>M</v>
          </cell>
          <cell r="G3461">
            <v>5</v>
          </cell>
        </row>
        <row r="3462">
          <cell r="A3462" t="str">
            <v>MR1209TV</v>
          </cell>
          <cell r="B3462">
            <v>23</v>
          </cell>
          <cell r="C3462">
            <v>45</v>
          </cell>
          <cell r="D3462" t="str">
            <v xml:space="preserve">LV  </v>
          </cell>
          <cell r="E3462" t="str">
            <v>C</v>
          </cell>
          <cell r="F3462" t="str">
            <v>M</v>
          </cell>
          <cell r="G3462">
            <v>5</v>
          </cell>
        </row>
        <row r="3463">
          <cell r="A3463" t="str">
            <v>MR1209UV</v>
          </cell>
          <cell r="B3463">
            <v>23</v>
          </cell>
          <cell r="C3463">
            <v>45</v>
          </cell>
          <cell r="D3463" t="str">
            <v xml:space="preserve">LV  </v>
          </cell>
          <cell r="E3463" t="str">
            <v>C</v>
          </cell>
          <cell r="F3463" t="str">
            <v>M</v>
          </cell>
          <cell r="G3463">
            <v>5</v>
          </cell>
        </row>
        <row r="3464">
          <cell r="A3464" t="str">
            <v>MR1209W824</v>
          </cell>
          <cell r="B3464">
            <v>3</v>
          </cell>
          <cell r="C3464" t="str">
            <v>M1</v>
          </cell>
          <cell r="D3464" t="str">
            <v xml:space="preserve">MVC </v>
          </cell>
          <cell r="E3464" t="str">
            <v>B</v>
          </cell>
          <cell r="F3464" t="str">
            <v>M</v>
          </cell>
          <cell r="G3464">
            <v>15</v>
          </cell>
        </row>
        <row r="3465">
          <cell r="A3465" t="str">
            <v>MR1209W914</v>
          </cell>
          <cell r="B3465">
            <v>3</v>
          </cell>
          <cell r="C3465" t="str">
            <v>M1</v>
          </cell>
          <cell r="D3465" t="str">
            <v xml:space="preserve">LV  </v>
          </cell>
          <cell r="E3465" t="str">
            <v>C</v>
          </cell>
          <cell r="F3465" t="str">
            <v>M</v>
          </cell>
          <cell r="G3465">
            <v>15</v>
          </cell>
        </row>
        <row r="3466">
          <cell r="A3466" t="str">
            <v>MR1210</v>
          </cell>
          <cell r="B3466">
            <v>3</v>
          </cell>
          <cell r="C3466" t="str">
            <v>M1</v>
          </cell>
          <cell r="D3466" t="str">
            <v xml:space="preserve">LV  </v>
          </cell>
          <cell r="E3466" t="str">
            <v>C</v>
          </cell>
          <cell r="F3466" t="str">
            <v>M</v>
          </cell>
          <cell r="G3466">
            <v>10</v>
          </cell>
        </row>
        <row r="3467">
          <cell r="A3467" t="str">
            <v>MR1210EX</v>
          </cell>
          <cell r="B3467">
            <v>23</v>
          </cell>
          <cell r="C3467">
            <v>45</v>
          </cell>
          <cell r="D3467" t="str">
            <v xml:space="preserve">LV  </v>
          </cell>
          <cell r="E3467" t="str">
            <v>C</v>
          </cell>
          <cell r="F3467" t="str">
            <v>M</v>
          </cell>
          <cell r="G3467">
            <v>5</v>
          </cell>
        </row>
        <row r="3468">
          <cell r="A3468" t="str">
            <v>MR1210EXC3853</v>
          </cell>
          <cell r="B3468">
            <v>23</v>
          </cell>
          <cell r="C3468">
            <v>45</v>
          </cell>
          <cell r="D3468" t="str">
            <v xml:space="preserve">LV  </v>
          </cell>
          <cell r="E3468" t="str">
            <v>C</v>
          </cell>
          <cell r="F3468" t="str">
            <v>M</v>
          </cell>
          <cell r="G3468">
            <v>0</v>
          </cell>
        </row>
        <row r="3469">
          <cell r="A3469" t="str">
            <v>MR1210TV</v>
          </cell>
          <cell r="B3469">
            <v>23</v>
          </cell>
          <cell r="C3469">
            <v>45</v>
          </cell>
          <cell r="D3469" t="str">
            <v xml:space="preserve">LV  </v>
          </cell>
          <cell r="E3469" t="str">
            <v>C</v>
          </cell>
          <cell r="F3469" t="str">
            <v>M</v>
          </cell>
          <cell r="G3469">
            <v>5</v>
          </cell>
        </row>
        <row r="3470">
          <cell r="A3470" t="str">
            <v>MR1210UV</v>
          </cell>
          <cell r="B3470">
            <v>23</v>
          </cell>
          <cell r="C3470">
            <v>45</v>
          </cell>
          <cell r="D3470" t="str">
            <v xml:space="preserve">LV  </v>
          </cell>
          <cell r="E3470" t="str">
            <v>C</v>
          </cell>
          <cell r="F3470" t="str">
            <v>M</v>
          </cell>
          <cell r="G3470">
            <v>5</v>
          </cell>
        </row>
        <row r="3471">
          <cell r="A3471" t="str">
            <v>MR1211</v>
          </cell>
          <cell r="B3471">
            <v>3</v>
          </cell>
          <cell r="C3471" t="str">
            <v>M1</v>
          </cell>
          <cell r="D3471" t="str">
            <v xml:space="preserve">MVC </v>
          </cell>
          <cell r="E3471" t="str">
            <v>B</v>
          </cell>
          <cell r="F3471" t="str">
            <v>M</v>
          </cell>
          <cell r="G3471">
            <v>10</v>
          </cell>
        </row>
        <row r="3472">
          <cell r="A3472" t="str">
            <v>MR1211C3751</v>
          </cell>
          <cell r="B3472">
            <v>3</v>
          </cell>
          <cell r="C3472" t="str">
            <v>M1</v>
          </cell>
          <cell r="D3472" t="str">
            <v xml:space="preserve">LV  </v>
          </cell>
          <cell r="E3472" t="str">
            <v>C</v>
          </cell>
          <cell r="F3472" t="str">
            <v>M</v>
          </cell>
          <cell r="G3472">
            <v>0</v>
          </cell>
        </row>
        <row r="3473">
          <cell r="A3473" t="str">
            <v>MR1211C5873</v>
          </cell>
          <cell r="B3473">
            <v>3</v>
          </cell>
          <cell r="C3473" t="str">
            <v>M1</v>
          </cell>
          <cell r="D3473" t="str">
            <v xml:space="preserve">LV  </v>
          </cell>
          <cell r="E3473" t="str">
            <v>C</v>
          </cell>
          <cell r="F3473" t="str">
            <v>M</v>
          </cell>
          <cell r="G3473">
            <v>10</v>
          </cell>
        </row>
        <row r="3474">
          <cell r="A3474" t="str">
            <v>MR1211C7188</v>
          </cell>
          <cell r="B3474">
            <v>3</v>
          </cell>
          <cell r="C3474" t="str">
            <v>M1</v>
          </cell>
          <cell r="D3474" t="str">
            <v xml:space="preserve">LV  </v>
          </cell>
          <cell r="E3474" t="str">
            <v>C</v>
          </cell>
          <cell r="F3474" t="str">
            <v>M</v>
          </cell>
          <cell r="G3474">
            <v>0</v>
          </cell>
        </row>
        <row r="3475">
          <cell r="A3475" t="str">
            <v>MR1211EB</v>
          </cell>
          <cell r="B3475">
            <v>23</v>
          </cell>
          <cell r="C3475">
            <v>45</v>
          </cell>
          <cell r="D3475" t="str">
            <v xml:space="preserve">LV  </v>
          </cell>
          <cell r="E3475" t="str">
            <v>B</v>
          </cell>
          <cell r="F3475" t="str">
            <v>M</v>
          </cell>
          <cell r="G3475">
            <v>5</v>
          </cell>
        </row>
        <row r="3476">
          <cell r="A3476" t="str">
            <v>MR1211EX</v>
          </cell>
          <cell r="B3476">
            <v>23</v>
          </cell>
          <cell r="C3476">
            <v>45</v>
          </cell>
          <cell r="D3476" t="str">
            <v xml:space="preserve">LV  </v>
          </cell>
          <cell r="E3476" t="str">
            <v>C</v>
          </cell>
          <cell r="F3476" t="str">
            <v>M</v>
          </cell>
          <cell r="G3476">
            <v>5</v>
          </cell>
        </row>
        <row r="3477">
          <cell r="A3477" t="str">
            <v>MR1211EXC3751</v>
          </cell>
          <cell r="B3477">
            <v>23</v>
          </cell>
          <cell r="C3477">
            <v>45</v>
          </cell>
          <cell r="D3477" t="str">
            <v xml:space="preserve">LV  </v>
          </cell>
          <cell r="E3477" t="str">
            <v>C</v>
          </cell>
          <cell r="F3477" t="str">
            <v>M</v>
          </cell>
          <cell r="G3477">
            <v>5</v>
          </cell>
        </row>
        <row r="3478">
          <cell r="A3478" t="str">
            <v>MR1211EXC5873</v>
          </cell>
          <cell r="B3478">
            <v>23</v>
          </cell>
          <cell r="C3478">
            <v>45</v>
          </cell>
          <cell r="D3478" t="str">
            <v xml:space="preserve">LV  </v>
          </cell>
          <cell r="E3478" t="str">
            <v>C</v>
          </cell>
          <cell r="F3478" t="str">
            <v>M</v>
          </cell>
          <cell r="G3478">
            <v>5</v>
          </cell>
        </row>
        <row r="3479">
          <cell r="A3479" t="str">
            <v>MR1211GEGB</v>
          </cell>
          <cell r="B3479">
            <v>23</v>
          </cell>
          <cell r="C3479">
            <v>45</v>
          </cell>
          <cell r="D3479" t="str">
            <v xml:space="preserve">MVC </v>
          </cell>
          <cell r="E3479" t="str">
            <v>C</v>
          </cell>
          <cell r="F3479" t="str">
            <v>M</v>
          </cell>
          <cell r="G3479">
            <v>5</v>
          </cell>
        </row>
        <row r="3480">
          <cell r="A3480" t="str">
            <v>MR1211GEGX</v>
          </cell>
          <cell r="B3480">
            <v>23</v>
          </cell>
          <cell r="C3480">
            <v>45</v>
          </cell>
          <cell r="D3480" t="str">
            <v xml:space="preserve">MVC </v>
          </cell>
          <cell r="E3480" t="str">
            <v>B</v>
          </cell>
          <cell r="F3480" t="str">
            <v>M</v>
          </cell>
          <cell r="G3480">
            <v>5</v>
          </cell>
        </row>
        <row r="3481">
          <cell r="A3481" t="str">
            <v>MR1211GEX</v>
          </cell>
          <cell r="B3481">
            <v>23</v>
          </cell>
          <cell r="C3481">
            <v>45</v>
          </cell>
          <cell r="D3481" t="str">
            <v xml:space="preserve">LV  </v>
          </cell>
          <cell r="E3481" t="str">
            <v>C</v>
          </cell>
          <cell r="F3481" t="str">
            <v>M</v>
          </cell>
          <cell r="G3481">
            <v>5</v>
          </cell>
        </row>
        <row r="3482">
          <cell r="A3482" t="str">
            <v>MR1211UV</v>
          </cell>
          <cell r="B3482">
            <v>23</v>
          </cell>
          <cell r="C3482">
            <v>45</v>
          </cell>
          <cell r="D3482" t="str">
            <v xml:space="preserve">LV  </v>
          </cell>
          <cell r="E3482" t="str">
            <v>C</v>
          </cell>
          <cell r="F3482" t="str">
            <v>M</v>
          </cell>
          <cell r="G3482">
            <v>5</v>
          </cell>
        </row>
        <row r="3483">
          <cell r="A3483" t="str">
            <v>MR1212</v>
          </cell>
          <cell r="B3483">
            <v>3</v>
          </cell>
          <cell r="C3483" t="str">
            <v>M1</v>
          </cell>
          <cell r="D3483" t="str">
            <v xml:space="preserve">LV  </v>
          </cell>
          <cell r="E3483" t="str">
            <v>C</v>
          </cell>
          <cell r="F3483" t="str">
            <v>M</v>
          </cell>
          <cell r="G3483">
            <v>15</v>
          </cell>
        </row>
        <row r="3484">
          <cell r="A3484" t="str">
            <v>MR1212EAX</v>
          </cell>
          <cell r="B3484">
            <v>23</v>
          </cell>
          <cell r="C3484">
            <v>45</v>
          </cell>
          <cell r="D3484" t="str">
            <v xml:space="preserve">LV  </v>
          </cell>
          <cell r="E3484" t="str">
            <v>C</v>
          </cell>
          <cell r="F3484" t="str">
            <v>M</v>
          </cell>
          <cell r="G3484">
            <v>5</v>
          </cell>
        </row>
        <row r="3485">
          <cell r="A3485" t="str">
            <v>MR1212EBW1</v>
          </cell>
          <cell r="B3485">
            <v>23</v>
          </cell>
          <cell r="C3485">
            <v>45</v>
          </cell>
          <cell r="D3485" t="str">
            <v xml:space="preserve">LV  </v>
          </cell>
          <cell r="E3485" t="str">
            <v>C</v>
          </cell>
          <cell r="F3485" t="str">
            <v>M</v>
          </cell>
          <cell r="G3485">
            <v>5</v>
          </cell>
        </row>
        <row r="3486">
          <cell r="A3486" t="str">
            <v>MR1212EX</v>
          </cell>
          <cell r="B3486">
            <v>23</v>
          </cell>
          <cell r="C3486">
            <v>45</v>
          </cell>
          <cell r="D3486" t="str">
            <v xml:space="preserve">LV  </v>
          </cell>
          <cell r="E3486" t="str">
            <v>C</v>
          </cell>
          <cell r="F3486" t="str">
            <v>M</v>
          </cell>
          <cell r="G3486">
            <v>5</v>
          </cell>
        </row>
        <row r="3487">
          <cell r="A3487" t="str">
            <v>MR1212EXC4358</v>
          </cell>
          <cell r="B3487">
            <v>23</v>
          </cell>
          <cell r="C3487">
            <v>45</v>
          </cell>
          <cell r="D3487" t="str">
            <v xml:space="preserve">LV  </v>
          </cell>
          <cell r="E3487" t="str">
            <v>C</v>
          </cell>
          <cell r="F3487" t="str">
            <v>M</v>
          </cell>
          <cell r="G3487">
            <v>5</v>
          </cell>
        </row>
        <row r="3488">
          <cell r="A3488" t="str">
            <v>MR1212GUV</v>
          </cell>
          <cell r="B3488">
            <v>23</v>
          </cell>
          <cell r="C3488">
            <v>45</v>
          </cell>
          <cell r="D3488" t="str">
            <v xml:space="preserve">LV  </v>
          </cell>
          <cell r="E3488" t="str">
            <v>C</v>
          </cell>
          <cell r="F3488" t="str">
            <v>M</v>
          </cell>
          <cell r="G3488">
            <v>5</v>
          </cell>
        </row>
        <row r="3489">
          <cell r="A3489" t="str">
            <v>MR1212TV</v>
          </cell>
          <cell r="B3489">
            <v>23</v>
          </cell>
          <cell r="C3489">
            <v>45</v>
          </cell>
          <cell r="D3489" t="str">
            <v xml:space="preserve">LV  </v>
          </cell>
          <cell r="E3489" t="str">
            <v>C</v>
          </cell>
          <cell r="F3489" t="str">
            <v>M</v>
          </cell>
          <cell r="G3489">
            <v>5</v>
          </cell>
        </row>
        <row r="3490">
          <cell r="A3490" t="str">
            <v>MR1212UGVW140</v>
          </cell>
          <cell r="B3490">
            <v>23</v>
          </cell>
          <cell r="C3490">
            <v>45</v>
          </cell>
          <cell r="D3490" t="str">
            <v xml:space="preserve">LV  </v>
          </cell>
          <cell r="E3490" t="str">
            <v>C</v>
          </cell>
          <cell r="F3490" t="str">
            <v>M</v>
          </cell>
          <cell r="G3490">
            <v>5</v>
          </cell>
        </row>
        <row r="3491">
          <cell r="A3491" t="str">
            <v>MR1212UV</v>
          </cell>
          <cell r="B3491">
            <v>23</v>
          </cell>
          <cell r="C3491">
            <v>45</v>
          </cell>
          <cell r="D3491" t="str">
            <v xml:space="preserve">LV  </v>
          </cell>
          <cell r="E3491" t="str">
            <v>C</v>
          </cell>
          <cell r="F3491" t="str">
            <v>M</v>
          </cell>
          <cell r="G3491">
            <v>5</v>
          </cell>
        </row>
        <row r="3492">
          <cell r="A3492" t="str">
            <v>MR1212W1</v>
          </cell>
          <cell r="B3492">
            <v>3</v>
          </cell>
          <cell r="C3492" t="str">
            <v>M1</v>
          </cell>
          <cell r="D3492" t="str">
            <v xml:space="preserve">LV  </v>
          </cell>
          <cell r="E3492" t="str">
            <v>C</v>
          </cell>
          <cell r="F3492" t="str">
            <v>M</v>
          </cell>
          <cell r="G3492">
            <v>10</v>
          </cell>
        </row>
        <row r="3493">
          <cell r="A3493" t="str">
            <v>MR1213</v>
          </cell>
          <cell r="B3493">
            <v>3</v>
          </cell>
          <cell r="C3493" t="str">
            <v>M1</v>
          </cell>
          <cell r="D3493" t="str">
            <v xml:space="preserve">LV  </v>
          </cell>
          <cell r="E3493" t="str">
            <v>C</v>
          </cell>
          <cell r="F3493" t="str">
            <v>M</v>
          </cell>
          <cell r="G3493">
            <v>15</v>
          </cell>
        </row>
        <row r="3494">
          <cell r="A3494" t="str">
            <v>MR1213EAX</v>
          </cell>
          <cell r="B3494">
            <v>23</v>
          </cell>
          <cell r="C3494">
            <v>45</v>
          </cell>
          <cell r="D3494" t="str">
            <v xml:space="preserve">LV  </v>
          </cell>
          <cell r="E3494" t="str">
            <v>C</v>
          </cell>
          <cell r="F3494" t="str">
            <v>M</v>
          </cell>
          <cell r="G3494">
            <v>5</v>
          </cell>
        </row>
        <row r="3495">
          <cell r="A3495" t="str">
            <v>MR1213EX</v>
          </cell>
          <cell r="B3495">
            <v>23</v>
          </cell>
          <cell r="C3495">
            <v>45</v>
          </cell>
          <cell r="D3495" t="str">
            <v xml:space="preserve">LV  </v>
          </cell>
          <cell r="E3495" t="str">
            <v>C</v>
          </cell>
          <cell r="F3495" t="str">
            <v>M</v>
          </cell>
          <cell r="G3495">
            <v>5</v>
          </cell>
        </row>
        <row r="3496">
          <cell r="A3496" t="str">
            <v>MR1213EXW705</v>
          </cell>
          <cell r="B3496">
            <v>23</v>
          </cell>
          <cell r="C3496">
            <v>45</v>
          </cell>
          <cell r="D3496" t="str">
            <v xml:space="preserve">LV  </v>
          </cell>
          <cell r="E3496" t="str">
            <v>C</v>
          </cell>
          <cell r="F3496" t="str">
            <v>M</v>
          </cell>
          <cell r="G3496">
            <v>5</v>
          </cell>
        </row>
        <row r="3497">
          <cell r="A3497" t="str">
            <v>MR1213TV</v>
          </cell>
          <cell r="B3497">
            <v>23</v>
          </cell>
          <cell r="C3497">
            <v>45</v>
          </cell>
          <cell r="D3497" t="str">
            <v xml:space="preserve">LV  </v>
          </cell>
          <cell r="E3497" t="str">
            <v>C</v>
          </cell>
          <cell r="F3497" t="str">
            <v>M</v>
          </cell>
          <cell r="G3497">
            <v>5</v>
          </cell>
        </row>
        <row r="3498">
          <cell r="A3498" t="str">
            <v>MR1214</v>
          </cell>
          <cell r="B3498">
            <v>3</v>
          </cell>
          <cell r="C3498" t="str">
            <v>M1</v>
          </cell>
          <cell r="D3498" t="str">
            <v xml:space="preserve">LOD </v>
          </cell>
          <cell r="E3498" t="str">
            <v>C</v>
          </cell>
          <cell r="F3498" t="str">
            <v>M</v>
          </cell>
          <cell r="G3498">
            <v>15</v>
          </cell>
        </row>
        <row r="3499">
          <cell r="A3499" t="str">
            <v>MR1214C3959</v>
          </cell>
          <cell r="B3499">
            <v>3</v>
          </cell>
          <cell r="C3499" t="str">
            <v>M1</v>
          </cell>
          <cell r="D3499" t="str">
            <v xml:space="preserve">LOD </v>
          </cell>
          <cell r="E3499" t="str">
            <v>B</v>
          </cell>
          <cell r="F3499" t="str">
            <v>M</v>
          </cell>
          <cell r="G3499">
            <v>15</v>
          </cell>
        </row>
        <row r="3500">
          <cell r="A3500" t="str">
            <v>MR1214EAX</v>
          </cell>
          <cell r="B3500">
            <v>23</v>
          </cell>
          <cell r="C3500">
            <v>45</v>
          </cell>
          <cell r="D3500" t="str">
            <v xml:space="preserve">LOD </v>
          </cell>
          <cell r="E3500" t="str">
            <v>C</v>
          </cell>
          <cell r="F3500" t="str">
            <v>M</v>
          </cell>
          <cell r="G3500">
            <v>5</v>
          </cell>
        </row>
        <row r="3501">
          <cell r="A3501" t="str">
            <v>MR1214EX</v>
          </cell>
          <cell r="B3501">
            <v>23</v>
          </cell>
          <cell r="C3501">
            <v>45</v>
          </cell>
          <cell r="D3501" t="str">
            <v xml:space="preserve">LOD </v>
          </cell>
          <cell r="E3501" t="str">
            <v>C</v>
          </cell>
          <cell r="F3501" t="str">
            <v>M</v>
          </cell>
          <cell r="G3501">
            <v>5</v>
          </cell>
        </row>
        <row r="3502">
          <cell r="A3502" t="str">
            <v>MR1214EXC3959</v>
          </cell>
          <cell r="B3502">
            <v>23</v>
          </cell>
          <cell r="C3502">
            <v>45</v>
          </cell>
          <cell r="D3502" t="str">
            <v xml:space="preserve">LOD </v>
          </cell>
          <cell r="E3502" t="str">
            <v>B</v>
          </cell>
          <cell r="F3502" t="str">
            <v>M</v>
          </cell>
          <cell r="G3502">
            <v>5</v>
          </cell>
        </row>
        <row r="3503">
          <cell r="A3503" t="str">
            <v>MR1214EXC4361</v>
          </cell>
          <cell r="B3503">
            <v>23</v>
          </cell>
          <cell r="C3503">
            <v>45</v>
          </cell>
          <cell r="D3503" t="str">
            <v xml:space="preserve">LOD </v>
          </cell>
          <cell r="E3503" t="str">
            <v>C</v>
          </cell>
          <cell r="F3503" t="str">
            <v>M</v>
          </cell>
          <cell r="G3503">
            <v>0</v>
          </cell>
        </row>
        <row r="3504">
          <cell r="A3504" t="str">
            <v>MR1214UV</v>
          </cell>
          <cell r="B3504">
            <v>23</v>
          </cell>
          <cell r="C3504">
            <v>45</v>
          </cell>
          <cell r="D3504" t="str">
            <v xml:space="preserve">LOD </v>
          </cell>
          <cell r="E3504" t="str">
            <v>C</v>
          </cell>
          <cell r="F3504" t="str">
            <v>M</v>
          </cell>
          <cell r="G3504">
            <v>5</v>
          </cell>
        </row>
        <row r="3505">
          <cell r="A3505" t="str">
            <v>MR1214W748</v>
          </cell>
          <cell r="B3505">
            <v>3</v>
          </cell>
          <cell r="C3505" t="str">
            <v>M1</v>
          </cell>
          <cell r="D3505" t="str">
            <v xml:space="preserve">LV  </v>
          </cell>
          <cell r="E3505" t="str">
            <v>C</v>
          </cell>
          <cell r="F3505" t="str">
            <v>M</v>
          </cell>
          <cell r="G3505">
            <v>10</v>
          </cell>
        </row>
        <row r="3506">
          <cell r="A3506" t="str">
            <v>MR1215</v>
          </cell>
          <cell r="B3506">
            <v>3</v>
          </cell>
          <cell r="C3506" t="str">
            <v>M1</v>
          </cell>
          <cell r="D3506" t="str">
            <v xml:space="preserve">LOD </v>
          </cell>
          <cell r="E3506" t="str">
            <v>C</v>
          </cell>
          <cell r="F3506" t="str">
            <v>M</v>
          </cell>
          <cell r="G3506">
            <v>10</v>
          </cell>
        </row>
        <row r="3507">
          <cell r="A3507" t="str">
            <v>MR1215EAX</v>
          </cell>
          <cell r="B3507">
            <v>23</v>
          </cell>
          <cell r="C3507">
            <v>45</v>
          </cell>
          <cell r="D3507" t="str">
            <v xml:space="preserve">LOD </v>
          </cell>
          <cell r="E3507" t="str">
            <v>C</v>
          </cell>
          <cell r="F3507" t="str">
            <v>M</v>
          </cell>
          <cell r="G3507">
            <v>5</v>
          </cell>
        </row>
        <row r="3508">
          <cell r="A3508" t="str">
            <v>MR1215EX</v>
          </cell>
          <cell r="B3508">
            <v>23</v>
          </cell>
          <cell r="C3508">
            <v>45</v>
          </cell>
          <cell r="D3508" t="str">
            <v xml:space="preserve">LOD </v>
          </cell>
          <cell r="E3508" t="str">
            <v>C</v>
          </cell>
          <cell r="F3508" t="str">
            <v>M</v>
          </cell>
          <cell r="G3508">
            <v>5</v>
          </cell>
        </row>
        <row r="3509">
          <cell r="A3509" t="str">
            <v>MR1215EXC4462</v>
          </cell>
          <cell r="B3509">
            <v>23</v>
          </cell>
          <cell r="C3509">
            <v>45</v>
          </cell>
          <cell r="D3509" t="str">
            <v xml:space="preserve">LOD </v>
          </cell>
          <cell r="E3509" t="str">
            <v>C</v>
          </cell>
          <cell r="F3509" t="str">
            <v>M</v>
          </cell>
          <cell r="G3509">
            <v>0</v>
          </cell>
        </row>
        <row r="3510">
          <cell r="A3510" t="str">
            <v>MR1215TV</v>
          </cell>
          <cell r="B3510">
            <v>23</v>
          </cell>
          <cell r="C3510">
            <v>45</v>
          </cell>
          <cell r="D3510" t="str">
            <v xml:space="preserve">LOD </v>
          </cell>
          <cell r="E3510" t="str">
            <v>C</v>
          </cell>
          <cell r="F3510" t="str">
            <v>M</v>
          </cell>
          <cell r="G3510">
            <v>5</v>
          </cell>
        </row>
        <row r="3511">
          <cell r="A3511" t="str">
            <v>MR1215UV</v>
          </cell>
          <cell r="B3511">
            <v>23</v>
          </cell>
          <cell r="C3511">
            <v>45</v>
          </cell>
          <cell r="D3511" t="str">
            <v xml:space="preserve">LOD </v>
          </cell>
          <cell r="E3511" t="str">
            <v>C</v>
          </cell>
          <cell r="F3511" t="str">
            <v>M</v>
          </cell>
          <cell r="G3511">
            <v>5</v>
          </cell>
        </row>
        <row r="3512">
          <cell r="A3512" t="str">
            <v>MR1215W890</v>
          </cell>
          <cell r="B3512">
            <v>3</v>
          </cell>
          <cell r="C3512" t="str">
            <v>M1</v>
          </cell>
          <cell r="D3512" t="str">
            <v xml:space="preserve">LV  </v>
          </cell>
          <cell r="E3512" t="str">
            <v>C</v>
          </cell>
          <cell r="F3512" t="str">
            <v>M</v>
          </cell>
          <cell r="G3512">
            <v>15</v>
          </cell>
        </row>
        <row r="3513">
          <cell r="A3513" t="str">
            <v>MR1216</v>
          </cell>
          <cell r="B3513">
            <v>3</v>
          </cell>
          <cell r="C3513" t="str">
            <v>M1</v>
          </cell>
          <cell r="D3513" t="str">
            <v xml:space="preserve">LOD </v>
          </cell>
          <cell r="E3513" t="str">
            <v>A</v>
          </cell>
          <cell r="F3513" t="str">
            <v>M</v>
          </cell>
          <cell r="G3513">
            <v>15</v>
          </cell>
        </row>
        <row r="3514">
          <cell r="A3514" t="str">
            <v>MR1216EAX</v>
          </cell>
          <cell r="B3514">
            <v>23</v>
          </cell>
          <cell r="C3514">
            <v>45</v>
          </cell>
          <cell r="D3514" t="str">
            <v xml:space="preserve">LOD </v>
          </cell>
          <cell r="E3514" t="str">
            <v>C</v>
          </cell>
          <cell r="F3514" t="str">
            <v>M</v>
          </cell>
          <cell r="G3514">
            <v>5</v>
          </cell>
        </row>
        <row r="3515">
          <cell r="A3515" t="str">
            <v>MR1216EB</v>
          </cell>
          <cell r="B3515">
            <v>23</v>
          </cell>
          <cell r="C3515">
            <v>45</v>
          </cell>
          <cell r="D3515" t="str">
            <v xml:space="preserve">LOD </v>
          </cell>
          <cell r="E3515" t="str">
            <v>B</v>
          </cell>
          <cell r="F3515" t="str">
            <v>M</v>
          </cell>
          <cell r="G3515">
            <v>5</v>
          </cell>
        </row>
        <row r="3516">
          <cell r="A3516" t="str">
            <v>MR1216EX</v>
          </cell>
          <cell r="B3516">
            <v>23</v>
          </cell>
          <cell r="C3516">
            <v>45</v>
          </cell>
          <cell r="D3516" t="str">
            <v xml:space="preserve">LOD </v>
          </cell>
          <cell r="E3516" t="str">
            <v>B</v>
          </cell>
          <cell r="F3516" t="str">
            <v>M</v>
          </cell>
          <cell r="G3516">
            <v>5</v>
          </cell>
        </row>
        <row r="3517">
          <cell r="A3517" t="str">
            <v>MR1216UV</v>
          </cell>
          <cell r="B3517">
            <v>23</v>
          </cell>
          <cell r="C3517">
            <v>45</v>
          </cell>
          <cell r="D3517" t="str">
            <v xml:space="preserve">LOD </v>
          </cell>
          <cell r="E3517" t="str">
            <v>C</v>
          </cell>
          <cell r="F3517" t="str">
            <v>M</v>
          </cell>
          <cell r="G3517">
            <v>5</v>
          </cell>
        </row>
        <row r="3518">
          <cell r="A3518" t="str">
            <v>MR1217</v>
          </cell>
          <cell r="B3518">
            <v>3</v>
          </cell>
          <cell r="C3518" t="str">
            <v>M1</v>
          </cell>
          <cell r="D3518" t="str">
            <v xml:space="preserve">LOD </v>
          </cell>
          <cell r="E3518" t="str">
            <v>C</v>
          </cell>
          <cell r="F3518" t="str">
            <v>M</v>
          </cell>
          <cell r="G3518">
            <v>15</v>
          </cell>
        </row>
        <row r="3519">
          <cell r="A3519" t="str">
            <v>MR1217C3</v>
          </cell>
          <cell r="B3519">
            <v>3</v>
          </cell>
          <cell r="C3519" t="str">
            <v>M1</v>
          </cell>
          <cell r="D3519" t="str">
            <v xml:space="preserve">LOD </v>
          </cell>
          <cell r="E3519" t="str">
            <v>C</v>
          </cell>
          <cell r="F3519" t="str">
            <v>M</v>
          </cell>
          <cell r="G3519">
            <v>15</v>
          </cell>
        </row>
        <row r="3520">
          <cell r="A3520" t="str">
            <v>MR1217C3245</v>
          </cell>
          <cell r="B3520">
            <v>3</v>
          </cell>
          <cell r="C3520" t="str">
            <v>M1</v>
          </cell>
          <cell r="D3520" t="str">
            <v xml:space="preserve">LOD </v>
          </cell>
          <cell r="E3520" t="str">
            <v>C</v>
          </cell>
          <cell r="F3520" t="str">
            <v>M</v>
          </cell>
          <cell r="G3520">
            <v>0</v>
          </cell>
        </row>
        <row r="3521">
          <cell r="A3521" t="str">
            <v>MR1217EAX</v>
          </cell>
          <cell r="B3521">
            <v>23</v>
          </cell>
          <cell r="C3521">
            <v>45</v>
          </cell>
          <cell r="D3521" t="str">
            <v xml:space="preserve">LOD </v>
          </cell>
          <cell r="E3521" t="str">
            <v>C</v>
          </cell>
          <cell r="F3521" t="str">
            <v>M</v>
          </cell>
          <cell r="G3521">
            <v>5</v>
          </cell>
        </row>
        <row r="3522">
          <cell r="A3522" t="str">
            <v>MR1217EX</v>
          </cell>
          <cell r="B3522">
            <v>23</v>
          </cell>
          <cell r="C3522">
            <v>45</v>
          </cell>
          <cell r="D3522" t="str">
            <v xml:space="preserve">LOD </v>
          </cell>
          <cell r="E3522" t="str">
            <v>C</v>
          </cell>
          <cell r="F3522" t="str">
            <v>M</v>
          </cell>
          <cell r="G3522">
            <v>5</v>
          </cell>
        </row>
        <row r="3523">
          <cell r="A3523" t="str">
            <v>MR1217EXC3</v>
          </cell>
          <cell r="B3523">
            <v>23</v>
          </cell>
          <cell r="C3523">
            <v>45</v>
          </cell>
          <cell r="D3523" t="str">
            <v xml:space="preserve">LOD </v>
          </cell>
          <cell r="E3523" t="str">
            <v>C</v>
          </cell>
          <cell r="F3523" t="str">
            <v>M</v>
          </cell>
          <cell r="G3523">
            <v>5</v>
          </cell>
        </row>
        <row r="3524">
          <cell r="A3524" t="str">
            <v>MR1217UV</v>
          </cell>
          <cell r="B3524">
            <v>23</v>
          </cell>
          <cell r="C3524">
            <v>45</v>
          </cell>
          <cell r="D3524" t="str">
            <v xml:space="preserve">LOD </v>
          </cell>
          <cell r="E3524" t="str">
            <v>C</v>
          </cell>
          <cell r="F3524" t="str">
            <v>M</v>
          </cell>
          <cell r="G3524">
            <v>5</v>
          </cell>
        </row>
        <row r="3525">
          <cell r="A3525" t="str">
            <v>MR1218</v>
          </cell>
          <cell r="B3525">
            <v>3</v>
          </cell>
          <cell r="C3525" t="str">
            <v>M1</v>
          </cell>
          <cell r="D3525" t="str">
            <v xml:space="preserve">LOD </v>
          </cell>
          <cell r="E3525" t="str">
            <v>C</v>
          </cell>
          <cell r="F3525" t="str">
            <v>M</v>
          </cell>
          <cell r="G3525">
            <v>15</v>
          </cell>
        </row>
        <row r="3526">
          <cell r="A3526" t="str">
            <v>MR1218EAX</v>
          </cell>
          <cell r="B3526">
            <v>23</v>
          </cell>
          <cell r="C3526">
            <v>45</v>
          </cell>
          <cell r="D3526" t="str">
            <v xml:space="preserve">LOD </v>
          </cell>
          <cell r="E3526" t="str">
            <v>C</v>
          </cell>
          <cell r="F3526" t="str">
            <v>M</v>
          </cell>
          <cell r="G3526">
            <v>5</v>
          </cell>
        </row>
        <row r="3527">
          <cell r="A3527" t="str">
            <v>MR1218EX</v>
          </cell>
          <cell r="B3527">
            <v>23</v>
          </cell>
          <cell r="C3527">
            <v>45</v>
          </cell>
          <cell r="D3527" t="str">
            <v xml:space="preserve">LOD </v>
          </cell>
          <cell r="E3527" t="str">
            <v>C</v>
          </cell>
          <cell r="F3527" t="str">
            <v>M</v>
          </cell>
          <cell r="G3527">
            <v>5</v>
          </cell>
        </row>
        <row r="3528">
          <cell r="A3528" t="str">
            <v>MR1218TV</v>
          </cell>
          <cell r="B3528">
            <v>23</v>
          </cell>
          <cell r="C3528">
            <v>45</v>
          </cell>
          <cell r="D3528" t="str">
            <v xml:space="preserve">LOD </v>
          </cell>
          <cell r="E3528" t="str">
            <v>C</v>
          </cell>
          <cell r="F3528" t="str">
            <v>M</v>
          </cell>
          <cell r="G3528">
            <v>5</v>
          </cell>
        </row>
        <row r="3529">
          <cell r="A3529" t="str">
            <v>MR1219</v>
          </cell>
          <cell r="B3529">
            <v>3</v>
          </cell>
          <cell r="C3529" t="str">
            <v>M1</v>
          </cell>
          <cell r="D3529" t="str">
            <v xml:space="preserve">LOD </v>
          </cell>
          <cell r="E3529" t="str">
            <v>C</v>
          </cell>
          <cell r="F3529" t="str">
            <v>M</v>
          </cell>
          <cell r="G3529">
            <v>15</v>
          </cell>
        </row>
        <row r="3530">
          <cell r="A3530" t="str">
            <v>MR1219C3</v>
          </cell>
          <cell r="B3530">
            <v>3</v>
          </cell>
          <cell r="C3530" t="str">
            <v>M1</v>
          </cell>
          <cell r="D3530" t="str">
            <v xml:space="preserve">LOD </v>
          </cell>
          <cell r="E3530" t="str">
            <v>C</v>
          </cell>
          <cell r="F3530" t="str">
            <v>M</v>
          </cell>
          <cell r="G3530">
            <v>15</v>
          </cell>
        </row>
        <row r="3531">
          <cell r="A3531" t="str">
            <v>MR1219C4565</v>
          </cell>
          <cell r="B3531">
            <v>3</v>
          </cell>
          <cell r="C3531" t="str">
            <v>M1</v>
          </cell>
          <cell r="D3531" t="str">
            <v xml:space="preserve">LOD </v>
          </cell>
          <cell r="E3531" t="str">
            <v>C</v>
          </cell>
          <cell r="F3531" t="str">
            <v>M</v>
          </cell>
          <cell r="G3531">
            <v>15</v>
          </cell>
        </row>
        <row r="3532">
          <cell r="A3532" t="str">
            <v>MR1219EX</v>
          </cell>
          <cell r="B3532">
            <v>23</v>
          </cell>
          <cell r="C3532">
            <v>45</v>
          </cell>
          <cell r="D3532" t="str">
            <v xml:space="preserve">LOD </v>
          </cell>
          <cell r="E3532" t="str">
            <v>C</v>
          </cell>
          <cell r="F3532" t="str">
            <v>M</v>
          </cell>
          <cell r="G3532">
            <v>5</v>
          </cell>
        </row>
        <row r="3533">
          <cell r="A3533" t="str">
            <v>MR1219EXC3</v>
          </cell>
          <cell r="B3533">
            <v>23</v>
          </cell>
          <cell r="C3533">
            <v>45</v>
          </cell>
          <cell r="D3533" t="str">
            <v xml:space="preserve">LOD </v>
          </cell>
          <cell r="E3533" t="str">
            <v>C</v>
          </cell>
          <cell r="F3533" t="str">
            <v>M</v>
          </cell>
          <cell r="G3533">
            <v>5</v>
          </cell>
        </row>
        <row r="3534">
          <cell r="A3534" t="str">
            <v>MR1219EXC4565</v>
          </cell>
          <cell r="B3534">
            <v>23</v>
          </cell>
          <cell r="C3534">
            <v>45</v>
          </cell>
          <cell r="D3534" t="str">
            <v xml:space="preserve">LOD </v>
          </cell>
          <cell r="E3534" t="str">
            <v>C</v>
          </cell>
          <cell r="F3534" t="str">
            <v>M</v>
          </cell>
          <cell r="G3534">
            <v>5</v>
          </cell>
        </row>
        <row r="3535">
          <cell r="A3535" t="str">
            <v>MR1219UAHV</v>
          </cell>
          <cell r="B3535">
            <v>23</v>
          </cell>
          <cell r="C3535">
            <v>45</v>
          </cell>
          <cell r="D3535" t="str">
            <v xml:space="preserve">LOD </v>
          </cell>
          <cell r="E3535" t="str">
            <v>C</v>
          </cell>
          <cell r="F3535" t="str">
            <v>M</v>
          </cell>
          <cell r="G3535">
            <v>5</v>
          </cell>
        </row>
        <row r="3536">
          <cell r="A3536" t="str">
            <v>MR1219UV</v>
          </cell>
          <cell r="B3536">
            <v>23</v>
          </cell>
          <cell r="C3536">
            <v>45</v>
          </cell>
          <cell r="D3536" t="str">
            <v xml:space="preserve">LOD </v>
          </cell>
          <cell r="E3536" t="str">
            <v>C</v>
          </cell>
          <cell r="F3536" t="str">
            <v>M</v>
          </cell>
          <cell r="G3536">
            <v>5</v>
          </cell>
        </row>
        <row r="3537">
          <cell r="A3537" t="str">
            <v>MR1219W105</v>
          </cell>
          <cell r="B3537">
            <v>3</v>
          </cell>
          <cell r="C3537" t="str">
            <v>M1</v>
          </cell>
          <cell r="D3537" t="str">
            <v xml:space="preserve">LOD </v>
          </cell>
          <cell r="E3537" t="str">
            <v>C</v>
          </cell>
          <cell r="F3537" t="str">
            <v>M</v>
          </cell>
          <cell r="G3537">
            <v>15</v>
          </cell>
        </row>
        <row r="3538">
          <cell r="A3538" t="str">
            <v>MR1220</v>
          </cell>
          <cell r="B3538">
            <v>3</v>
          </cell>
          <cell r="C3538" t="str">
            <v>M1</v>
          </cell>
          <cell r="D3538" t="str">
            <v xml:space="preserve">LOD </v>
          </cell>
          <cell r="E3538" t="str">
            <v>C</v>
          </cell>
          <cell r="F3538" t="str">
            <v>M</v>
          </cell>
          <cell r="G3538">
            <v>15</v>
          </cell>
        </row>
        <row r="3539">
          <cell r="A3539" t="str">
            <v>MR1220C3</v>
          </cell>
          <cell r="B3539">
            <v>3</v>
          </cell>
          <cell r="C3539" t="str">
            <v>M1</v>
          </cell>
          <cell r="D3539" t="str">
            <v xml:space="preserve">LOD </v>
          </cell>
          <cell r="E3539" t="str">
            <v>C</v>
          </cell>
          <cell r="F3539" t="str">
            <v>M</v>
          </cell>
          <cell r="G3539">
            <v>15</v>
          </cell>
        </row>
        <row r="3540">
          <cell r="A3540" t="str">
            <v>MR1220UV</v>
          </cell>
          <cell r="B3540">
            <v>23</v>
          </cell>
          <cell r="C3540">
            <v>45</v>
          </cell>
          <cell r="D3540" t="str">
            <v xml:space="preserve">LOD </v>
          </cell>
          <cell r="E3540" t="str">
            <v>C</v>
          </cell>
          <cell r="F3540" t="str">
            <v>M</v>
          </cell>
          <cell r="G3540">
            <v>5</v>
          </cell>
        </row>
        <row r="3541">
          <cell r="A3541" t="str">
            <v>MR1222</v>
          </cell>
          <cell r="B3541">
            <v>3</v>
          </cell>
          <cell r="C3541" t="str">
            <v>M1</v>
          </cell>
          <cell r="D3541" t="str">
            <v xml:space="preserve">LOD </v>
          </cell>
          <cell r="E3541" t="str">
            <v>C</v>
          </cell>
          <cell r="F3541" t="str">
            <v>M</v>
          </cell>
          <cell r="G3541">
            <v>15</v>
          </cell>
        </row>
        <row r="3542">
          <cell r="A3542" t="str">
            <v>MR1222EAHX</v>
          </cell>
          <cell r="B3542">
            <v>23</v>
          </cell>
          <cell r="C3542">
            <v>45</v>
          </cell>
          <cell r="D3542" t="str">
            <v xml:space="preserve">LOD </v>
          </cell>
          <cell r="E3542" t="str">
            <v>C</v>
          </cell>
          <cell r="F3542" t="str">
            <v>M</v>
          </cell>
          <cell r="G3542">
            <v>5</v>
          </cell>
        </row>
        <row r="3543">
          <cell r="A3543" t="str">
            <v>MR1224</v>
          </cell>
          <cell r="B3543">
            <v>3</v>
          </cell>
          <cell r="C3543" t="str">
            <v>M1</v>
          </cell>
          <cell r="D3543" t="str">
            <v xml:space="preserve">LOD </v>
          </cell>
          <cell r="E3543" t="str">
            <v>C</v>
          </cell>
          <cell r="F3543" t="str">
            <v>M</v>
          </cell>
          <cell r="G3543">
            <v>15</v>
          </cell>
        </row>
        <row r="3544">
          <cell r="A3544" t="str">
            <v>MR1224C5774</v>
          </cell>
          <cell r="B3544">
            <v>3</v>
          </cell>
          <cell r="C3544" t="str">
            <v>M1</v>
          </cell>
          <cell r="D3544" t="str">
            <v xml:space="preserve">LOD </v>
          </cell>
          <cell r="E3544" t="str">
            <v>C</v>
          </cell>
          <cell r="F3544" t="str">
            <v>M</v>
          </cell>
          <cell r="G3544">
            <v>15</v>
          </cell>
        </row>
        <row r="3545">
          <cell r="A3545" t="str">
            <v>MR1224EHXC5774</v>
          </cell>
          <cell r="B3545">
            <v>23</v>
          </cell>
          <cell r="C3545">
            <v>45</v>
          </cell>
          <cell r="D3545" t="str">
            <v xml:space="preserve">LOD </v>
          </cell>
          <cell r="E3545" t="str">
            <v>C</v>
          </cell>
          <cell r="F3545" t="str">
            <v>M</v>
          </cell>
          <cell r="G3545">
            <v>5</v>
          </cell>
        </row>
        <row r="3546">
          <cell r="A3546" t="str">
            <v>MR12263FF</v>
          </cell>
          <cell r="B3546">
            <v>33</v>
          </cell>
          <cell r="C3546" t="str">
            <v>R1</v>
          </cell>
          <cell r="D3546" t="str">
            <v xml:space="preserve">LOD </v>
          </cell>
          <cell r="E3546" t="str">
            <v>B</v>
          </cell>
          <cell r="F3546" t="str">
            <v>P</v>
          </cell>
          <cell r="G3546">
            <v>0</v>
          </cell>
        </row>
        <row r="3547">
          <cell r="A3547" t="str">
            <v>MR1226C6991</v>
          </cell>
          <cell r="B3547">
            <v>3</v>
          </cell>
          <cell r="C3547" t="str">
            <v>M1</v>
          </cell>
          <cell r="D3547" t="str">
            <v xml:space="preserve">LOD </v>
          </cell>
          <cell r="E3547" t="str">
            <v>C</v>
          </cell>
          <cell r="F3547" t="str">
            <v>M</v>
          </cell>
          <cell r="G3547">
            <v>15</v>
          </cell>
        </row>
        <row r="3548">
          <cell r="A3548" t="str">
            <v>MR1226EXC6991</v>
          </cell>
          <cell r="B3548">
            <v>23</v>
          </cell>
          <cell r="C3548">
            <v>45</v>
          </cell>
          <cell r="D3548" t="str">
            <v xml:space="preserve">LOD </v>
          </cell>
          <cell r="E3548" t="str">
            <v>C</v>
          </cell>
          <cell r="F3548" t="str">
            <v>M</v>
          </cell>
          <cell r="G3548">
            <v>5</v>
          </cell>
        </row>
        <row r="3549">
          <cell r="A3549" t="str">
            <v>MR1305</v>
          </cell>
          <cell r="B3549">
            <v>3</v>
          </cell>
          <cell r="C3549" t="str">
            <v>M1</v>
          </cell>
          <cell r="D3549" t="str">
            <v xml:space="preserve">LV  </v>
          </cell>
          <cell r="E3549" t="str">
            <v>C</v>
          </cell>
          <cell r="F3549" t="str">
            <v>M</v>
          </cell>
          <cell r="G3549">
            <v>15</v>
          </cell>
        </row>
        <row r="3550">
          <cell r="A3550" t="str">
            <v>MR1305C1018</v>
          </cell>
          <cell r="B3550">
            <v>3</v>
          </cell>
          <cell r="C3550" t="str">
            <v>M1</v>
          </cell>
          <cell r="D3550" t="str">
            <v xml:space="preserve">LV  </v>
          </cell>
          <cell r="E3550" t="str">
            <v>C</v>
          </cell>
          <cell r="F3550" t="str">
            <v>M</v>
          </cell>
          <cell r="G3550">
            <v>0</v>
          </cell>
        </row>
        <row r="3551">
          <cell r="A3551" t="str">
            <v>MR1305EX</v>
          </cell>
          <cell r="B3551">
            <v>23</v>
          </cell>
          <cell r="C3551">
            <v>45</v>
          </cell>
          <cell r="D3551" t="str">
            <v xml:space="preserve">LV  </v>
          </cell>
          <cell r="E3551" t="str">
            <v>C</v>
          </cell>
          <cell r="F3551" t="str">
            <v>M</v>
          </cell>
          <cell r="G3551">
            <v>5</v>
          </cell>
        </row>
        <row r="3552">
          <cell r="A3552" t="str">
            <v>MR1305EXC1018</v>
          </cell>
          <cell r="B3552">
            <v>23</v>
          </cell>
          <cell r="C3552">
            <v>45</v>
          </cell>
          <cell r="D3552" t="str">
            <v xml:space="preserve">LV  </v>
          </cell>
          <cell r="E3552" t="str">
            <v>C</v>
          </cell>
          <cell r="F3552" t="str">
            <v>M</v>
          </cell>
          <cell r="G3552">
            <v>5</v>
          </cell>
        </row>
        <row r="3553">
          <cell r="A3553" t="str">
            <v>MR1305TV</v>
          </cell>
          <cell r="B3553">
            <v>23</v>
          </cell>
          <cell r="C3553">
            <v>45</v>
          </cell>
          <cell r="D3553" t="str">
            <v xml:space="preserve">LV  </v>
          </cell>
          <cell r="E3553" t="str">
            <v>A</v>
          </cell>
          <cell r="F3553" t="str">
            <v>M</v>
          </cell>
          <cell r="G3553">
            <v>5</v>
          </cell>
        </row>
        <row r="3554">
          <cell r="A3554" t="str">
            <v>MR1305UV</v>
          </cell>
          <cell r="B3554">
            <v>23</v>
          </cell>
          <cell r="C3554">
            <v>45</v>
          </cell>
          <cell r="D3554" t="str">
            <v xml:space="preserve">LV  </v>
          </cell>
          <cell r="E3554" t="str">
            <v>C</v>
          </cell>
          <cell r="F3554" t="str">
            <v>M</v>
          </cell>
          <cell r="G3554">
            <v>5</v>
          </cell>
        </row>
        <row r="3555">
          <cell r="A3555" t="str">
            <v>MR1306</v>
          </cell>
          <cell r="B3555">
            <v>3</v>
          </cell>
          <cell r="C3555" t="str">
            <v>M1</v>
          </cell>
          <cell r="D3555" t="str">
            <v xml:space="preserve">MVC </v>
          </cell>
          <cell r="E3555" t="str">
            <v>B</v>
          </cell>
          <cell r="F3555" t="str">
            <v>M</v>
          </cell>
          <cell r="G3555">
            <v>15</v>
          </cell>
        </row>
        <row r="3556">
          <cell r="A3556" t="str">
            <v>MR1306C1018</v>
          </cell>
          <cell r="B3556">
            <v>3</v>
          </cell>
          <cell r="C3556" t="str">
            <v>M1</v>
          </cell>
          <cell r="D3556" t="str">
            <v xml:space="preserve">LV  </v>
          </cell>
          <cell r="E3556" t="str">
            <v>C</v>
          </cell>
          <cell r="F3556" t="str">
            <v>M</v>
          </cell>
          <cell r="G3556">
            <v>15</v>
          </cell>
        </row>
        <row r="3557">
          <cell r="A3557" t="str">
            <v>MR1306EX</v>
          </cell>
          <cell r="B3557">
            <v>23</v>
          </cell>
          <cell r="C3557">
            <v>45</v>
          </cell>
          <cell r="D3557" t="str">
            <v xml:space="preserve">LV  </v>
          </cell>
          <cell r="E3557" t="str">
            <v>C</v>
          </cell>
          <cell r="F3557" t="str">
            <v>M</v>
          </cell>
          <cell r="G3557">
            <v>5</v>
          </cell>
        </row>
        <row r="3558">
          <cell r="A3558" t="str">
            <v>MR1306EXC1018</v>
          </cell>
          <cell r="B3558">
            <v>23</v>
          </cell>
          <cell r="C3558">
            <v>45</v>
          </cell>
          <cell r="D3558" t="str">
            <v xml:space="preserve">LV  </v>
          </cell>
          <cell r="E3558" t="str">
            <v>C</v>
          </cell>
          <cell r="F3558" t="str">
            <v>M</v>
          </cell>
          <cell r="G3558">
            <v>5</v>
          </cell>
        </row>
        <row r="3559">
          <cell r="A3559" t="str">
            <v>MR1306RUGVW140</v>
          </cell>
          <cell r="B3559">
            <v>23</v>
          </cell>
          <cell r="C3559">
            <v>45</v>
          </cell>
          <cell r="D3559" t="str">
            <v xml:space="preserve">MVC </v>
          </cell>
          <cell r="E3559" t="str">
            <v>C</v>
          </cell>
          <cell r="F3559" t="str">
            <v>M</v>
          </cell>
          <cell r="G3559">
            <v>5</v>
          </cell>
        </row>
        <row r="3560">
          <cell r="A3560" t="str">
            <v>MR1306UV</v>
          </cell>
          <cell r="B3560">
            <v>23</v>
          </cell>
          <cell r="C3560">
            <v>45</v>
          </cell>
          <cell r="D3560" t="str">
            <v xml:space="preserve">MVC </v>
          </cell>
          <cell r="E3560" t="str">
            <v>C</v>
          </cell>
          <cell r="F3560" t="str">
            <v>M</v>
          </cell>
          <cell r="G3560">
            <v>5</v>
          </cell>
        </row>
        <row r="3561">
          <cell r="A3561" t="str">
            <v>MR1306UVW745</v>
          </cell>
          <cell r="B3561">
            <v>23</v>
          </cell>
          <cell r="C3561">
            <v>45</v>
          </cell>
          <cell r="D3561" t="str">
            <v xml:space="preserve">MVC </v>
          </cell>
          <cell r="E3561" t="str">
            <v>B</v>
          </cell>
          <cell r="F3561" t="str">
            <v>M</v>
          </cell>
          <cell r="G3561">
            <v>8</v>
          </cell>
        </row>
        <row r="3562">
          <cell r="A3562" t="str">
            <v>MR1307</v>
          </cell>
          <cell r="B3562">
            <v>3</v>
          </cell>
          <cell r="C3562" t="str">
            <v>M1</v>
          </cell>
          <cell r="D3562" t="str">
            <v xml:space="preserve">MVA </v>
          </cell>
          <cell r="E3562" t="str">
            <v>A</v>
          </cell>
          <cell r="F3562" t="str">
            <v>M</v>
          </cell>
          <cell r="G3562">
            <v>15</v>
          </cell>
        </row>
        <row r="3563">
          <cell r="A3563" t="str">
            <v>MR1307EB</v>
          </cell>
          <cell r="B3563">
            <v>23</v>
          </cell>
          <cell r="C3563">
            <v>45</v>
          </cell>
          <cell r="D3563" t="str">
            <v xml:space="preserve">MVB </v>
          </cell>
          <cell r="E3563" t="str">
            <v>A</v>
          </cell>
          <cell r="F3563" t="str">
            <v>M</v>
          </cell>
          <cell r="G3563">
            <v>5</v>
          </cell>
        </row>
        <row r="3564">
          <cell r="A3564" t="str">
            <v>MR1307EBC5</v>
          </cell>
          <cell r="B3564">
            <v>23</v>
          </cell>
          <cell r="C3564">
            <v>45</v>
          </cell>
          <cell r="D3564" t="str">
            <v xml:space="preserve">LV  </v>
          </cell>
          <cell r="E3564" t="str">
            <v>C</v>
          </cell>
          <cell r="F3564" t="str">
            <v>M</v>
          </cell>
          <cell r="G3564">
            <v>5</v>
          </cell>
        </row>
        <row r="3565">
          <cell r="A3565" t="str">
            <v>MR1307EBW927</v>
          </cell>
          <cell r="B3565">
            <v>23</v>
          </cell>
          <cell r="C3565">
            <v>45</v>
          </cell>
          <cell r="D3565" t="str">
            <v xml:space="preserve">LV  </v>
          </cell>
          <cell r="E3565" t="str">
            <v>C</v>
          </cell>
          <cell r="F3565" t="str">
            <v>M</v>
          </cell>
          <cell r="G3565">
            <v>5</v>
          </cell>
        </row>
        <row r="3566">
          <cell r="A3566" t="str">
            <v>MR1307EX</v>
          </cell>
          <cell r="B3566">
            <v>23</v>
          </cell>
          <cell r="C3566">
            <v>45</v>
          </cell>
          <cell r="D3566" t="str">
            <v xml:space="preserve">MVC </v>
          </cell>
          <cell r="E3566" t="str">
            <v>B</v>
          </cell>
          <cell r="F3566" t="str">
            <v>M</v>
          </cell>
          <cell r="G3566">
            <v>5</v>
          </cell>
        </row>
        <row r="3567">
          <cell r="A3567" t="str">
            <v>MR1307EXC5</v>
          </cell>
          <cell r="B3567">
            <v>23</v>
          </cell>
          <cell r="C3567">
            <v>45</v>
          </cell>
          <cell r="D3567" t="str">
            <v xml:space="preserve">LV  </v>
          </cell>
          <cell r="E3567" t="str">
            <v>C</v>
          </cell>
          <cell r="F3567" t="str">
            <v>M</v>
          </cell>
          <cell r="G3567">
            <v>5</v>
          </cell>
        </row>
        <row r="3568">
          <cell r="A3568" t="str">
            <v>MR1307EXW3</v>
          </cell>
          <cell r="B3568">
            <v>23</v>
          </cell>
          <cell r="C3568">
            <v>45</v>
          </cell>
          <cell r="D3568" t="str">
            <v xml:space="preserve">MVC </v>
          </cell>
          <cell r="E3568" t="str">
            <v>B</v>
          </cell>
          <cell r="F3568" t="str">
            <v>M</v>
          </cell>
          <cell r="G3568">
            <v>7</v>
          </cell>
        </row>
        <row r="3569">
          <cell r="A3569" t="str">
            <v>MR1307EXW927</v>
          </cell>
          <cell r="B3569">
            <v>23</v>
          </cell>
          <cell r="C3569">
            <v>45</v>
          </cell>
          <cell r="D3569" t="str">
            <v xml:space="preserve">LV  </v>
          </cell>
          <cell r="E3569" t="str">
            <v>B</v>
          </cell>
          <cell r="F3569" t="str">
            <v>M</v>
          </cell>
          <cell r="G3569">
            <v>5</v>
          </cell>
        </row>
        <row r="3570">
          <cell r="A3570" t="str">
            <v>MR1307TV</v>
          </cell>
          <cell r="B3570">
            <v>23</v>
          </cell>
          <cell r="C3570">
            <v>45</v>
          </cell>
          <cell r="D3570" t="str">
            <v xml:space="preserve">MVA </v>
          </cell>
          <cell r="E3570" t="str">
            <v>A</v>
          </cell>
          <cell r="F3570" t="str">
            <v>M</v>
          </cell>
          <cell r="G3570">
            <v>7</v>
          </cell>
        </row>
        <row r="3571">
          <cell r="A3571" t="str">
            <v>MR1307UV</v>
          </cell>
          <cell r="B3571">
            <v>23</v>
          </cell>
          <cell r="C3571">
            <v>45</v>
          </cell>
          <cell r="D3571" t="str">
            <v xml:space="preserve">LV  </v>
          </cell>
          <cell r="E3571" t="str">
            <v>C</v>
          </cell>
          <cell r="F3571" t="str">
            <v>M</v>
          </cell>
          <cell r="G3571">
            <v>5</v>
          </cell>
        </row>
        <row r="3572">
          <cell r="A3572" t="str">
            <v>MR1307W663</v>
          </cell>
          <cell r="B3572">
            <v>3</v>
          </cell>
          <cell r="C3572" t="str">
            <v>M1</v>
          </cell>
          <cell r="D3572" t="str">
            <v xml:space="preserve">LV  </v>
          </cell>
          <cell r="E3572" t="str">
            <v>C</v>
          </cell>
          <cell r="F3572" t="str">
            <v>M</v>
          </cell>
          <cell r="G3572">
            <v>0</v>
          </cell>
        </row>
        <row r="3573">
          <cell r="A3573" t="str">
            <v>MR1308</v>
          </cell>
          <cell r="B3573">
            <v>3</v>
          </cell>
          <cell r="C3573" t="str">
            <v>M1</v>
          </cell>
          <cell r="D3573" t="str">
            <v xml:space="preserve">MVC </v>
          </cell>
          <cell r="E3573" t="str">
            <v>B</v>
          </cell>
          <cell r="F3573" t="str">
            <v>M</v>
          </cell>
          <cell r="G3573">
            <v>15</v>
          </cell>
        </row>
        <row r="3574">
          <cell r="A3574" t="str">
            <v>MR1308C3</v>
          </cell>
          <cell r="B3574">
            <v>3</v>
          </cell>
          <cell r="C3574" t="str">
            <v>M1</v>
          </cell>
          <cell r="D3574" t="str">
            <v xml:space="preserve">LV  </v>
          </cell>
          <cell r="E3574" t="str">
            <v>C</v>
          </cell>
          <cell r="F3574" t="str">
            <v>M</v>
          </cell>
          <cell r="G3574">
            <v>0</v>
          </cell>
        </row>
        <row r="3575">
          <cell r="A3575" t="str">
            <v>MR1308EAHXW886</v>
          </cell>
          <cell r="B3575">
            <v>28</v>
          </cell>
          <cell r="C3575">
            <v>65</v>
          </cell>
          <cell r="D3575" t="str">
            <v xml:space="preserve">LV  </v>
          </cell>
          <cell r="E3575" t="str">
            <v>C</v>
          </cell>
          <cell r="F3575" t="str">
            <v>P</v>
          </cell>
          <cell r="G3575">
            <v>35</v>
          </cell>
        </row>
        <row r="3576">
          <cell r="A3576" t="str">
            <v>MR1308EAX</v>
          </cell>
          <cell r="B3576">
            <v>23</v>
          </cell>
          <cell r="C3576">
            <v>45</v>
          </cell>
          <cell r="D3576" t="str">
            <v xml:space="preserve">LV  </v>
          </cell>
          <cell r="E3576" t="str">
            <v>C</v>
          </cell>
          <cell r="F3576" t="str">
            <v>M</v>
          </cell>
          <cell r="G3576">
            <v>5</v>
          </cell>
        </row>
        <row r="3577">
          <cell r="A3577" t="str">
            <v>MR1308EB</v>
          </cell>
          <cell r="B3577">
            <v>23</v>
          </cell>
          <cell r="C3577">
            <v>45</v>
          </cell>
          <cell r="D3577" t="str">
            <v xml:space="preserve">LV  </v>
          </cell>
          <cell r="E3577" t="str">
            <v>C</v>
          </cell>
          <cell r="F3577" t="str">
            <v>M</v>
          </cell>
          <cell r="G3577">
            <v>5</v>
          </cell>
        </row>
        <row r="3578">
          <cell r="A3578" t="str">
            <v>MR1308EX</v>
          </cell>
          <cell r="B3578">
            <v>23</v>
          </cell>
          <cell r="C3578">
            <v>45</v>
          </cell>
          <cell r="D3578" t="str">
            <v xml:space="preserve">LV  </v>
          </cell>
          <cell r="E3578" t="str">
            <v>C</v>
          </cell>
          <cell r="F3578" t="str">
            <v>M</v>
          </cell>
          <cell r="G3578">
            <v>5</v>
          </cell>
        </row>
        <row r="3579">
          <cell r="A3579" t="str">
            <v>MR1308EXC3</v>
          </cell>
          <cell r="B3579">
            <v>23</v>
          </cell>
          <cell r="C3579">
            <v>45</v>
          </cell>
          <cell r="D3579" t="str">
            <v xml:space="preserve">LV  </v>
          </cell>
          <cell r="E3579" t="str">
            <v>C</v>
          </cell>
          <cell r="F3579" t="str">
            <v>M</v>
          </cell>
          <cell r="G3579">
            <v>5</v>
          </cell>
        </row>
        <row r="3580">
          <cell r="A3580" t="str">
            <v>MR1308TV</v>
          </cell>
          <cell r="B3580">
            <v>23</v>
          </cell>
          <cell r="C3580">
            <v>45</v>
          </cell>
          <cell r="D3580" t="str">
            <v xml:space="preserve">MVA </v>
          </cell>
          <cell r="E3580" t="str">
            <v>C</v>
          </cell>
          <cell r="F3580" t="str">
            <v>M</v>
          </cell>
          <cell r="G3580">
            <v>5</v>
          </cell>
        </row>
        <row r="3581">
          <cell r="A3581" t="str">
            <v>MR1308UV</v>
          </cell>
          <cell r="B3581">
            <v>23</v>
          </cell>
          <cell r="C3581">
            <v>45</v>
          </cell>
          <cell r="D3581" t="str">
            <v xml:space="preserve">MVC </v>
          </cell>
          <cell r="E3581" t="str">
            <v>C</v>
          </cell>
          <cell r="F3581" t="str">
            <v>M</v>
          </cell>
          <cell r="G3581">
            <v>5</v>
          </cell>
        </row>
        <row r="3582">
          <cell r="A3582" t="str">
            <v>MR1308UVW102</v>
          </cell>
          <cell r="B3582">
            <v>23</v>
          </cell>
          <cell r="C3582">
            <v>45</v>
          </cell>
          <cell r="D3582" t="str">
            <v xml:space="preserve">LV  </v>
          </cell>
          <cell r="E3582" t="str">
            <v>C</v>
          </cell>
          <cell r="F3582" t="str">
            <v>M</v>
          </cell>
          <cell r="G3582">
            <v>5</v>
          </cell>
        </row>
        <row r="3583">
          <cell r="A3583" t="str">
            <v>MR1308W102</v>
          </cell>
          <cell r="B3583">
            <v>3</v>
          </cell>
          <cell r="C3583" t="str">
            <v>M1</v>
          </cell>
          <cell r="D3583" t="str">
            <v xml:space="preserve">LV  </v>
          </cell>
          <cell r="E3583" t="str">
            <v>C</v>
          </cell>
          <cell r="F3583" t="str">
            <v>M</v>
          </cell>
          <cell r="G3583">
            <v>0</v>
          </cell>
        </row>
        <row r="3584">
          <cell r="A3584" t="str">
            <v>MR1309</v>
          </cell>
          <cell r="B3584">
            <v>3</v>
          </cell>
          <cell r="C3584" t="str">
            <v>M1</v>
          </cell>
          <cell r="D3584" t="str">
            <v xml:space="preserve">MVB </v>
          </cell>
          <cell r="E3584" t="str">
            <v>A</v>
          </cell>
          <cell r="F3584" t="str">
            <v>M</v>
          </cell>
          <cell r="G3584">
            <v>20</v>
          </cell>
        </row>
        <row r="3585">
          <cell r="A3585" t="str">
            <v>MR1309C2337</v>
          </cell>
          <cell r="B3585">
            <v>3</v>
          </cell>
          <cell r="C3585" t="str">
            <v>M1</v>
          </cell>
          <cell r="D3585" t="str">
            <v xml:space="preserve">LV  </v>
          </cell>
          <cell r="E3585" t="str">
            <v>C</v>
          </cell>
          <cell r="F3585" t="str">
            <v>M</v>
          </cell>
          <cell r="G3585">
            <v>0</v>
          </cell>
        </row>
        <row r="3586">
          <cell r="A3586" t="str">
            <v>MR1309EAB</v>
          </cell>
          <cell r="B3586">
            <v>23</v>
          </cell>
          <cell r="C3586">
            <v>45</v>
          </cell>
          <cell r="D3586" t="str">
            <v xml:space="preserve">LV  </v>
          </cell>
          <cell r="E3586" t="str">
            <v>C</v>
          </cell>
          <cell r="F3586" t="str">
            <v>M</v>
          </cell>
          <cell r="G3586">
            <v>5</v>
          </cell>
        </row>
        <row r="3587">
          <cell r="A3587" t="str">
            <v>MR1309EAX</v>
          </cell>
          <cell r="B3587">
            <v>23</v>
          </cell>
          <cell r="C3587">
            <v>45</v>
          </cell>
          <cell r="D3587" t="str">
            <v xml:space="preserve">LV  </v>
          </cell>
          <cell r="E3587" t="str">
            <v>C</v>
          </cell>
          <cell r="F3587" t="str">
            <v>M</v>
          </cell>
          <cell r="G3587">
            <v>5</v>
          </cell>
        </row>
        <row r="3588">
          <cell r="A3588" t="str">
            <v>MR1309EB</v>
          </cell>
          <cell r="B3588">
            <v>23</v>
          </cell>
          <cell r="C3588">
            <v>45</v>
          </cell>
          <cell r="D3588" t="str">
            <v xml:space="preserve">MVC </v>
          </cell>
          <cell r="E3588" t="str">
            <v>B</v>
          </cell>
          <cell r="F3588" t="str">
            <v>M</v>
          </cell>
          <cell r="G3588">
            <v>5</v>
          </cell>
        </row>
        <row r="3589">
          <cell r="A3589" t="str">
            <v>MR1309EHXW875</v>
          </cell>
          <cell r="B3589">
            <v>23</v>
          </cell>
          <cell r="C3589">
            <v>45</v>
          </cell>
          <cell r="D3589" t="str">
            <v xml:space="preserve">LV  </v>
          </cell>
          <cell r="E3589" t="str">
            <v>C</v>
          </cell>
          <cell r="F3589" t="str">
            <v>M</v>
          </cell>
          <cell r="G3589">
            <v>5</v>
          </cell>
        </row>
        <row r="3590">
          <cell r="A3590" t="str">
            <v>MR1309EX</v>
          </cell>
          <cell r="B3590">
            <v>23</v>
          </cell>
          <cell r="C3590">
            <v>45</v>
          </cell>
          <cell r="D3590" t="str">
            <v xml:space="preserve">MVC </v>
          </cell>
          <cell r="E3590" t="str">
            <v>B</v>
          </cell>
          <cell r="F3590" t="str">
            <v>M</v>
          </cell>
          <cell r="G3590">
            <v>5</v>
          </cell>
        </row>
        <row r="3591">
          <cell r="A3591" t="str">
            <v>MR1309EXC2337</v>
          </cell>
          <cell r="B3591">
            <v>23</v>
          </cell>
          <cell r="C3591">
            <v>45</v>
          </cell>
          <cell r="D3591" t="str">
            <v xml:space="preserve">LV  </v>
          </cell>
          <cell r="E3591" t="str">
            <v>C</v>
          </cell>
          <cell r="F3591" t="str">
            <v>M</v>
          </cell>
          <cell r="G3591">
            <v>5</v>
          </cell>
        </row>
        <row r="3592">
          <cell r="A3592" t="str">
            <v>MR1309GEB</v>
          </cell>
          <cell r="B3592">
            <v>23</v>
          </cell>
          <cell r="C3592">
            <v>45</v>
          </cell>
          <cell r="D3592" t="str">
            <v xml:space="preserve">LV  </v>
          </cell>
          <cell r="E3592" t="str">
            <v>C</v>
          </cell>
          <cell r="F3592" t="str">
            <v>M</v>
          </cell>
          <cell r="G3592">
            <v>5</v>
          </cell>
        </row>
        <row r="3593">
          <cell r="A3593" t="str">
            <v>MR1309GEX</v>
          </cell>
          <cell r="B3593">
            <v>23</v>
          </cell>
          <cell r="C3593">
            <v>45</v>
          </cell>
          <cell r="D3593" t="str">
            <v xml:space="preserve">LV  </v>
          </cell>
          <cell r="E3593" t="str">
            <v>C</v>
          </cell>
          <cell r="F3593" t="str">
            <v>M</v>
          </cell>
          <cell r="G3593">
            <v>5</v>
          </cell>
        </row>
        <row r="3594">
          <cell r="A3594" t="str">
            <v>MR1309GUV</v>
          </cell>
          <cell r="B3594">
            <v>23</v>
          </cell>
          <cell r="C3594">
            <v>45</v>
          </cell>
          <cell r="D3594" t="str">
            <v xml:space="preserve">LV  </v>
          </cell>
          <cell r="E3594" t="str">
            <v>C</v>
          </cell>
          <cell r="F3594" t="str">
            <v>M</v>
          </cell>
          <cell r="G3594">
            <v>5</v>
          </cell>
        </row>
        <row r="3595">
          <cell r="A3595" t="str">
            <v>MR1309REAX</v>
          </cell>
          <cell r="B3595">
            <v>23</v>
          </cell>
          <cell r="C3595">
            <v>45</v>
          </cell>
          <cell r="D3595" t="str">
            <v xml:space="preserve">LV  </v>
          </cell>
          <cell r="E3595" t="str">
            <v>C</v>
          </cell>
          <cell r="F3595" t="str">
            <v>M</v>
          </cell>
          <cell r="G3595">
            <v>5</v>
          </cell>
        </row>
        <row r="3596">
          <cell r="A3596" t="str">
            <v>MR1309REX</v>
          </cell>
          <cell r="B3596">
            <v>23</v>
          </cell>
          <cell r="C3596">
            <v>45</v>
          </cell>
          <cell r="D3596" t="str">
            <v xml:space="preserve">LV  </v>
          </cell>
          <cell r="E3596" t="str">
            <v>C</v>
          </cell>
          <cell r="F3596" t="str">
            <v>M</v>
          </cell>
          <cell r="G3596">
            <v>5</v>
          </cell>
        </row>
        <row r="3597">
          <cell r="A3597" t="str">
            <v>MR1309TAV</v>
          </cell>
          <cell r="B3597">
            <v>23</v>
          </cell>
          <cell r="C3597">
            <v>45</v>
          </cell>
          <cell r="D3597" t="str">
            <v xml:space="preserve">LV  </v>
          </cell>
          <cell r="E3597" t="str">
            <v>B</v>
          </cell>
          <cell r="F3597" t="str">
            <v>M</v>
          </cell>
          <cell r="G3597">
            <v>5</v>
          </cell>
        </row>
        <row r="3598">
          <cell r="A3598" t="str">
            <v>MR1309THV</v>
          </cell>
          <cell r="B3598">
            <v>23</v>
          </cell>
          <cell r="C3598">
            <v>45</v>
          </cell>
          <cell r="D3598" t="str">
            <v xml:space="preserve">LV  </v>
          </cell>
          <cell r="E3598" t="str">
            <v>C</v>
          </cell>
          <cell r="F3598" t="str">
            <v>M</v>
          </cell>
          <cell r="G3598">
            <v>5</v>
          </cell>
        </row>
        <row r="3599">
          <cell r="A3599" t="str">
            <v>MR1309TV</v>
          </cell>
          <cell r="B3599">
            <v>23</v>
          </cell>
          <cell r="C3599">
            <v>45</v>
          </cell>
          <cell r="D3599" t="str">
            <v xml:space="preserve">LV  </v>
          </cell>
          <cell r="E3599" t="str">
            <v>C</v>
          </cell>
          <cell r="F3599" t="str">
            <v>M</v>
          </cell>
          <cell r="G3599">
            <v>5</v>
          </cell>
        </row>
        <row r="3600">
          <cell r="A3600" t="str">
            <v>MR1309UV</v>
          </cell>
          <cell r="B3600">
            <v>23</v>
          </cell>
          <cell r="C3600">
            <v>45</v>
          </cell>
          <cell r="D3600" t="str">
            <v xml:space="preserve">MVB </v>
          </cell>
          <cell r="E3600" t="str">
            <v>B</v>
          </cell>
          <cell r="F3600" t="str">
            <v>M</v>
          </cell>
          <cell r="G3600">
            <v>5</v>
          </cell>
        </row>
        <row r="3601">
          <cell r="A3601" t="str">
            <v>MR1309W103</v>
          </cell>
          <cell r="B3601">
            <v>3</v>
          </cell>
          <cell r="C3601" t="str">
            <v>M1</v>
          </cell>
          <cell r="D3601" t="str">
            <v xml:space="preserve">LV  </v>
          </cell>
          <cell r="E3601" t="str">
            <v>C</v>
          </cell>
          <cell r="F3601" t="str">
            <v>M</v>
          </cell>
          <cell r="G3601">
            <v>0</v>
          </cell>
        </row>
        <row r="3602">
          <cell r="A3602" t="str">
            <v>MR1310</v>
          </cell>
          <cell r="B3602">
            <v>3</v>
          </cell>
          <cell r="C3602" t="str">
            <v>M1</v>
          </cell>
          <cell r="D3602" t="str">
            <v xml:space="preserve">LV  </v>
          </cell>
          <cell r="E3602" t="str">
            <v>C</v>
          </cell>
          <cell r="F3602" t="str">
            <v>M</v>
          </cell>
          <cell r="G3602">
            <v>15</v>
          </cell>
        </row>
        <row r="3603">
          <cell r="A3603" t="str">
            <v>MR1310C1222</v>
          </cell>
          <cell r="B3603">
            <v>3</v>
          </cell>
          <cell r="C3603" t="str">
            <v>M1</v>
          </cell>
          <cell r="D3603" t="str">
            <v xml:space="preserve">LV  </v>
          </cell>
          <cell r="E3603" t="str">
            <v>C</v>
          </cell>
          <cell r="F3603" t="str">
            <v>M</v>
          </cell>
          <cell r="G3603">
            <v>15</v>
          </cell>
        </row>
        <row r="3604">
          <cell r="A3604" t="str">
            <v>MR1310EB</v>
          </cell>
          <cell r="B3604">
            <v>23</v>
          </cell>
          <cell r="C3604">
            <v>45</v>
          </cell>
          <cell r="D3604" t="str">
            <v xml:space="preserve">LV  </v>
          </cell>
          <cell r="E3604" t="str">
            <v>C</v>
          </cell>
          <cell r="F3604" t="str">
            <v>M</v>
          </cell>
          <cell r="G3604">
            <v>5</v>
          </cell>
        </row>
        <row r="3605">
          <cell r="A3605" t="str">
            <v>MR1310EBC1222</v>
          </cell>
          <cell r="B3605">
            <v>23</v>
          </cell>
          <cell r="C3605">
            <v>45</v>
          </cell>
          <cell r="D3605" t="str">
            <v xml:space="preserve">LV  </v>
          </cell>
          <cell r="E3605" t="str">
            <v>C</v>
          </cell>
          <cell r="F3605" t="str">
            <v>M</v>
          </cell>
          <cell r="G3605">
            <v>5</v>
          </cell>
        </row>
        <row r="3606">
          <cell r="A3606" t="str">
            <v>MR1310EX</v>
          </cell>
          <cell r="B3606">
            <v>23</v>
          </cell>
          <cell r="C3606">
            <v>45</v>
          </cell>
          <cell r="D3606" t="str">
            <v xml:space="preserve">LV  </v>
          </cell>
          <cell r="E3606" t="str">
            <v>C</v>
          </cell>
          <cell r="F3606" t="str">
            <v>M</v>
          </cell>
          <cell r="G3606">
            <v>5</v>
          </cell>
        </row>
        <row r="3607">
          <cell r="A3607" t="str">
            <v>MR1310EXC1222</v>
          </cell>
          <cell r="B3607">
            <v>23</v>
          </cell>
          <cell r="C3607">
            <v>45</v>
          </cell>
          <cell r="D3607" t="str">
            <v xml:space="preserve">LV  </v>
          </cell>
          <cell r="E3607" t="str">
            <v>C</v>
          </cell>
          <cell r="F3607" t="str">
            <v>M</v>
          </cell>
          <cell r="G3607">
            <v>5</v>
          </cell>
        </row>
        <row r="3608">
          <cell r="A3608" t="str">
            <v>MR1310TV</v>
          </cell>
          <cell r="B3608">
            <v>23</v>
          </cell>
          <cell r="C3608">
            <v>45</v>
          </cell>
          <cell r="D3608" t="str">
            <v xml:space="preserve">LV  </v>
          </cell>
          <cell r="E3608" t="str">
            <v>C</v>
          </cell>
          <cell r="F3608" t="str">
            <v>M</v>
          </cell>
          <cell r="G3608">
            <v>5</v>
          </cell>
        </row>
        <row r="3609">
          <cell r="A3609" t="str">
            <v>MR1310UV</v>
          </cell>
          <cell r="B3609">
            <v>23</v>
          </cell>
          <cell r="C3609">
            <v>45</v>
          </cell>
          <cell r="D3609" t="str">
            <v xml:space="preserve">LV  </v>
          </cell>
          <cell r="E3609" t="str">
            <v>C</v>
          </cell>
          <cell r="F3609" t="str">
            <v>M</v>
          </cell>
          <cell r="G3609">
            <v>5</v>
          </cell>
        </row>
        <row r="3610">
          <cell r="A3610" t="str">
            <v>MR1311</v>
          </cell>
          <cell r="B3610">
            <v>3</v>
          </cell>
          <cell r="C3610" t="str">
            <v>M1</v>
          </cell>
          <cell r="D3610" t="str">
            <v xml:space="preserve">LV  </v>
          </cell>
          <cell r="E3610" t="str">
            <v>B</v>
          </cell>
          <cell r="F3610" t="str">
            <v>M</v>
          </cell>
          <cell r="G3610">
            <v>15</v>
          </cell>
        </row>
        <row r="3611">
          <cell r="A3611" t="str">
            <v>MR1311C0</v>
          </cell>
          <cell r="B3611">
            <v>3</v>
          </cell>
          <cell r="C3611" t="str">
            <v>M1</v>
          </cell>
          <cell r="D3611" t="str">
            <v xml:space="preserve">LV  </v>
          </cell>
          <cell r="E3611" t="str">
            <v>C</v>
          </cell>
          <cell r="F3611" t="str">
            <v>M</v>
          </cell>
          <cell r="G3611">
            <v>0</v>
          </cell>
        </row>
        <row r="3612">
          <cell r="A3612" t="str">
            <v>MR1311C1426</v>
          </cell>
          <cell r="B3612">
            <v>3</v>
          </cell>
          <cell r="C3612" t="str">
            <v>M1</v>
          </cell>
          <cell r="D3612" t="str">
            <v xml:space="preserve">LV  </v>
          </cell>
          <cell r="E3612" t="str">
            <v>C</v>
          </cell>
          <cell r="F3612" t="str">
            <v>M</v>
          </cell>
          <cell r="G3612">
            <v>15</v>
          </cell>
        </row>
        <row r="3613">
          <cell r="A3613" t="str">
            <v>MR1311EAHXW185</v>
          </cell>
          <cell r="B3613">
            <v>23</v>
          </cell>
          <cell r="C3613">
            <v>45</v>
          </cell>
          <cell r="D3613" t="str">
            <v xml:space="preserve">LV  </v>
          </cell>
          <cell r="E3613" t="str">
            <v>C</v>
          </cell>
          <cell r="F3613" t="str">
            <v>M</v>
          </cell>
          <cell r="G3613">
            <v>5</v>
          </cell>
        </row>
        <row r="3614">
          <cell r="A3614" t="str">
            <v>MR1311EB</v>
          </cell>
          <cell r="B3614">
            <v>23</v>
          </cell>
          <cell r="C3614">
            <v>45</v>
          </cell>
          <cell r="D3614" t="str">
            <v xml:space="preserve">LV  </v>
          </cell>
          <cell r="E3614" t="str">
            <v>C</v>
          </cell>
          <cell r="F3614" t="str">
            <v>M</v>
          </cell>
          <cell r="G3614">
            <v>5</v>
          </cell>
        </row>
        <row r="3615">
          <cell r="A3615" t="str">
            <v>MR1311EBC1426</v>
          </cell>
          <cell r="B3615">
            <v>23</v>
          </cell>
          <cell r="C3615">
            <v>45</v>
          </cell>
          <cell r="D3615" t="str">
            <v xml:space="preserve">LV  </v>
          </cell>
          <cell r="E3615" t="str">
            <v>C</v>
          </cell>
          <cell r="F3615" t="str">
            <v>M</v>
          </cell>
          <cell r="G3615">
            <v>5</v>
          </cell>
        </row>
        <row r="3616">
          <cell r="A3616" t="str">
            <v>MR1311EX</v>
          </cell>
          <cell r="B3616">
            <v>23</v>
          </cell>
          <cell r="C3616">
            <v>45</v>
          </cell>
          <cell r="D3616" t="str">
            <v xml:space="preserve">LV  </v>
          </cell>
          <cell r="E3616" t="str">
            <v>C</v>
          </cell>
          <cell r="F3616" t="str">
            <v>M</v>
          </cell>
          <cell r="G3616">
            <v>5</v>
          </cell>
        </row>
        <row r="3617">
          <cell r="A3617" t="str">
            <v>MR1311EXC0</v>
          </cell>
          <cell r="B3617">
            <v>23</v>
          </cell>
          <cell r="C3617">
            <v>45</v>
          </cell>
          <cell r="D3617" t="str">
            <v xml:space="preserve">LV  </v>
          </cell>
          <cell r="E3617" t="str">
            <v>C</v>
          </cell>
          <cell r="F3617" t="str">
            <v>M</v>
          </cell>
          <cell r="G3617">
            <v>5</v>
          </cell>
        </row>
        <row r="3618">
          <cell r="A3618" t="str">
            <v>MR1311EXC1426</v>
          </cell>
          <cell r="B3618">
            <v>23</v>
          </cell>
          <cell r="C3618">
            <v>45</v>
          </cell>
          <cell r="D3618" t="str">
            <v xml:space="preserve">LV  </v>
          </cell>
          <cell r="E3618" t="str">
            <v>C</v>
          </cell>
          <cell r="F3618" t="str">
            <v>M</v>
          </cell>
          <cell r="G3618">
            <v>5</v>
          </cell>
        </row>
        <row r="3619">
          <cell r="A3619" t="str">
            <v>MR1311GEAB</v>
          </cell>
          <cell r="B3619">
            <v>23</v>
          </cell>
          <cell r="C3619">
            <v>45</v>
          </cell>
          <cell r="D3619" t="str">
            <v xml:space="preserve">LV  </v>
          </cell>
          <cell r="E3619" t="str">
            <v>C</v>
          </cell>
          <cell r="F3619" t="str">
            <v>M</v>
          </cell>
          <cell r="G3619">
            <v>5</v>
          </cell>
        </row>
        <row r="3620">
          <cell r="A3620" t="str">
            <v>MR1311REAB</v>
          </cell>
          <cell r="B3620">
            <v>23</v>
          </cell>
          <cell r="C3620">
            <v>45</v>
          </cell>
          <cell r="D3620" t="str">
            <v xml:space="preserve">LV  </v>
          </cell>
          <cell r="E3620" t="str">
            <v>C</v>
          </cell>
          <cell r="F3620" t="str">
            <v>M</v>
          </cell>
          <cell r="G3620">
            <v>5</v>
          </cell>
        </row>
        <row r="3621">
          <cell r="A3621" t="str">
            <v>MR1311UGVW143</v>
          </cell>
          <cell r="B3621">
            <v>23</v>
          </cell>
          <cell r="C3621">
            <v>45</v>
          </cell>
          <cell r="D3621" t="str">
            <v xml:space="preserve">LV  </v>
          </cell>
          <cell r="E3621" t="str">
            <v>C</v>
          </cell>
          <cell r="F3621" t="str">
            <v>M</v>
          </cell>
          <cell r="G3621">
            <v>5</v>
          </cell>
        </row>
        <row r="3622">
          <cell r="A3622" t="str">
            <v>MR1311UV</v>
          </cell>
          <cell r="B3622">
            <v>23</v>
          </cell>
          <cell r="C3622">
            <v>45</v>
          </cell>
          <cell r="D3622" t="str">
            <v xml:space="preserve">LV  </v>
          </cell>
          <cell r="E3622" t="str">
            <v>C</v>
          </cell>
          <cell r="F3622" t="str">
            <v>M</v>
          </cell>
          <cell r="G3622">
            <v>5</v>
          </cell>
        </row>
        <row r="3623">
          <cell r="A3623" t="str">
            <v>MR1311W133</v>
          </cell>
          <cell r="B3623">
            <v>3</v>
          </cell>
          <cell r="C3623" t="str">
            <v>M1</v>
          </cell>
          <cell r="D3623" t="str">
            <v xml:space="preserve">LV  </v>
          </cell>
          <cell r="E3623" t="str">
            <v>C</v>
          </cell>
          <cell r="F3623" t="str">
            <v>M</v>
          </cell>
          <cell r="G3623">
            <v>0</v>
          </cell>
        </row>
        <row r="3624">
          <cell r="A3624" t="str">
            <v>MR1312</v>
          </cell>
          <cell r="B3624">
            <v>3</v>
          </cell>
          <cell r="C3624" t="str">
            <v>M1</v>
          </cell>
          <cell r="D3624" t="str">
            <v xml:space="preserve">LOD </v>
          </cell>
          <cell r="E3624" t="str">
            <v>C</v>
          </cell>
          <cell r="F3624" t="str">
            <v>M</v>
          </cell>
          <cell r="G3624">
            <v>15</v>
          </cell>
        </row>
        <row r="3625">
          <cell r="A3625" t="str">
            <v>MR1312C0</v>
          </cell>
          <cell r="B3625">
            <v>3</v>
          </cell>
          <cell r="C3625" t="str">
            <v>M1</v>
          </cell>
          <cell r="D3625" t="str">
            <v xml:space="preserve">LOD </v>
          </cell>
          <cell r="E3625" t="str">
            <v>C</v>
          </cell>
          <cell r="F3625" t="str">
            <v>M</v>
          </cell>
          <cell r="G3625">
            <v>0</v>
          </cell>
        </row>
        <row r="3626">
          <cell r="A3626" t="str">
            <v>MR1312C3</v>
          </cell>
          <cell r="B3626">
            <v>3</v>
          </cell>
          <cell r="C3626" t="str">
            <v>M1</v>
          </cell>
          <cell r="D3626" t="str">
            <v xml:space="preserve">LOD </v>
          </cell>
          <cell r="E3626" t="str">
            <v>C</v>
          </cell>
          <cell r="F3626" t="str">
            <v>M</v>
          </cell>
          <cell r="G3626">
            <v>15</v>
          </cell>
        </row>
        <row r="3627">
          <cell r="A3627" t="str">
            <v>MR1312C4</v>
          </cell>
          <cell r="B3627">
            <v>3</v>
          </cell>
          <cell r="C3627" t="str">
            <v>M1</v>
          </cell>
          <cell r="D3627" t="str">
            <v xml:space="preserve">LOD </v>
          </cell>
          <cell r="E3627" t="str">
            <v>C</v>
          </cell>
          <cell r="F3627" t="str">
            <v>M</v>
          </cell>
          <cell r="G3627">
            <v>0</v>
          </cell>
        </row>
        <row r="3628">
          <cell r="A3628" t="str">
            <v>MR1312EB</v>
          </cell>
          <cell r="B3628">
            <v>23</v>
          </cell>
          <cell r="C3628">
            <v>45</v>
          </cell>
          <cell r="D3628" t="str">
            <v xml:space="preserve">LOD </v>
          </cell>
          <cell r="E3628" t="str">
            <v>C</v>
          </cell>
          <cell r="F3628" t="str">
            <v>M</v>
          </cell>
          <cell r="G3628">
            <v>5</v>
          </cell>
        </row>
        <row r="3629">
          <cell r="A3629" t="str">
            <v>MR1312EBC3</v>
          </cell>
          <cell r="B3629">
            <v>23</v>
          </cell>
          <cell r="C3629">
            <v>45</v>
          </cell>
          <cell r="D3629" t="str">
            <v xml:space="preserve">LOD </v>
          </cell>
          <cell r="E3629" t="str">
            <v>C</v>
          </cell>
          <cell r="F3629" t="str">
            <v>M</v>
          </cell>
          <cell r="G3629">
            <v>5</v>
          </cell>
        </row>
        <row r="3630">
          <cell r="A3630" t="str">
            <v>MR1312EBW1</v>
          </cell>
          <cell r="B3630">
            <v>23</v>
          </cell>
          <cell r="C3630">
            <v>45</v>
          </cell>
          <cell r="D3630" t="str">
            <v xml:space="preserve">LOD </v>
          </cell>
          <cell r="E3630" t="str">
            <v>C</v>
          </cell>
          <cell r="F3630" t="str">
            <v>M</v>
          </cell>
          <cell r="G3630">
            <v>5</v>
          </cell>
        </row>
        <row r="3631">
          <cell r="A3631" t="str">
            <v>MR1312EHXW957</v>
          </cell>
          <cell r="B3631">
            <v>23</v>
          </cell>
          <cell r="C3631">
            <v>45</v>
          </cell>
          <cell r="D3631" t="str">
            <v xml:space="preserve">LOD </v>
          </cell>
          <cell r="E3631" t="str">
            <v>C</v>
          </cell>
          <cell r="F3631" t="str">
            <v>M</v>
          </cell>
          <cell r="G3631">
            <v>5</v>
          </cell>
        </row>
        <row r="3632">
          <cell r="A3632" t="str">
            <v>MR1312EX</v>
          </cell>
          <cell r="B3632">
            <v>23</v>
          </cell>
          <cell r="C3632">
            <v>45</v>
          </cell>
          <cell r="D3632" t="str">
            <v xml:space="preserve">LOD </v>
          </cell>
          <cell r="E3632" t="str">
            <v>C</v>
          </cell>
          <cell r="F3632" t="str">
            <v>M</v>
          </cell>
          <cell r="G3632">
            <v>5</v>
          </cell>
        </row>
        <row r="3633">
          <cell r="A3633" t="str">
            <v>MR1312EXC0</v>
          </cell>
          <cell r="B3633">
            <v>23</v>
          </cell>
          <cell r="C3633">
            <v>45</v>
          </cell>
          <cell r="D3633" t="str">
            <v xml:space="preserve">LOD </v>
          </cell>
          <cell r="E3633" t="str">
            <v>C</v>
          </cell>
          <cell r="F3633" t="str">
            <v>M</v>
          </cell>
          <cell r="G3633">
            <v>5</v>
          </cell>
        </row>
        <row r="3634">
          <cell r="A3634" t="str">
            <v>MR1312EXC3</v>
          </cell>
          <cell r="B3634">
            <v>23</v>
          </cell>
          <cell r="C3634">
            <v>45</v>
          </cell>
          <cell r="D3634" t="str">
            <v xml:space="preserve">LOD </v>
          </cell>
          <cell r="E3634" t="str">
            <v>C</v>
          </cell>
          <cell r="F3634" t="str">
            <v>M</v>
          </cell>
          <cell r="G3634">
            <v>5</v>
          </cell>
        </row>
        <row r="3635">
          <cell r="A3635" t="str">
            <v>MR1312TV</v>
          </cell>
          <cell r="B3635">
            <v>23</v>
          </cell>
          <cell r="C3635">
            <v>45</v>
          </cell>
          <cell r="D3635" t="str">
            <v xml:space="preserve">LOD </v>
          </cell>
          <cell r="E3635" t="str">
            <v>C</v>
          </cell>
          <cell r="F3635" t="str">
            <v>M</v>
          </cell>
          <cell r="G3635">
            <v>5</v>
          </cell>
        </row>
        <row r="3636">
          <cell r="A3636" t="str">
            <v>MR1312UHVW957</v>
          </cell>
          <cell r="B3636">
            <v>23</v>
          </cell>
          <cell r="C3636">
            <v>45</v>
          </cell>
          <cell r="D3636" t="str">
            <v xml:space="preserve">LOD </v>
          </cell>
          <cell r="E3636" t="str">
            <v>C</v>
          </cell>
          <cell r="F3636" t="str">
            <v>M</v>
          </cell>
          <cell r="G3636">
            <v>5</v>
          </cell>
        </row>
        <row r="3637">
          <cell r="A3637" t="str">
            <v>MR1312UV</v>
          </cell>
          <cell r="B3637">
            <v>23</v>
          </cell>
          <cell r="C3637">
            <v>45</v>
          </cell>
          <cell r="D3637" t="str">
            <v xml:space="preserve">LOD </v>
          </cell>
          <cell r="E3637" t="str">
            <v>C</v>
          </cell>
          <cell r="F3637" t="str">
            <v>M</v>
          </cell>
          <cell r="G3637">
            <v>5</v>
          </cell>
        </row>
        <row r="3638">
          <cell r="A3638" t="str">
            <v>MR1313</v>
          </cell>
          <cell r="B3638">
            <v>3</v>
          </cell>
          <cell r="C3638" t="str">
            <v>M1</v>
          </cell>
          <cell r="D3638" t="str">
            <v xml:space="preserve">LOD </v>
          </cell>
          <cell r="E3638" t="str">
            <v>C</v>
          </cell>
          <cell r="F3638" t="str">
            <v>M</v>
          </cell>
          <cell r="G3638">
            <v>15</v>
          </cell>
        </row>
        <row r="3639">
          <cell r="A3639" t="str">
            <v>MR1313C3</v>
          </cell>
          <cell r="B3639">
            <v>3</v>
          </cell>
          <cell r="C3639" t="str">
            <v>M1</v>
          </cell>
          <cell r="D3639" t="str">
            <v xml:space="preserve">LOD </v>
          </cell>
          <cell r="E3639" t="str">
            <v>C</v>
          </cell>
          <cell r="F3639" t="str">
            <v>M</v>
          </cell>
          <cell r="G3639">
            <v>0</v>
          </cell>
        </row>
        <row r="3640">
          <cell r="A3640" t="str">
            <v>MR1313EAHX</v>
          </cell>
          <cell r="B3640">
            <v>23</v>
          </cell>
          <cell r="C3640">
            <v>45</v>
          </cell>
          <cell r="D3640" t="str">
            <v xml:space="preserve">LOD </v>
          </cell>
          <cell r="E3640" t="str">
            <v>C</v>
          </cell>
          <cell r="F3640" t="str">
            <v>M</v>
          </cell>
          <cell r="G3640">
            <v>5</v>
          </cell>
        </row>
        <row r="3641">
          <cell r="A3641" t="str">
            <v>MR1313EHXW181C5</v>
          </cell>
          <cell r="B3641">
            <v>23</v>
          </cell>
          <cell r="C3641">
            <v>45</v>
          </cell>
          <cell r="D3641" t="str">
            <v xml:space="preserve">LOD </v>
          </cell>
          <cell r="E3641" t="str">
            <v>C</v>
          </cell>
          <cell r="F3641" t="str">
            <v>M</v>
          </cell>
          <cell r="G3641">
            <v>5</v>
          </cell>
        </row>
        <row r="3642">
          <cell r="A3642" t="str">
            <v>MR1313EX</v>
          </cell>
          <cell r="B3642">
            <v>23</v>
          </cell>
          <cell r="C3642">
            <v>45</v>
          </cell>
          <cell r="D3642" t="str">
            <v xml:space="preserve">LOD </v>
          </cell>
          <cell r="E3642" t="str">
            <v>C</v>
          </cell>
          <cell r="F3642" t="str">
            <v>M</v>
          </cell>
          <cell r="G3642">
            <v>5</v>
          </cell>
        </row>
        <row r="3643">
          <cell r="A3643" t="str">
            <v>MR1313EXC3</v>
          </cell>
          <cell r="B3643">
            <v>23</v>
          </cell>
          <cell r="C3643">
            <v>45</v>
          </cell>
          <cell r="D3643" t="str">
            <v xml:space="preserve">LOD </v>
          </cell>
          <cell r="E3643" t="str">
            <v>C</v>
          </cell>
          <cell r="F3643" t="str">
            <v>M</v>
          </cell>
          <cell r="G3643">
            <v>5</v>
          </cell>
        </row>
        <row r="3644">
          <cell r="A3644" t="str">
            <v>MR1313UV</v>
          </cell>
          <cell r="B3644">
            <v>23</v>
          </cell>
          <cell r="C3644">
            <v>45</v>
          </cell>
          <cell r="D3644" t="str">
            <v xml:space="preserve">LOD </v>
          </cell>
          <cell r="E3644" t="str">
            <v>C</v>
          </cell>
          <cell r="F3644" t="str">
            <v>M</v>
          </cell>
          <cell r="G3644">
            <v>5</v>
          </cell>
        </row>
        <row r="3645">
          <cell r="A3645" t="str">
            <v>MR1313W916</v>
          </cell>
          <cell r="B3645">
            <v>3</v>
          </cell>
          <cell r="C3645" t="str">
            <v>M1</v>
          </cell>
          <cell r="D3645" t="str">
            <v xml:space="preserve">LOD </v>
          </cell>
          <cell r="E3645" t="str">
            <v>B</v>
          </cell>
          <cell r="F3645" t="str">
            <v>M</v>
          </cell>
          <cell r="G3645">
            <v>15</v>
          </cell>
        </row>
        <row r="3646">
          <cell r="A3646" t="str">
            <v>MR1314</v>
          </cell>
          <cell r="B3646">
            <v>3</v>
          </cell>
          <cell r="C3646" t="str">
            <v>M1</v>
          </cell>
          <cell r="D3646" t="str">
            <v xml:space="preserve">LOD </v>
          </cell>
          <cell r="E3646" t="str">
            <v>A</v>
          </cell>
          <cell r="F3646" t="str">
            <v>M</v>
          </cell>
          <cell r="G3646">
            <v>15</v>
          </cell>
        </row>
        <row r="3647">
          <cell r="A3647" t="str">
            <v>MR1314EHXW981</v>
          </cell>
          <cell r="B3647">
            <v>23</v>
          </cell>
          <cell r="C3647">
            <v>45</v>
          </cell>
          <cell r="D3647" t="str">
            <v xml:space="preserve">LOD </v>
          </cell>
          <cell r="E3647" t="str">
            <v>C</v>
          </cell>
          <cell r="F3647" t="str">
            <v>M</v>
          </cell>
          <cell r="G3647">
            <v>5</v>
          </cell>
        </row>
        <row r="3648">
          <cell r="A3648" t="str">
            <v>MR1314EX</v>
          </cell>
          <cell r="B3648">
            <v>23</v>
          </cell>
          <cell r="C3648">
            <v>45</v>
          </cell>
          <cell r="D3648" t="str">
            <v xml:space="preserve">LOD </v>
          </cell>
          <cell r="E3648" t="str">
            <v>B</v>
          </cell>
          <cell r="F3648" t="str">
            <v>M</v>
          </cell>
          <cell r="G3648">
            <v>5</v>
          </cell>
        </row>
        <row r="3649">
          <cell r="A3649" t="str">
            <v>MR1314UV</v>
          </cell>
          <cell r="B3649">
            <v>23</v>
          </cell>
          <cell r="C3649">
            <v>45</v>
          </cell>
          <cell r="D3649" t="str">
            <v xml:space="preserve">LOD </v>
          </cell>
          <cell r="E3649" t="str">
            <v>C</v>
          </cell>
          <cell r="F3649" t="str">
            <v>M</v>
          </cell>
          <cell r="G3649">
            <v>5</v>
          </cell>
        </row>
        <row r="3650">
          <cell r="A3650" t="str">
            <v>MR1314W916</v>
          </cell>
          <cell r="B3650">
            <v>28</v>
          </cell>
          <cell r="C3650" t="str">
            <v>P6</v>
          </cell>
          <cell r="D3650" t="str">
            <v xml:space="preserve">LOD </v>
          </cell>
          <cell r="E3650" t="str">
            <v>C</v>
          </cell>
          <cell r="F3650" t="str">
            <v>P</v>
          </cell>
          <cell r="G3650">
            <v>70</v>
          </cell>
        </row>
        <row r="3651">
          <cell r="A3651" t="str">
            <v>MR1315</v>
          </cell>
          <cell r="B3651">
            <v>3</v>
          </cell>
          <cell r="C3651" t="str">
            <v>M1</v>
          </cell>
          <cell r="D3651" t="str">
            <v xml:space="preserve">LOD </v>
          </cell>
          <cell r="E3651" t="str">
            <v>C</v>
          </cell>
          <cell r="F3651" t="str">
            <v>M</v>
          </cell>
          <cell r="G3651">
            <v>15</v>
          </cell>
        </row>
        <row r="3652">
          <cell r="A3652" t="str">
            <v>MR1315C0M</v>
          </cell>
          <cell r="B3652">
            <v>3</v>
          </cell>
          <cell r="C3652" t="str">
            <v>M1</v>
          </cell>
          <cell r="D3652" t="str">
            <v xml:space="preserve">LOD </v>
          </cell>
          <cell r="E3652" t="str">
            <v>C</v>
          </cell>
          <cell r="F3652" t="str">
            <v>M</v>
          </cell>
          <cell r="G3652">
            <v>0</v>
          </cell>
        </row>
        <row r="3653">
          <cell r="A3653" t="str">
            <v>MR1315C4</v>
          </cell>
          <cell r="B3653">
            <v>3</v>
          </cell>
          <cell r="C3653" t="str">
            <v>M1</v>
          </cell>
          <cell r="D3653" t="str">
            <v xml:space="preserve">LOD </v>
          </cell>
          <cell r="E3653" t="str">
            <v>C</v>
          </cell>
          <cell r="F3653" t="str">
            <v>M</v>
          </cell>
          <cell r="G3653">
            <v>0</v>
          </cell>
        </row>
        <row r="3654">
          <cell r="A3654" t="str">
            <v>MR1315EAHXW916</v>
          </cell>
          <cell r="B3654">
            <v>23</v>
          </cell>
          <cell r="C3654">
            <v>45</v>
          </cell>
          <cell r="D3654" t="str">
            <v xml:space="preserve">LOD </v>
          </cell>
          <cell r="E3654" t="str">
            <v>C</v>
          </cell>
          <cell r="F3654" t="str">
            <v>M</v>
          </cell>
          <cell r="G3654">
            <v>5</v>
          </cell>
        </row>
        <row r="3655">
          <cell r="A3655" t="str">
            <v>MR1315EX</v>
          </cell>
          <cell r="B3655">
            <v>23</v>
          </cell>
          <cell r="C3655">
            <v>45</v>
          </cell>
          <cell r="D3655" t="str">
            <v xml:space="preserve">LOD </v>
          </cell>
          <cell r="E3655" t="str">
            <v>C</v>
          </cell>
          <cell r="F3655" t="str">
            <v>M</v>
          </cell>
          <cell r="G3655">
            <v>5</v>
          </cell>
        </row>
        <row r="3656">
          <cell r="A3656" t="str">
            <v>MR1315EXC4M</v>
          </cell>
          <cell r="B3656">
            <v>23</v>
          </cell>
          <cell r="C3656">
            <v>45</v>
          </cell>
          <cell r="D3656" t="str">
            <v xml:space="preserve">LOD </v>
          </cell>
          <cell r="E3656" t="str">
            <v>C</v>
          </cell>
          <cell r="F3656" t="str">
            <v>M</v>
          </cell>
          <cell r="G3656">
            <v>5</v>
          </cell>
        </row>
        <row r="3657">
          <cell r="A3657" t="str">
            <v>MR1315UV</v>
          </cell>
          <cell r="B3657">
            <v>23</v>
          </cell>
          <cell r="C3657">
            <v>45</v>
          </cell>
          <cell r="D3657" t="str">
            <v xml:space="preserve">LOD </v>
          </cell>
          <cell r="E3657" t="str">
            <v>C</v>
          </cell>
          <cell r="F3657" t="str">
            <v>M</v>
          </cell>
          <cell r="G3657">
            <v>5</v>
          </cell>
        </row>
        <row r="3658">
          <cell r="A3658" t="str">
            <v>MR1315W916</v>
          </cell>
          <cell r="B3658">
            <v>3</v>
          </cell>
          <cell r="C3658">
            <v>45</v>
          </cell>
          <cell r="D3658" t="str">
            <v xml:space="preserve">LV  </v>
          </cell>
          <cell r="E3658" t="str">
            <v>C</v>
          </cell>
          <cell r="F3658" t="str">
            <v>M</v>
          </cell>
          <cell r="G3658">
            <v>15</v>
          </cell>
        </row>
        <row r="3659">
          <cell r="A3659" t="str">
            <v>MR1316</v>
          </cell>
          <cell r="B3659">
            <v>3</v>
          </cell>
          <cell r="C3659" t="str">
            <v>M1</v>
          </cell>
          <cell r="D3659" t="str">
            <v xml:space="preserve">LOD </v>
          </cell>
          <cell r="E3659" t="str">
            <v>C</v>
          </cell>
          <cell r="F3659" t="str">
            <v>M</v>
          </cell>
          <cell r="G3659">
            <v>15</v>
          </cell>
        </row>
        <row r="3660">
          <cell r="A3660" t="str">
            <v>MR1316C3</v>
          </cell>
          <cell r="B3660">
            <v>3</v>
          </cell>
          <cell r="C3660" t="str">
            <v>M1</v>
          </cell>
          <cell r="D3660" t="str">
            <v xml:space="preserve">LOD </v>
          </cell>
          <cell r="E3660" t="str">
            <v>C</v>
          </cell>
          <cell r="F3660" t="str">
            <v>M</v>
          </cell>
          <cell r="G3660">
            <v>0</v>
          </cell>
        </row>
        <row r="3661">
          <cell r="A3661" t="str">
            <v>MR1316EAHXW862</v>
          </cell>
          <cell r="B3661">
            <v>23</v>
          </cell>
          <cell r="C3661">
            <v>45</v>
          </cell>
          <cell r="D3661" t="str">
            <v xml:space="preserve">LOD </v>
          </cell>
          <cell r="E3661" t="str">
            <v>C</v>
          </cell>
          <cell r="F3661" t="str">
            <v>M</v>
          </cell>
          <cell r="G3661">
            <v>5</v>
          </cell>
        </row>
        <row r="3662">
          <cell r="A3662" t="str">
            <v>MR1316EX</v>
          </cell>
          <cell r="B3662">
            <v>23</v>
          </cell>
          <cell r="C3662">
            <v>45</v>
          </cell>
          <cell r="D3662" t="str">
            <v xml:space="preserve">LOD </v>
          </cell>
          <cell r="E3662" t="str">
            <v>C</v>
          </cell>
          <cell r="F3662" t="str">
            <v>M</v>
          </cell>
          <cell r="G3662">
            <v>5</v>
          </cell>
        </row>
        <row r="3663">
          <cell r="A3663" t="str">
            <v>MR1316EXC3</v>
          </cell>
          <cell r="B3663">
            <v>23</v>
          </cell>
          <cell r="C3663">
            <v>45</v>
          </cell>
          <cell r="D3663" t="str">
            <v xml:space="preserve">LOD </v>
          </cell>
          <cell r="E3663" t="str">
            <v>C</v>
          </cell>
          <cell r="F3663" t="str">
            <v>M</v>
          </cell>
          <cell r="G3663">
            <v>5</v>
          </cell>
        </row>
        <row r="3664">
          <cell r="A3664" t="str">
            <v>MR1316W984</v>
          </cell>
          <cell r="B3664">
            <v>3</v>
          </cell>
          <cell r="C3664">
            <v>45</v>
          </cell>
          <cell r="D3664" t="str">
            <v xml:space="preserve">LOD </v>
          </cell>
          <cell r="E3664" t="str">
            <v>C</v>
          </cell>
          <cell r="F3664" t="str">
            <v>M</v>
          </cell>
          <cell r="G3664">
            <v>15</v>
          </cell>
        </row>
        <row r="3665">
          <cell r="A3665" t="str">
            <v>MR1317</v>
          </cell>
          <cell r="B3665">
            <v>3</v>
          </cell>
          <cell r="C3665" t="str">
            <v>M1</v>
          </cell>
          <cell r="D3665" t="str">
            <v xml:space="preserve">LOD </v>
          </cell>
          <cell r="E3665" t="str">
            <v>C</v>
          </cell>
          <cell r="F3665" t="str">
            <v>M</v>
          </cell>
          <cell r="G3665">
            <v>15</v>
          </cell>
        </row>
        <row r="3666">
          <cell r="A3666" t="str">
            <v>MR1317EHXW974</v>
          </cell>
          <cell r="B3666">
            <v>23</v>
          </cell>
          <cell r="C3666">
            <v>45</v>
          </cell>
          <cell r="D3666" t="str">
            <v xml:space="preserve">LOD </v>
          </cell>
          <cell r="E3666" t="str">
            <v>C</v>
          </cell>
          <cell r="F3666" t="str">
            <v>M</v>
          </cell>
          <cell r="G3666">
            <v>5</v>
          </cell>
        </row>
        <row r="3667">
          <cell r="A3667" t="str">
            <v>MR1317EX</v>
          </cell>
          <cell r="B3667">
            <v>23</v>
          </cell>
          <cell r="C3667">
            <v>45</v>
          </cell>
          <cell r="D3667" t="str">
            <v xml:space="preserve">LOD </v>
          </cell>
          <cell r="E3667" t="str">
            <v>C</v>
          </cell>
          <cell r="F3667" t="str">
            <v>M</v>
          </cell>
          <cell r="G3667">
            <v>5</v>
          </cell>
        </row>
        <row r="3668">
          <cell r="A3668" t="str">
            <v>MR1318</v>
          </cell>
          <cell r="B3668">
            <v>3</v>
          </cell>
          <cell r="C3668" t="str">
            <v>M1</v>
          </cell>
          <cell r="D3668" t="str">
            <v xml:space="preserve">LOD </v>
          </cell>
          <cell r="E3668" t="str">
            <v>C</v>
          </cell>
          <cell r="F3668" t="str">
            <v>M</v>
          </cell>
          <cell r="G3668">
            <v>15</v>
          </cell>
        </row>
        <row r="3669">
          <cell r="A3669" t="str">
            <v>MR1318EHXW939</v>
          </cell>
          <cell r="B3669">
            <v>23</v>
          </cell>
          <cell r="C3669">
            <v>45</v>
          </cell>
          <cell r="D3669" t="str">
            <v xml:space="preserve">LOD </v>
          </cell>
          <cell r="E3669" t="str">
            <v>C</v>
          </cell>
          <cell r="F3669" t="str">
            <v>M</v>
          </cell>
          <cell r="G3669">
            <v>5</v>
          </cell>
        </row>
        <row r="3670">
          <cell r="A3670" t="str">
            <v>MR1318EX</v>
          </cell>
          <cell r="B3670">
            <v>23</v>
          </cell>
          <cell r="C3670">
            <v>45</v>
          </cell>
          <cell r="D3670" t="str">
            <v xml:space="preserve">LOD </v>
          </cell>
          <cell r="E3670" t="str">
            <v>C</v>
          </cell>
          <cell r="F3670" t="str">
            <v>M</v>
          </cell>
          <cell r="G3670">
            <v>5</v>
          </cell>
        </row>
        <row r="3671">
          <cell r="A3671" t="str">
            <v>MR1319</v>
          </cell>
          <cell r="B3671">
            <v>3</v>
          </cell>
          <cell r="C3671" t="str">
            <v>M1</v>
          </cell>
          <cell r="D3671" t="str">
            <v xml:space="preserve">LOD </v>
          </cell>
          <cell r="E3671" t="str">
            <v>C</v>
          </cell>
          <cell r="F3671" t="str">
            <v>M</v>
          </cell>
          <cell r="G3671">
            <v>15</v>
          </cell>
        </row>
        <row r="3672">
          <cell r="A3672" t="str">
            <v>MR1319C4</v>
          </cell>
          <cell r="B3672">
            <v>3</v>
          </cell>
          <cell r="C3672" t="str">
            <v>M1</v>
          </cell>
          <cell r="D3672" t="str">
            <v xml:space="preserve">LOD </v>
          </cell>
          <cell r="E3672" t="str">
            <v>C</v>
          </cell>
          <cell r="F3672" t="str">
            <v>M</v>
          </cell>
          <cell r="G3672">
            <v>0</v>
          </cell>
        </row>
        <row r="3673">
          <cell r="A3673" t="str">
            <v>MR1319EX</v>
          </cell>
          <cell r="B3673">
            <v>23</v>
          </cell>
          <cell r="C3673">
            <v>45</v>
          </cell>
          <cell r="D3673" t="str">
            <v xml:space="preserve">LOD </v>
          </cell>
          <cell r="E3673" t="str">
            <v>C</v>
          </cell>
          <cell r="F3673" t="str">
            <v>M</v>
          </cell>
          <cell r="G3673">
            <v>5</v>
          </cell>
        </row>
        <row r="3674">
          <cell r="A3674" t="str">
            <v>MR1319EXC4M</v>
          </cell>
          <cell r="B3674">
            <v>23</v>
          </cell>
          <cell r="C3674">
            <v>45</v>
          </cell>
          <cell r="D3674" t="str">
            <v xml:space="preserve">LOD </v>
          </cell>
          <cell r="E3674" t="str">
            <v>C</v>
          </cell>
          <cell r="F3674" t="str">
            <v>M</v>
          </cell>
          <cell r="G3674">
            <v>5</v>
          </cell>
        </row>
        <row r="3675">
          <cell r="A3675" t="str">
            <v>MR1320W988</v>
          </cell>
          <cell r="B3675">
            <v>28</v>
          </cell>
          <cell r="C3675" t="str">
            <v>P6</v>
          </cell>
          <cell r="D3675" t="str">
            <v xml:space="preserve">BR  </v>
          </cell>
          <cell r="E3675" t="str">
            <v>C</v>
          </cell>
          <cell r="F3675" t="str">
            <v>P</v>
          </cell>
          <cell r="G3675">
            <v>70</v>
          </cell>
        </row>
        <row r="3676">
          <cell r="A3676" t="str">
            <v>MR1321</v>
          </cell>
          <cell r="B3676">
            <v>3</v>
          </cell>
          <cell r="C3676" t="str">
            <v>M1</v>
          </cell>
          <cell r="D3676" t="str">
            <v xml:space="preserve">LOD </v>
          </cell>
          <cell r="E3676" t="str">
            <v>C</v>
          </cell>
          <cell r="F3676" t="str">
            <v>M</v>
          </cell>
          <cell r="G3676">
            <v>15</v>
          </cell>
        </row>
        <row r="3677">
          <cell r="A3677" t="str">
            <v>MR1321EX</v>
          </cell>
          <cell r="B3677">
            <v>23</v>
          </cell>
          <cell r="C3677">
            <v>45</v>
          </cell>
          <cell r="D3677" t="str">
            <v xml:space="preserve">LOD </v>
          </cell>
          <cell r="E3677" t="str">
            <v>C</v>
          </cell>
          <cell r="F3677" t="str">
            <v>M</v>
          </cell>
          <cell r="G3677">
            <v>5</v>
          </cell>
        </row>
        <row r="3678">
          <cell r="A3678" t="str">
            <v>MR1326</v>
          </cell>
          <cell r="B3678">
            <v>3</v>
          </cell>
          <cell r="C3678" t="str">
            <v>M1</v>
          </cell>
          <cell r="D3678" t="str">
            <v xml:space="preserve">LOD </v>
          </cell>
          <cell r="E3678" t="str">
            <v>C</v>
          </cell>
          <cell r="F3678" t="str">
            <v>M</v>
          </cell>
          <cell r="G3678">
            <v>10</v>
          </cell>
        </row>
        <row r="3679">
          <cell r="A3679" t="str">
            <v>MR13263FF</v>
          </cell>
          <cell r="B3679">
            <v>33</v>
          </cell>
          <cell r="C3679" t="str">
            <v>R1</v>
          </cell>
          <cell r="D3679" t="str">
            <v xml:space="preserve">LOD </v>
          </cell>
          <cell r="E3679" t="str">
            <v>A</v>
          </cell>
          <cell r="F3679" t="str">
            <v>P</v>
          </cell>
          <cell r="G3679">
            <v>40</v>
          </cell>
        </row>
        <row r="3680">
          <cell r="A3680" t="str">
            <v>MR1326EX</v>
          </cell>
          <cell r="B3680">
            <v>23</v>
          </cell>
          <cell r="C3680">
            <v>45</v>
          </cell>
          <cell r="D3680" t="str">
            <v xml:space="preserve">LOD </v>
          </cell>
          <cell r="E3680" t="str">
            <v>C</v>
          </cell>
          <cell r="F3680" t="str">
            <v>M</v>
          </cell>
          <cell r="G3680">
            <v>5</v>
          </cell>
        </row>
        <row r="3681">
          <cell r="A3681" t="str">
            <v>MR1914EXW587</v>
          </cell>
          <cell r="B3681">
            <v>23</v>
          </cell>
          <cell r="C3681">
            <v>45</v>
          </cell>
          <cell r="D3681" t="str">
            <v xml:space="preserve">LV  </v>
          </cell>
          <cell r="E3681" t="str">
            <v>C</v>
          </cell>
          <cell r="F3681" t="str">
            <v>M</v>
          </cell>
          <cell r="G3681">
            <v>5</v>
          </cell>
        </row>
        <row r="3682">
          <cell r="A3682" t="str">
            <v>MR1914W587</v>
          </cell>
          <cell r="B3682">
            <v>3</v>
          </cell>
          <cell r="C3682" t="str">
            <v>M1</v>
          </cell>
          <cell r="D3682" t="str">
            <v xml:space="preserve">LV  </v>
          </cell>
          <cell r="E3682" t="str">
            <v>A</v>
          </cell>
          <cell r="F3682" t="str">
            <v>M</v>
          </cell>
          <cell r="G3682">
            <v>15</v>
          </cell>
        </row>
        <row r="3683">
          <cell r="A3683" t="str">
            <v>MR1924C0</v>
          </cell>
          <cell r="B3683">
            <v>3</v>
          </cell>
          <cell r="C3683" t="str">
            <v>M1</v>
          </cell>
          <cell r="D3683" t="str">
            <v xml:space="preserve">LOD </v>
          </cell>
          <cell r="E3683" t="str">
            <v>C</v>
          </cell>
          <cell r="F3683" t="str">
            <v>M</v>
          </cell>
          <cell r="G3683">
            <v>0</v>
          </cell>
        </row>
        <row r="3684">
          <cell r="A3684" t="str">
            <v>MR1924EXC6483</v>
          </cell>
          <cell r="B3684">
            <v>23</v>
          </cell>
          <cell r="C3684">
            <v>45</v>
          </cell>
          <cell r="D3684" t="str">
            <v xml:space="preserve">LOD </v>
          </cell>
          <cell r="E3684" t="str">
            <v>C</v>
          </cell>
          <cell r="F3684" t="str">
            <v>M</v>
          </cell>
          <cell r="G3684">
            <v>5</v>
          </cell>
        </row>
        <row r="3685">
          <cell r="A3685" t="str">
            <v>MR1924W775</v>
          </cell>
          <cell r="B3685">
            <v>3</v>
          </cell>
          <cell r="C3685" t="str">
            <v>M1</v>
          </cell>
          <cell r="D3685" t="str">
            <v xml:space="preserve">LOD </v>
          </cell>
          <cell r="E3685" t="str">
            <v>C</v>
          </cell>
          <cell r="F3685" t="str">
            <v>M</v>
          </cell>
          <cell r="G3685">
            <v>0</v>
          </cell>
        </row>
        <row r="3686">
          <cell r="A3686" t="str">
            <v>MR1926</v>
          </cell>
          <cell r="B3686">
            <v>28</v>
          </cell>
          <cell r="C3686" t="str">
            <v>P6</v>
          </cell>
          <cell r="D3686" t="str">
            <v xml:space="preserve">LOD </v>
          </cell>
          <cell r="E3686" t="str">
            <v>C</v>
          </cell>
          <cell r="F3686" t="str">
            <v>P</v>
          </cell>
          <cell r="G3686">
            <v>70</v>
          </cell>
        </row>
        <row r="3687">
          <cell r="A3687" t="str">
            <v>MR1934</v>
          </cell>
          <cell r="B3687">
            <v>3</v>
          </cell>
          <cell r="C3687" t="str">
            <v>M1</v>
          </cell>
          <cell r="D3687" t="str">
            <v xml:space="preserve">LOD </v>
          </cell>
          <cell r="E3687" t="str">
            <v>C</v>
          </cell>
          <cell r="F3687" t="str">
            <v>M</v>
          </cell>
          <cell r="G3687">
            <v>10</v>
          </cell>
        </row>
        <row r="3688">
          <cell r="A3688" t="str">
            <v>MR1934C114137</v>
          </cell>
          <cell r="B3688">
            <v>3</v>
          </cell>
          <cell r="C3688" t="str">
            <v>M1</v>
          </cell>
          <cell r="D3688" t="str">
            <v xml:space="preserve">LOD </v>
          </cell>
          <cell r="E3688" t="str">
            <v>C</v>
          </cell>
          <cell r="F3688" t="str">
            <v>M</v>
          </cell>
          <cell r="G3688">
            <v>15</v>
          </cell>
        </row>
        <row r="3689">
          <cell r="A3689" t="str">
            <v>MR1934EX</v>
          </cell>
          <cell r="B3689">
            <v>23</v>
          </cell>
          <cell r="C3689">
            <v>45</v>
          </cell>
          <cell r="D3689" t="str">
            <v xml:space="preserve">LOD </v>
          </cell>
          <cell r="E3689" t="str">
            <v>C</v>
          </cell>
          <cell r="F3689" t="str">
            <v>M</v>
          </cell>
          <cell r="G3689">
            <v>5</v>
          </cell>
        </row>
        <row r="3690">
          <cell r="A3690" t="str">
            <v>MR1934EXC114137</v>
          </cell>
          <cell r="B3690">
            <v>23</v>
          </cell>
          <cell r="C3690">
            <v>45</v>
          </cell>
          <cell r="D3690" t="str">
            <v xml:space="preserve">LOD </v>
          </cell>
          <cell r="E3690" t="str">
            <v>C</v>
          </cell>
          <cell r="F3690" t="str">
            <v>M</v>
          </cell>
          <cell r="G3690">
            <v>5</v>
          </cell>
        </row>
        <row r="3691">
          <cell r="A3691" t="str">
            <v>MR1934EXW775</v>
          </cell>
          <cell r="B3691">
            <v>23</v>
          </cell>
          <cell r="C3691">
            <v>45</v>
          </cell>
          <cell r="D3691" t="str">
            <v xml:space="preserve">LOD </v>
          </cell>
          <cell r="E3691" t="str">
            <v>C</v>
          </cell>
          <cell r="F3691" t="str">
            <v>M</v>
          </cell>
          <cell r="G3691">
            <v>5</v>
          </cell>
        </row>
        <row r="3692">
          <cell r="A3692" t="str">
            <v>MR1934W775</v>
          </cell>
          <cell r="B3692">
            <v>3</v>
          </cell>
          <cell r="C3692" t="str">
            <v>M1</v>
          </cell>
          <cell r="D3692" t="str">
            <v xml:space="preserve">LOD </v>
          </cell>
          <cell r="E3692" t="str">
            <v>C</v>
          </cell>
          <cell r="F3692" t="str">
            <v>M</v>
          </cell>
          <cell r="G3692">
            <v>0</v>
          </cell>
        </row>
        <row r="3693">
          <cell r="A3693" t="str">
            <v>MR2207C1828</v>
          </cell>
          <cell r="B3693">
            <v>3</v>
          </cell>
          <cell r="C3693" t="str">
            <v>M1</v>
          </cell>
          <cell r="D3693" t="str">
            <v xml:space="preserve">MVB </v>
          </cell>
          <cell r="E3693" t="str">
            <v>A</v>
          </cell>
          <cell r="F3693" t="str">
            <v>M</v>
          </cell>
          <cell r="G3693">
            <v>15</v>
          </cell>
        </row>
        <row r="3694">
          <cell r="A3694" t="str">
            <v>MR2207EBC1828</v>
          </cell>
          <cell r="B3694">
            <v>23</v>
          </cell>
          <cell r="C3694">
            <v>45</v>
          </cell>
          <cell r="D3694" t="str">
            <v xml:space="preserve">MVB </v>
          </cell>
          <cell r="E3694" t="str">
            <v>A</v>
          </cell>
          <cell r="F3694" t="str">
            <v>M</v>
          </cell>
          <cell r="G3694">
            <v>5</v>
          </cell>
        </row>
        <row r="3695">
          <cell r="A3695" t="str">
            <v>MR5205</v>
          </cell>
          <cell r="B3695">
            <v>3</v>
          </cell>
          <cell r="C3695" t="str">
            <v>M1</v>
          </cell>
          <cell r="D3695" t="str">
            <v xml:space="preserve">LV  </v>
          </cell>
          <cell r="E3695" t="str">
            <v>C</v>
          </cell>
          <cell r="F3695" t="str">
            <v>M</v>
          </cell>
          <cell r="G3695">
            <v>10</v>
          </cell>
        </row>
        <row r="3696">
          <cell r="A3696" t="str">
            <v>MR5205C2943</v>
          </cell>
          <cell r="B3696">
            <v>3</v>
          </cell>
          <cell r="C3696" t="str">
            <v>M1</v>
          </cell>
          <cell r="D3696" t="str">
            <v xml:space="preserve">LV  </v>
          </cell>
          <cell r="E3696" t="str">
            <v>C</v>
          </cell>
          <cell r="F3696" t="str">
            <v>M</v>
          </cell>
          <cell r="G3696">
            <v>10</v>
          </cell>
        </row>
        <row r="3697">
          <cell r="A3697" t="str">
            <v>MR5205EXC2943</v>
          </cell>
          <cell r="B3697">
            <v>23</v>
          </cell>
          <cell r="C3697">
            <v>45</v>
          </cell>
          <cell r="D3697" t="str">
            <v xml:space="preserve">LV  </v>
          </cell>
          <cell r="E3697" t="str">
            <v>C</v>
          </cell>
          <cell r="F3697" t="str">
            <v>M</v>
          </cell>
          <cell r="G3697">
            <v>5</v>
          </cell>
        </row>
        <row r="3698">
          <cell r="A3698" t="str">
            <v>MR5205TV</v>
          </cell>
          <cell r="B3698">
            <v>23</v>
          </cell>
          <cell r="C3698">
            <v>45</v>
          </cell>
          <cell r="D3698" t="str">
            <v xml:space="preserve">LV  </v>
          </cell>
          <cell r="E3698" t="str">
            <v>C</v>
          </cell>
          <cell r="F3698" t="str">
            <v>M</v>
          </cell>
          <cell r="G3698">
            <v>5</v>
          </cell>
        </row>
        <row r="3699">
          <cell r="A3699" t="str">
            <v>MR5205UV</v>
          </cell>
          <cell r="B3699">
            <v>23</v>
          </cell>
          <cell r="C3699">
            <v>45</v>
          </cell>
          <cell r="D3699" t="str">
            <v xml:space="preserve">LV  </v>
          </cell>
          <cell r="E3699" t="str">
            <v>C</v>
          </cell>
          <cell r="F3699" t="str">
            <v>M</v>
          </cell>
          <cell r="G3699">
            <v>5</v>
          </cell>
        </row>
        <row r="3700">
          <cell r="A3700" t="str">
            <v>MR5206</v>
          </cell>
          <cell r="B3700">
            <v>3</v>
          </cell>
          <cell r="C3700" t="str">
            <v>M1</v>
          </cell>
          <cell r="D3700" t="str">
            <v xml:space="preserve">LV  </v>
          </cell>
          <cell r="E3700" t="str">
            <v>C</v>
          </cell>
          <cell r="F3700" t="str">
            <v>M</v>
          </cell>
          <cell r="G3700">
            <v>15</v>
          </cell>
        </row>
        <row r="3701">
          <cell r="A3701" t="str">
            <v>MR5206EX</v>
          </cell>
          <cell r="B3701">
            <v>23</v>
          </cell>
          <cell r="C3701">
            <v>45</v>
          </cell>
          <cell r="D3701" t="str">
            <v xml:space="preserve">LV  </v>
          </cell>
          <cell r="E3701" t="str">
            <v>C</v>
          </cell>
          <cell r="F3701" t="str">
            <v>M</v>
          </cell>
          <cell r="G3701">
            <v>5</v>
          </cell>
        </row>
        <row r="3702">
          <cell r="A3702" t="str">
            <v>MR5206TV</v>
          </cell>
          <cell r="B3702">
            <v>23</v>
          </cell>
          <cell r="C3702">
            <v>45</v>
          </cell>
          <cell r="D3702" t="str">
            <v xml:space="preserve">LV  </v>
          </cell>
          <cell r="E3702" t="str">
            <v>C</v>
          </cell>
          <cell r="F3702" t="str">
            <v>M</v>
          </cell>
          <cell r="G3702">
            <v>5</v>
          </cell>
        </row>
        <row r="3703">
          <cell r="A3703" t="str">
            <v>MR5206UV</v>
          </cell>
          <cell r="B3703">
            <v>23</v>
          </cell>
          <cell r="C3703">
            <v>45</v>
          </cell>
          <cell r="D3703" t="str">
            <v xml:space="preserve">LV  </v>
          </cell>
          <cell r="E3703" t="str">
            <v>C</v>
          </cell>
          <cell r="F3703" t="str">
            <v>M</v>
          </cell>
          <cell r="G3703">
            <v>5</v>
          </cell>
        </row>
        <row r="3704">
          <cell r="A3704" t="str">
            <v>MR5206X</v>
          </cell>
          <cell r="B3704">
            <v>25</v>
          </cell>
          <cell r="C3704">
            <v>45</v>
          </cell>
          <cell r="D3704" t="str">
            <v xml:space="preserve">LV  </v>
          </cell>
          <cell r="E3704" t="str">
            <v>C</v>
          </cell>
          <cell r="F3704" t="str">
            <v>M</v>
          </cell>
          <cell r="G3704">
            <v>5</v>
          </cell>
        </row>
        <row r="3705">
          <cell r="A3705" t="str">
            <v>MR5207</v>
          </cell>
          <cell r="B3705">
            <v>3</v>
          </cell>
          <cell r="C3705" t="str">
            <v>M1</v>
          </cell>
          <cell r="D3705" t="str">
            <v xml:space="preserve">LV  </v>
          </cell>
          <cell r="E3705" t="str">
            <v>C</v>
          </cell>
          <cell r="F3705" t="str">
            <v>M</v>
          </cell>
          <cell r="G3705">
            <v>10</v>
          </cell>
        </row>
        <row r="3706">
          <cell r="A3706" t="str">
            <v>MR5207TV</v>
          </cell>
          <cell r="B3706">
            <v>23</v>
          </cell>
          <cell r="C3706">
            <v>45</v>
          </cell>
          <cell r="D3706" t="str">
            <v xml:space="preserve">LV  </v>
          </cell>
          <cell r="E3706" t="str">
            <v>C</v>
          </cell>
          <cell r="F3706" t="str">
            <v>M</v>
          </cell>
          <cell r="G3706">
            <v>5</v>
          </cell>
        </row>
        <row r="3707">
          <cell r="A3707" t="str">
            <v>MR5208</v>
          </cell>
          <cell r="B3707">
            <v>3</v>
          </cell>
          <cell r="C3707" t="str">
            <v>M1</v>
          </cell>
          <cell r="D3707" t="str">
            <v xml:space="preserve">LV  </v>
          </cell>
          <cell r="E3707" t="str">
            <v>C</v>
          </cell>
          <cell r="F3707" t="str">
            <v>M</v>
          </cell>
          <cell r="G3707">
            <v>10</v>
          </cell>
        </row>
        <row r="3708">
          <cell r="A3708" t="str">
            <v>MR5208TV</v>
          </cell>
          <cell r="B3708">
            <v>23</v>
          </cell>
          <cell r="C3708">
            <v>45</v>
          </cell>
          <cell r="D3708" t="str">
            <v xml:space="preserve">LV  </v>
          </cell>
          <cell r="E3708" t="str">
            <v>C</v>
          </cell>
          <cell r="F3708" t="str">
            <v>M</v>
          </cell>
          <cell r="G3708">
            <v>5</v>
          </cell>
        </row>
        <row r="3709">
          <cell r="A3709" t="str">
            <v>MR5209</v>
          </cell>
          <cell r="B3709">
            <v>3</v>
          </cell>
          <cell r="C3709" t="str">
            <v>M1</v>
          </cell>
          <cell r="D3709" t="str">
            <v xml:space="preserve">LV  </v>
          </cell>
          <cell r="E3709" t="str">
            <v>C</v>
          </cell>
          <cell r="F3709" t="str">
            <v>M</v>
          </cell>
          <cell r="G3709">
            <v>10</v>
          </cell>
        </row>
        <row r="3710">
          <cell r="A3710" t="str">
            <v>MR5209EX</v>
          </cell>
          <cell r="B3710">
            <v>23</v>
          </cell>
          <cell r="C3710">
            <v>45</v>
          </cell>
          <cell r="D3710" t="str">
            <v xml:space="preserve">LV  </v>
          </cell>
          <cell r="E3710" t="str">
            <v>C</v>
          </cell>
          <cell r="F3710" t="str">
            <v>M</v>
          </cell>
          <cell r="G3710">
            <v>5</v>
          </cell>
        </row>
        <row r="3711">
          <cell r="A3711" t="str">
            <v>MR5209TV</v>
          </cell>
          <cell r="B3711">
            <v>23</v>
          </cell>
          <cell r="C3711">
            <v>45</v>
          </cell>
          <cell r="D3711" t="str">
            <v xml:space="preserve">LV  </v>
          </cell>
          <cell r="E3711" t="str">
            <v>C</v>
          </cell>
          <cell r="F3711" t="str">
            <v>M</v>
          </cell>
          <cell r="G3711">
            <v>5</v>
          </cell>
        </row>
        <row r="3712">
          <cell r="A3712" t="str">
            <v>MR5210</v>
          </cell>
          <cell r="B3712">
            <v>3</v>
          </cell>
          <cell r="C3712" t="str">
            <v>M1</v>
          </cell>
          <cell r="D3712" t="str">
            <v xml:space="preserve">LV  </v>
          </cell>
          <cell r="E3712" t="str">
            <v>C</v>
          </cell>
          <cell r="F3712" t="str">
            <v>M</v>
          </cell>
          <cell r="G3712">
            <v>10</v>
          </cell>
        </row>
        <row r="3713">
          <cell r="A3713" t="str">
            <v>MR5210EX</v>
          </cell>
          <cell r="B3713">
            <v>23</v>
          </cell>
          <cell r="C3713">
            <v>45</v>
          </cell>
          <cell r="D3713" t="str">
            <v xml:space="preserve">LV  </v>
          </cell>
          <cell r="E3713" t="str">
            <v>C</v>
          </cell>
          <cell r="F3713" t="str">
            <v>M</v>
          </cell>
          <cell r="G3713">
            <v>5</v>
          </cell>
        </row>
        <row r="3714">
          <cell r="A3714" t="str">
            <v>MR5210EXC5</v>
          </cell>
          <cell r="B3714">
            <v>23</v>
          </cell>
          <cell r="C3714">
            <v>45</v>
          </cell>
          <cell r="D3714" t="str">
            <v xml:space="preserve">LV  </v>
          </cell>
          <cell r="E3714" t="str">
            <v>C</v>
          </cell>
          <cell r="F3714" t="str">
            <v>M</v>
          </cell>
          <cell r="G3714">
            <v>5</v>
          </cell>
        </row>
        <row r="3715">
          <cell r="A3715" t="str">
            <v>MR5210TV</v>
          </cell>
          <cell r="B3715">
            <v>23</v>
          </cell>
          <cell r="C3715">
            <v>45</v>
          </cell>
          <cell r="D3715" t="str">
            <v xml:space="preserve">LV  </v>
          </cell>
          <cell r="E3715" t="str">
            <v>C</v>
          </cell>
          <cell r="F3715" t="str">
            <v>M</v>
          </cell>
          <cell r="G3715">
            <v>5</v>
          </cell>
        </row>
        <row r="3716">
          <cell r="A3716" t="str">
            <v>MR5211</v>
          </cell>
          <cell r="B3716">
            <v>3</v>
          </cell>
          <cell r="C3716" t="str">
            <v>M1</v>
          </cell>
          <cell r="D3716" t="str">
            <v xml:space="preserve">LV  </v>
          </cell>
          <cell r="E3716" t="str">
            <v>C</v>
          </cell>
          <cell r="F3716" t="str">
            <v>M</v>
          </cell>
          <cell r="G3716">
            <v>10</v>
          </cell>
        </row>
        <row r="3717">
          <cell r="A3717" t="str">
            <v>MR5211C4457</v>
          </cell>
          <cell r="B3717">
            <v>3</v>
          </cell>
          <cell r="C3717" t="str">
            <v>M1</v>
          </cell>
          <cell r="D3717" t="str">
            <v xml:space="preserve">LV  </v>
          </cell>
          <cell r="E3717" t="str">
            <v>C</v>
          </cell>
          <cell r="F3717" t="str">
            <v>M</v>
          </cell>
          <cell r="G3717">
            <v>0</v>
          </cell>
        </row>
        <row r="3718">
          <cell r="A3718" t="str">
            <v>MR5211EAX</v>
          </cell>
          <cell r="B3718">
            <v>23</v>
          </cell>
          <cell r="C3718">
            <v>45</v>
          </cell>
          <cell r="D3718" t="str">
            <v xml:space="preserve">LV  </v>
          </cell>
          <cell r="E3718" t="str">
            <v>C</v>
          </cell>
          <cell r="F3718" t="str">
            <v>M</v>
          </cell>
          <cell r="G3718">
            <v>5</v>
          </cell>
        </row>
        <row r="3719">
          <cell r="A3719" t="str">
            <v>MR5211EX</v>
          </cell>
          <cell r="B3719">
            <v>23</v>
          </cell>
          <cell r="C3719">
            <v>45</v>
          </cell>
          <cell r="D3719" t="str">
            <v xml:space="preserve">LV  </v>
          </cell>
          <cell r="E3719" t="str">
            <v>C</v>
          </cell>
          <cell r="F3719" t="str">
            <v>M</v>
          </cell>
          <cell r="G3719">
            <v>5</v>
          </cell>
        </row>
        <row r="3720">
          <cell r="A3720" t="str">
            <v>MR5211TV</v>
          </cell>
          <cell r="B3720">
            <v>23</v>
          </cell>
          <cell r="C3720">
            <v>45</v>
          </cell>
          <cell r="D3720" t="str">
            <v xml:space="preserve">LV  </v>
          </cell>
          <cell r="E3720" t="str">
            <v>C</v>
          </cell>
          <cell r="F3720" t="str">
            <v>M</v>
          </cell>
          <cell r="G3720">
            <v>5</v>
          </cell>
        </row>
        <row r="3721">
          <cell r="A3721" t="str">
            <v>MR5212</v>
          </cell>
          <cell r="B3721">
            <v>3</v>
          </cell>
          <cell r="C3721" t="str">
            <v>M1</v>
          </cell>
          <cell r="D3721" t="str">
            <v xml:space="preserve">LV  </v>
          </cell>
          <cell r="E3721" t="str">
            <v>C</v>
          </cell>
          <cell r="F3721" t="str">
            <v>M</v>
          </cell>
          <cell r="G3721">
            <v>15</v>
          </cell>
        </row>
        <row r="3722">
          <cell r="A3722" t="str">
            <v>MR5212C3</v>
          </cell>
          <cell r="B3722">
            <v>3</v>
          </cell>
          <cell r="C3722" t="str">
            <v>M1</v>
          </cell>
          <cell r="D3722" t="str">
            <v xml:space="preserve">LV  </v>
          </cell>
          <cell r="E3722" t="str">
            <v>C</v>
          </cell>
          <cell r="F3722" t="str">
            <v>M</v>
          </cell>
          <cell r="G3722">
            <v>10</v>
          </cell>
        </row>
        <row r="3723">
          <cell r="A3723" t="str">
            <v>MR5212EHXW915C5</v>
          </cell>
          <cell r="B3723">
            <v>23</v>
          </cell>
          <cell r="C3723">
            <v>45</v>
          </cell>
          <cell r="D3723" t="str">
            <v xml:space="preserve">LV  </v>
          </cell>
          <cell r="E3723" t="str">
            <v>C</v>
          </cell>
          <cell r="F3723" t="str">
            <v>M</v>
          </cell>
          <cell r="G3723">
            <v>5</v>
          </cell>
        </row>
        <row r="3724">
          <cell r="A3724" t="str">
            <v>MR5212EX</v>
          </cell>
          <cell r="B3724">
            <v>23</v>
          </cell>
          <cell r="C3724">
            <v>45</v>
          </cell>
          <cell r="D3724" t="str">
            <v xml:space="preserve">LV  </v>
          </cell>
          <cell r="E3724" t="str">
            <v>C</v>
          </cell>
          <cell r="F3724" t="str">
            <v>M</v>
          </cell>
          <cell r="G3724">
            <v>5</v>
          </cell>
        </row>
        <row r="3725">
          <cell r="A3725" t="str">
            <v>MR5212EXC3</v>
          </cell>
          <cell r="B3725">
            <v>23</v>
          </cell>
          <cell r="C3725">
            <v>45</v>
          </cell>
          <cell r="D3725" t="str">
            <v xml:space="preserve">LV  </v>
          </cell>
          <cell r="E3725" t="str">
            <v>C</v>
          </cell>
          <cell r="F3725" t="str">
            <v>M</v>
          </cell>
          <cell r="G3725">
            <v>5</v>
          </cell>
        </row>
        <row r="3726">
          <cell r="A3726" t="str">
            <v>MR5212TV</v>
          </cell>
          <cell r="B3726">
            <v>23</v>
          </cell>
          <cell r="C3726">
            <v>45</v>
          </cell>
          <cell r="D3726" t="str">
            <v xml:space="preserve">LV  </v>
          </cell>
          <cell r="E3726" t="str">
            <v>C</v>
          </cell>
          <cell r="F3726" t="str">
            <v>M</v>
          </cell>
          <cell r="G3726">
            <v>5</v>
          </cell>
        </row>
        <row r="3727">
          <cell r="A3727" t="str">
            <v>MR5213</v>
          </cell>
          <cell r="B3727">
            <v>3</v>
          </cell>
          <cell r="C3727" t="str">
            <v>M1</v>
          </cell>
          <cell r="D3727" t="str">
            <v xml:space="preserve">LV  </v>
          </cell>
          <cell r="E3727" t="str">
            <v>C</v>
          </cell>
          <cell r="F3727" t="str">
            <v>M</v>
          </cell>
          <cell r="G3727">
            <v>10</v>
          </cell>
        </row>
        <row r="3728">
          <cell r="A3728" t="str">
            <v>MR5213EX</v>
          </cell>
          <cell r="B3728">
            <v>23</v>
          </cell>
          <cell r="C3728">
            <v>45</v>
          </cell>
          <cell r="D3728" t="str">
            <v xml:space="preserve">LV  </v>
          </cell>
          <cell r="E3728" t="str">
            <v>C</v>
          </cell>
          <cell r="F3728" t="str">
            <v>M</v>
          </cell>
          <cell r="G3728">
            <v>5</v>
          </cell>
        </row>
        <row r="3729">
          <cell r="A3729" t="str">
            <v>MR5213TV</v>
          </cell>
          <cell r="B3729">
            <v>23</v>
          </cell>
          <cell r="C3729">
            <v>45</v>
          </cell>
          <cell r="D3729" t="str">
            <v xml:space="preserve">LV  </v>
          </cell>
          <cell r="E3729" t="str">
            <v>C</v>
          </cell>
          <cell r="F3729" t="str">
            <v>M</v>
          </cell>
          <cell r="G3729">
            <v>5</v>
          </cell>
        </row>
        <row r="3730">
          <cell r="A3730" t="str">
            <v>MR5214</v>
          </cell>
          <cell r="B3730">
            <v>3</v>
          </cell>
          <cell r="C3730" t="str">
            <v>M1</v>
          </cell>
          <cell r="D3730" t="str">
            <v xml:space="preserve">LOD </v>
          </cell>
          <cell r="E3730" t="str">
            <v>C</v>
          </cell>
          <cell r="F3730" t="str">
            <v>M</v>
          </cell>
          <cell r="G3730">
            <v>15</v>
          </cell>
        </row>
        <row r="3731">
          <cell r="A3731" t="str">
            <v>MR5214EAXW604</v>
          </cell>
          <cell r="B3731">
            <v>23</v>
          </cell>
          <cell r="C3731">
            <v>45</v>
          </cell>
          <cell r="D3731" t="str">
            <v xml:space="preserve">LOD </v>
          </cell>
          <cell r="E3731" t="str">
            <v>C</v>
          </cell>
          <cell r="F3731" t="str">
            <v>M</v>
          </cell>
          <cell r="G3731">
            <v>10</v>
          </cell>
        </row>
        <row r="3732">
          <cell r="A3732" t="str">
            <v>MR5214TV</v>
          </cell>
          <cell r="B3732">
            <v>23</v>
          </cell>
          <cell r="C3732">
            <v>45</v>
          </cell>
          <cell r="D3732" t="str">
            <v xml:space="preserve">LOD </v>
          </cell>
          <cell r="E3732" t="str">
            <v>C</v>
          </cell>
          <cell r="F3732" t="str">
            <v>M</v>
          </cell>
          <cell r="G3732">
            <v>5</v>
          </cell>
        </row>
        <row r="3733">
          <cell r="A3733" t="str">
            <v>MR5214UV</v>
          </cell>
          <cell r="B3733">
            <v>23</v>
          </cell>
          <cell r="C3733">
            <v>45</v>
          </cell>
          <cell r="D3733" t="str">
            <v xml:space="preserve">LOD </v>
          </cell>
          <cell r="E3733" t="str">
            <v>C</v>
          </cell>
          <cell r="F3733" t="str">
            <v>M</v>
          </cell>
          <cell r="G3733">
            <v>5</v>
          </cell>
        </row>
        <row r="3734">
          <cell r="A3734" t="str">
            <v>MR5214W604</v>
          </cell>
          <cell r="B3734">
            <v>3</v>
          </cell>
          <cell r="C3734" t="str">
            <v>M1</v>
          </cell>
          <cell r="D3734" t="str">
            <v xml:space="preserve">LOD </v>
          </cell>
          <cell r="E3734" t="str">
            <v>C</v>
          </cell>
          <cell r="F3734" t="str">
            <v>M</v>
          </cell>
          <cell r="G3734">
            <v>15</v>
          </cell>
        </row>
        <row r="3735">
          <cell r="A3735" t="str">
            <v>MR5215</v>
          </cell>
          <cell r="B3735">
            <v>3</v>
          </cell>
          <cell r="C3735" t="str">
            <v>M1</v>
          </cell>
          <cell r="D3735" t="str">
            <v xml:space="preserve">LOD </v>
          </cell>
          <cell r="E3735" t="str">
            <v>C</v>
          </cell>
          <cell r="F3735" t="str">
            <v>M</v>
          </cell>
          <cell r="G3735">
            <v>15</v>
          </cell>
        </row>
        <row r="3736">
          <cell r="A3736" t="str">
            <v>MR5215EX</v>
          </cell>
          <cell r="B3736">
            <v>23</v>
          </cell>
          <cell r="C3736">
            <v>45</v>
          </cell>
          <cell r="D3736" t="str">
            <v xml:space="preserve">LOD </v>
          </cell>
          <cell r="E3736" t="str">
            <v>C</v>
          </cell>
          <cell r="F3736" t="str">
            <v>M</v>
          </cell>
          <cell r="G3736">
            <v>5</v>
          </cell>
        </row>
        <row r="3737">
          <cell r="A3737" t="str">
            <v>MR5215TV</v>
          </cell>
          <cell r="B3737">
            <v>23</v>
          </cell>
          <cell r="C3737">
            <v>45</v>
          </cell>
          <cell r="D3737" t="str">
            <v xml:space="preserve">LOD </v>
          </cell>
          <cell r="E3737" t="str">
            <v>C</v>
          </cell>
          <cell r="F3737" t="str">
            <v>M</v>
          </cell>
          <cell r="G3737">
            <v>5</v>
          </cell>
        </row>
        <row r="3738">
          <cell r="A3738" t="str">
            <v>MR5216C5167</v>
          </cell>
          <cell r="B3738">
            <v>3</v>
          </cell>
          <cell r="C3738" t="str">
            <v>M1</v>
          </cell>
          <cell r="D3738" t="str">
            <v xml:space="preserve">LOD </v>
          </cell>
          <cell r="E3738" t="str">
            <v>C</v>
          </cell>
          <cell r="F3738" t="str">
            <v>M</v>
          </cell>
          <cell r="G3738">
            <v>15</v>
          </cell>
        </row>
        <row r="3739">
          <cell r="A3739" t="str">
            <v>MR5216EXC5167</v>
          </cell>
          <cell r="B3739">
            <v>23</v>
          </cell>
          <cell r="C3739">
            <v>45</v>
          </cell>
          <cell r="D3739" t="str">
            <v xml:space="preserve">LOD </v>
          </cell>
          <cell r="E3739" t="str">
            <v>C</v>
          </cell>
          <cell r="F3739" t="str">
            <v>M</v>
          </cell>
          <cell r="G3739">
            <v>5</v>
          </cell>
        </row>
        <row r="3740">
          <cell r="A3740" t="str">
            <v>MR5217</v>
          </cell>
          <cell r="B3740">
            <v>3</v>
          </cell>
          <cell r="C3740" t="str">
            <v>M1</v>
          </cell>
          <cell r="D3740" t="str">
            <v xml:space="preserve">LOD </v>
          </cell>
          <cell r="E3740" t="str">
            <v>C</v>
          </cell>
          <cell r="F3740" t="str">
            <v>M</v>
          </cell>
          <cell r="G3740">
            <v>15</v>
          </cell>
        </row>
        <row r="3741">
          <cell r="A3741" t="str">
            <v>MR5217EX</v>
          </cell>
          <cell r="B3741">
            <v>23</v>
          </cell>
          <cell r="C3741">
            <v>45</v>
          </cell>
          <cell r="D3741" t="str">
            <v xml:space="preserve">LOD </v>
          </cell>
          <cell r="E3741" t="str">
            <v>C</v>
          </cell>
          <cell r="F3741" t="str">
            <v>M</v>
          </cell>
          <cell r="G3741">
            <v>5</v>
          </cell>
        </row>
        <row r="3742">
          <cell r="A3742" t="str">
            <v>MR5218</v>
          </cell>
          <cell r="B3742">
            <v>3</v>
          </cell>
          <cell r="C3742" t="str">
            <v>M1</v>
          </cell>
          <cell r="D3742" t="str">
            <v xml:space="preserve">LOD </v>
          </cell>
          <cell r="E3742" t="str">
            <v>C</v>
          </cell>
          <cell r="F3742" t="str">
            <v>M</v>
          </cell>
          <cell r="G3742">
            <v>15</v>
          </cell>
        </row>
        <row r="3743">
          <cell r="A3743" t="str">
            <v>MR5218EX</v>
          </cell>
          <cell r="B3743">
            <v>23</v>
          </cell>
          <cell r="C3743">
            <v>45</v>
          </cell>
          <cell r="D3743" t="str">
            <v xml:space="preserve">LOD </v>
          </cell>
          <cell r="E3743" t="str">
            <v>C</v>
          </cell>
          <cell r="F3743" t="str">
            <v>M</v>
          </cell>
          <cell r="G3743">
            <v>5</v>
          </cell>
        </row>
        <row r="3744">
          <cell r="A3744" t="str">
            <v>MR5305</v>
          </cell>
          <cell r="B3744">
            <v>3</v>
          </cell>
          <cell r="C3744" t="str">
            <v>M1</v>
          </cell>
          <cell r="D3744" t="str">
            <v xml:space="preserve">LV  </v>
          </cell>
          <cell r="E3744" t="str">
            <v>C</v>
          </cell>
          <cell r="F3744" t="str">
            <v>M</v>
          </cell>
          <cell r="G3744">
            <v>20</v>
          </cell>
        </row>
        <row r="3745">
          <cell r="A3745" t="str">
            <v>MR5310</v>
          </cell>
          <cell r="B3745">
            <v>3</v>
          </cell>
          <cell r="C3745" t="str">
            <v>M1</v>
          </cell>
          <cell r="D3745" t="str">
            <v xml:space="preserve">LV  </v>
          </cell>
          <cell r="E3745" t="str">
            <v>C</v>
          </cell>
          <cell r="F3745" t="str">
            <v>M</v>
          </cell>
          <cell r="G3745">
            <v>15</v>
          </cell>
        </row>
        <row r="3746">
          <cell r="A3746" t="str">
            <v>MR5310EX</v>
          </cell>
          <cell r="B3746">
            <v>23</v>
          </cell>
          <cell r="C3746">
            <v>45</v>
          </cell>
          <cell r="D3746" t="str">
            <v xml:space="preserve">LV  </v>
          </cell>
          <cell r="E3746" t="str">
            <v>C</v>
          </cell>
          <cell r="F3746" t="str">
            <v>M</v>
          </cell>
          <cell r="G3746">
            <v>5</v>
          </cell>
        </row>
        <row r="3747">
          <cell r="A3747" t="str">
            <v>MR5310TV</v>
          </cell>
          <cell r="B3747">
            <v>23</v>
          </cell>
          <cell r="C3747">
            <v>45</v>
          </cell>
          <cell r="D3747" t="str">
            <v xml:space="preserve">LV  </v>
          </cell>
          <cell r="E3747" t="str">
            <v>C</v>
          </cell>
          <cell r="F3747" t="str">
            <v>M</v>
          </cell>
          <cell r="G3747">
            <v>5</v>
          </cell>
        </row>
        <row r="3748">
          <cell r="A3748" t="str">
            <v>MR5311</v>
          </cell>
          <cell r="B3748">
            <v>3</v>
          </cell>
          <cell r="C3748" t="str">
            <v>M1</v>
          </cell>
          <cell r="D3748" t="str">
            <v xml:space="preserve">LV  </v>
          </cell>
          <cell r="E3748" t="str">
            <v>C</v>
          </cell>
          <cell r="F3748" t="str">
            <v>M</v>
          </cell>
          <cell r="G3748">
            <v>15</v>
          </cell>
        </row>
        <row r="3749">
          <cell r="A3749" t="str">
            <v>MR5311TV</v>
          </cell>
          <cell r="B3749">
            <v>23</v>
          </cell>
          <cell r="C3749">
            <v>45</v>
          </cell>
          <cell r="D3749" t="str">
            <v xml:space="preserve">LV  </v>
          </cell>
          <cell r="E3749" t="str">
            <v>C</v>
          </cell>
          <cell r="F3749" t="str">
            <v>M</v>
          </cell>
          <cell r="G3749">
            <v>5</v>
          </cell>
        </row>
        <row r="3750">
          <cell r="A3750" t="str">
            <v>MR5311UV</v>
          </cell>
          <cell r="B3750">
            <v>23</v>
          </cell>
          <cell r="C3750">
            <v>45</v>
          </cell>
          <cell r="D3750" t="str">
            <v xml:space="preserve">LV  </v>
          </cell>
          <cell r="E3750" t="str">
            <v>C</v>
          </cell>
          <cell r="F3750" t="str">
            <v>M</v>
          </cell>
          <cell r="G3750">
            <v>5</v>
          </cell>
        </row>
        <row r="3751">
          <cell r="A3751" t="str">
            <v>MR5312</v>
          </cell>
          <cell r="B3751">
            <v>3</v>
          </cell>
          <cell r="C3751" t="str">
            <v>M1</v>
          </cell>
          <cell r="D3751" t="str">
            <v xml:space="preserve">LOD </v>
          </cell>
          <cell r="E3751" t="str">
            <v>C</v>
          </cell>
          <cell r="F3751" t="str">
            <v>M</v>
          </cell>
          <cell r="G3751">
            <v>15</v>
          </cell>
        </row>
        <row r="3752">
          <cell r="A3752" t="str">
            <v>MR5312TV</v>
          </cell>
          <cell r="B3752">
            <v>23</v>
          </cell>
          <cell r="C3752">
            <v>45</v>
          </cell>
          <cell r="D3752" t="str">
            <v xml:space="preserve">LOD </v>
          </cell>
          <cell r="E3752" t="str">
            <v>C</v>
          </cell>
          <cell r="F3752" t="str">
            <v>M</v>
          </cell>
          <cell r="G3752">
            <v>5</v>
          </cell>
        </row>
        <row r="3753">
          <cell r="A3753" t="str">
            <v>MR5313</v>
          </cell>
          <cell r="B3753">
            <v>3</v>
          </cell>
          <cell r="C3753" t="str">
            <v>M1</v>
          </cell>
          <cell r="D3753" t="str">
            <v xml:space="preserve">LOD </v>
          </cell>
          <cell r="E3753" t="str">
            <v>C</v>
          </cell>
          <cell r="F3753" t="str">
            <v>M</v>
          </cell>
          <cell r="G3753">
            <v>15</v>
          </cell>
        </row>
        <row r="3754">
          <cell r="A3754" t="str">
            <v>MR5313TV</v>
          </cell>
          <cell r="B3754">
            <v>23</v>
          </cell>
          <cell r="C3754">
            <v>45</v>
          </cell>
          <cell r="D3754" t="str">
            <v xml:space="preserve">LOD </v>
          </cell>
          <cell r="E3754" t="str">
            <v>C</v>
          </cell>
          <cell r="F3754" t="str">
            <v>M</v>
          </cell>
          <cell r="G3754">
            <v>5</v>
          </cell>
        </row>
        <row r="3755">
          <cell r="A3755" t="str">
            <v>MR5314</v>
          </cell>
          <cell r="B3755">
            <v>3</v>
          </cell>
          <cell r="C3755">
            <v>45</v>
          </cell>
          <cell r="D3755" t="str">
            <v xml:space="preserve">LOD </v>
          </cell>
          <cell r="E3755" t="str">
            <v>C</v>
          </cell>
          <cell r="F3755" t="str">
            <v>M</v>
          </cell>
          <cell r="G3755">
            <v>15</v>
          </cell>
        </row>
        <row r="3756">
          <cell r="A3756" t="str">
            <v>MR5314EX</v>
          </cell>
          <cell r="B3756">
            <v>23</v>
          </cell>
          <cell r="C3756">
            <v>45</v>
          </cell>
          <cell r="D3756" t="str">
            <v xml:space="preserve">LOD </v>
          </cell>
          <cell r="E3756" t="str">
            <v>C</v>
          </cell>
          <cell r="F3756" t="str">
            <v>M</v>
          </cell>
          <cell r="G3756">
            <v>5</v>
          </cell>
        </row>
        <row r="3757">
          <cell r="A3757" t="str">
            <v>MR5314TV</v>
          </cell>
          <cell r="B3757">
            <v>23</v>
          </cell>
          <cell r="C3757">
            <v>45</v>
          </cell>
          <cell r="D3757" t="str">
            <v xml:space="preserve">LOD </v>
          </cell>
          <cell r="E3757" t="str">
            <v>C</v>
          </cell>
          <cell r="F3757" t="str">
            <v>M</v>
          </cell>
          <cell r="G3757">
            <v>5</v>
          </cell>
        </row>
        <row r="3758">
          <cell r="A3758" t="str">
            <v>MR5315</v>
          </cell>
          <cell r="B3758">
            <v>3</v>
          </cell>
          <cell r="C3758">
            <v>45</v>
          </cell>
          <cell r="D3758" t="str">
            <v xml:space="preserve">LOD </v>
          </cell>
          <cell r="E3758" t="str">
            <v>C</v>
          </cell>
          <cell r="F3758" t="str">
            <v>M</v>
          </cell>
          <cell r="G3758">
            <v>15</v>
          </cell>
        </row>
        <row r="3759">
          <cell r="A3759" t="str">
            <v>MR5315EX</v>
          </cell>
          <cell r="B3759">
            <v>23</v>
          </cell>
          <cell r="C3759">
            <v>45</v>
          </cell>
          <cell r="D3759" t="str">
            <v xml:space="preserve">LOD </v>
          </cell>
          <cell r="E3759" t="str">
            <v>C</v>
          </cell>
          <cell r="F3759" t="str">
            <v>M</v>
          </cell>
          <cell r="G3759">
            <v>5</v>
          </cell>
        </row>
        <row r="3760">
          <cell r="A3760" t="str">
            <v>MR5315TV</v>
          </cell>
          <cell r="B3760">
            <v>23</v>
          </cell>
          <cell r="C3760">
            <v>45</v>
          </cell>
          <cell r="D3760" t="str">
            <v xml:space="preserve">LOD </v>
          </cell>
          <cell r="E3760" t="str">
            <v>C</v>
          </cell>
          <cell r="F3760" t="str">
            <v>M</v>
          </cell>
          <cell r="G3760">
            <v>5</v>
          </cell>
        </row>
        <row r="3761">
          <cell r="A3761" t="str">
            <v>MR61014W617</v>
          </cell>
          <cell r="B3761">
            <v>3</v>
          </cell>
          <cell r="C3761" t="str">
            <v>M1</v>
          </cell>
          <cell r="D3761" t="str">
            <v xml:space="preserve">MVB </v>
          </cell>
          <cell r="E3761" t="str">
            <v>A</v>
          </cell>
          <cell r="F3761" t="str">
            <v>M</v>
          </cell>
          <cell r="G3761">
            <v>3</v>
          </cell>
        </row>
        <row r="3762">
          <cell r="A3762" t="str">
            <v>MR61014W617S</v>
          </cell>
          <cell r="B3762">
            <v>3</v>
          </cell>
          <cell r="C3762" t="str">
            <v>M1</v>
          </cell>
          <cell r="D3762" t="str">
            <v xml:space="preserve">MVB </v>
          </cell>
          <cell r="E3762" t="str">
            <v>C</v>
          </cell>
          <cell r="F3762" t="str">
            <v>M</v>
          </cell>
          <cell r="G3762">
            <v>15</v>
          </cell>
        </row>
        <row r="3763">
          <cell r="A3763" t="str">
            <v>MR61213C3</v>
          </cell>
          <cell r="B3763">
            <v>3</v>
          </cell>
          <cell r="C3763" t="str">
            <v>M1</v>
          </cell>
          <cell r="D3763" t="str">
            <v xml:space="preserve">LV  </v>
          </cell>
          <cell r="E3763" t="str">
            <v>C</v>
          </cell>
          <cell r="F3763" t="str">
            <v>M</v>
          </cell>
          <cell r="G3763">
            <v>15</v>
          </cell>
        </row>
        <row r="3764">
          <cell r="A3764" t="str">
            <v>MR61213EAVC3</v>
          </cell>
          <cell r="B3764">
            <v>23</v>
          </cell>
          <cell r="C3764">
            <v>45</v>
          </cell>
          <cell r="D3764" t="str">
            <v xml:space="preserve">LV  </v>
          </cell>
          <cell r="E3764" t="str">
            <v>C</v>
          </cell>
          <cell r="F3764" t="str">
            <v>M</v>
          </cell>
          <cell r="G3764">
            <v>0</v>
          </cell>
        </row>
        <row r="3765">
          <cell r="A3765" t="str">
            <v>MR61216</v>
          </cell>
          <cell r="B3765">
            <v>3</v>
          </cell>
          <cell r="C3765" t="str">
            <v>M1</v>
          </cell>
          <cell r="D3765" t="str">
            <v xml:space="preserve">LOD </v>
          </cell>
          <cell r="E3765" t="str">
            <v>C</v>
          </cell>
          <cell r="F3765" t="str">
            <v>M</v>
          </cell>
          <cell r="G3765">
            <v>15</v>
          </cell>
        </row>
        <row r="3766">
          <cell r="A3766" t="str">
            <v>MR61216EXW997</v>
          </cell>
          <cell r="B3766">
            <v>23</v>
          </cell>
          <cell r="C3766">
            <v>45</v>
          </cell>
          <cell r="D3766" t="str">
            <v xml:space="preserve">LOD </v>
          </cell>
          <cell r="E3766" t="str">
            <v>C</v>
          </cell>
          <cell r="F3766" t="str">
            <v>M</v>
          </cell>
          <cell r="G3766">
            <v>5</v>
          </cell>
        </row>
        <row r="3767">
          <cell r="A3767" t="str">
            <v>MR61310</v>
          </cell>
          <cell r="B3767">
            <v>3</v>
          </cell>
          <cell r="C3767" t="str">
            <v>M1</v>
          </cell>
          <cell r="D3767" t="str">
            <v xml:space="preserve">LV  </v>
          </cell>
          <cell r="E3767" t="str">
            <v>C</v>
          </cell>
          <cell r="F3767" t="str">
            <v>M</v>
          </cell>
          <cell r="G3767">
            <v>15</v>
          </cell>
        </row>
        <row r="3768">
          <cell r="A3768" t="str">
            <v>MR61310EX</v>
          </cell>
          <cell r="B3768">
            <v>23</v>
          </cell>
          <cell r="C3768">
            <v>45</v>
          </cell>
          <cell r="D3768" t="str">
            <v xml:space="preserve">LV  </v>
          </cell>
          <cell r="E3768" t="str">
            <v>C</v>
          </cell>
          <cell r="F3768" t="str">
            <v>M</v>
          </cell>
          <cell r="G3768">
            <v>5</v>
          </cell>
        </row>
        <row r="3769">
          <cell r="A3769" t="str">
            <v>MR61918</v>
          </cell>
          <cell r="B3769">
            <v>3</v>
          </cell>
          <cell r="C3769" t="str">
            <v>M1</v>
          </cell>
          <cell r="D3769" t="str">
            <v xml:space="preserve">LOD </v>
          </cell>
          <cell r="E3769" t="str">
            <v>C</v>
          </cell>
          <cell r="F3769" t="str">
            <v>M</v>
          </cell>
          <cell r="G3769">
            <v>15</v>
          </cell>
        </row>
        <row r="3770">
          <cell r="A3770" t="str">
            <v>MR61918EX</v>
          </cell>
          <cell r="B3770">
            <v>23</v>
          </cell>
          <cell r="C3770">
            <v>45</v>
          </cell>
          <cell r="D3770" t="str">
            <v xml:space="preserve">LOD </v>
          </cell>
          <cell r="E3770" t="str">
            <v>C</v>
          </cell>
          <cell r="F3770" t="str">
            <v>M</v>
          </cell>
          <cell r="G3770">
            <v>5</v>
          </cell>
        </row>
        <row r="3771">
          <cell r="A3771" t="str">
            <v>MR61919EXW5</v>
          </cell>
          <cell r="B3771">
            <v>23</v>
          </cell>
          <cell r="C3771">
            <v>45</v>
          </cell>
          <cell r="D3771" t="str">
            <v xml:space="preserve">LOD </v>
          </cell>
          <cell r="E3771" t="str">
            <v>C</v>
          </cell>
          <cell r="F3771" t="str">
            <v>M</v>
          </cell>
          <cell r="G3771">
            <v>5</v>
          </cell>
        </row>
        <row r="3772">
          <cell r="A3772" t="str">
            <v>MR61919W5</v>
          </cell>
          <cell r="B3772">
            <v>3</v>
          </cell>
          <cell r="C3772" t="str">
            <v>M1</v>
          </cell>
          <cell r="D3772" t="str">
            <v xml:space="preserve">LOD </v>
          </cell>
          <cell r="E3772" t="str">
            <v>C</v>
          </cell>
          <cell r="F3772" t="str">
            <v>M</v>
          </cell>
          <cell r="G3772">
            <v>15</v>
          </cell>
        </row>
        <row r="3773">
          <cell r="A3773" t="str">
            <v>MR61926</v>
          </cell>
          <cell r="B3773">
            <v>3</v>
          </cell>
          <cell r="C3773" t="str">
            <v>M1</v>
          </cell>
          <cell r="D3773" t="str">
            <v xml:space="preserve">LOD </v>
          </cell>
          <cell r="E3773" t="str">
            <v>C</v>
          </cell>
          <cell r="F3773" t="str">
            <v>M</v>
          </cell>
          <cell r="G3773">
            <v>15</v>
          </cell>
        </row>
        <row r="3774">
          <cell r="A3774" t="str">
            <v>MR61926C115134</v>
          </cell>
          <cell r="B3774">
            <v>3</v>
          </cell>
          <cell r="C3774" t="str">
            <v>M1</v>
          </cell>
          <cell r="D3774" t="str">
            <v xml:space="preserve">LOD </v>
          </cell>
          <cell r="E3774" t="str">
            <v>C</v>
          </cell>
          <cell r="F3774" t="str">
            <v>M</v>
          </cell>
          <cell r="G3774">
            <v>15</v>
          </cell>
        </row>
        <row r="3775">
          <cell r="A3775" t="str">
            <v>MR61926EX</v>
          </cell>
          <cell r="B3775">
            <v>23</v>
          </cell>
          <cell r="C3775">
            <v>45</v>
          </cell>
          <cell r="D3775" t="str">
            <v xml:space="preserve">LOD </v>
          </cell>
          <cell r="E3775" t="str">
            <v>C</v>
          </cell>
          <cell r="F3775" t="str">
            <v>M</v>
          </cell>
          <cell r="G3775">
            <v>5</v>
          </cell>
        </row>
        <row r="3776">
          <cell r="A3776" t="str">
            <v>MR61926EXC115134</v>
          </cell>
          <cell r="B3776">
            <v>23</v>
          </cell>
          <cell r="C3776">
            <v>45</v>
          </cell>
          <cell r="D3776" t="str">
            <v xml:space="preserve">LOD </v>
          </cell>
          <cell r="E3776" t="str">
            <v>C</v>
          </cell>
          <cell r="F3776" t="str">
            <v>M</v>
          </cell>
          <cell r="G3776">
            <v>5</v>
          </cell>
        </row>
        <row r="3777">
          <cell r="A3777" t="str">
            <v>MR67220EAHXW916</v>
          </cell>
          <cell r="B3777">
            <v>23</v>
          </cell>
          <cell r="C3777">
            <v>45</v>
          </cell>
          <cell r="D3777" t="str">
            <v xml:space="preserve">LOD </v>
          </cell>
          <cell r="E3777" t="str">
            <v>C</v>
          </cell>
          <cell r="F3777" t="str">
            <v>M</v>
          </cell>
          <cell r="G3777">
            <v>5</v>
          </cell>
        </row>
        <row r="3778">
          <cell r="A3778" t="str">
            <v>MR67220W916</v>
          </cell>
          <cell r="B3778">
            <v>3</v>
          </cell>
          <cell r="C3778" t="str">
            <v>M1</v>
          </cell>
          <cell r="D3778" t="str">
            <v xml:space="preserve">LOD </v>
          </cell>
          <cell r="E3778" t="str">
            <v>B</v>
          </cell>
          <cell r="F3778" t="str">
            <v>M</v>
          </cell>
          <cell r="G3778">
            <v>15</v>
          </cell>
        </row>
        <row r="3779">
          <cell r="A3779" t="str">
            <v>MR67315EAHXW919</v>
          </cell>
          <cell r="B3779">
            <v>23</v>
          </cell>
          <cell r="C3779">
            <v>45</v>
          </cell>
          <cell r="D3779" t="str">
            <v xml:space="preserve">LOD </v>
          </cell>
          <cell r="E3779" t="str">
            <v>C</v>
          </cell>
          <cell r="F3779" t="str">
            <v>M</v>
          </cell>
          <cell r="G3779">
            <v>5</v>
          </cell>
        </row>
        <row r="3780">
          <cell r="A3780" t="str">
            <v>MR67315W919</v>
          </cell>
          <cell r="B3780">
            <v>3</v>
          </cell>
          <cell r="C3780" t="str">
            <v>M1</v>
          </cell>
          <cell r="D3780" t="str">
            <v xml:space="preserve">LOD </v>
          </cell>
          <cell r="E3780" t="str">
            <v>B</v>
          </cell>
          <cell r="F3780" t="str">
            <v>M</v>
          </cell>
          <cell r="G3780">
            <v>15</v>
          </cell>
        </row>
        <row r="3781">
          <cell r="A3781" t="str">
            <v>MR7307</v>
          </cell>
          <cell r="B3781">
            <v>3</v>
          </cell>
          <cell r="C3781" t="str">
            <v>M1</v>
          </cell>
          <cell r="D3781" t="str">
            <v xml:space="preserve">LV  </v>
          </cell>
          <cell r="E3781" t="str">
            <v>C</v>
          </cell>
          <cell r="F3781" t="str">
            <v>M</v>
          </cell>
          <cell r="G3781">
            <v>10</v>
          </cell>
        </row>
        <row r="3782">
          <cell r="A3782" t="str">
            <v>MR7307C1020</v>
          </cell>
          <cell r="B3782">
            <v>3</v>
          </cell>
          <cell r="C3782" t="str">
            <v>M1</v>
          </cell>
          <cell r="D3782" t="str">
            <v xml:space="preserve">LV  </v>
          </cell>
          <cell r="E3782" t="str">
            <v>C</v>
          </cell>
          <cell r="F3782" t="str">
            <v>M</v>
          </cell>
          <cell r="G3782">
            <v>0</v>
          </cell>
        </row>
        <row r="3783">
          <cell r="A3783" t="str">
            <v>MR7307EXC1020</v>
          </cell>
          <cell r="B3783">
            <v>23</v>
          </cell>
          <cell r="C3783">
            <v>45</v>
          </cell>
          <cell r="D3783" t="str">
            <v xml:space="preserve">LV  </v>
          </cell>
          <cell r="E3783" t="str">
            <v>C</v>
          </cell>
          <cell r="F3783" t="str">
            <v>M</v>
          </cell>
          <cell r="G3783">
            <v>5</v>
          </cell>
        </row>
        <row r="3784">
          <cell r="A3784" t="str">
            <v>MR7307EXW3</v>
          </cell>
          <cell r="B3784">
            <v>23</v>
          </cell>
          <cell r="C3784">
            <v>45</v>
          </cell>
          <cell r="D3784" t="str">
            <v xml:space="preserve">LV  </v>
          </cell>
          <cell r="E3784" t="str">
            <v>C</v>
          </cell>
          <cell r="F3784" t="str">
            <v>M</v>
          </cell>
          <cell r="G3784">
            <v>5</v>
          </cell>
        </row>
        <row r="3785">
          <cell r="A3785" t="str">
            <v>MR7309</v>
          </cell>
          <cell r="B3785">
            <v>3</v>
          </cell>
          <cell r="C3785" t="str">
            <v>M1</v>
          </cell>
          <cell r="D3785" t="str">
            <v xml:space="preserve">LV  </v>
          </cell>
          <cell r="E3785" t="str">
            <v>C</v>
          </cell>
          <cell r="F3785" t="str">
            <v>M</v>
          </cell>
          <cell r="G3785">
            <v>15</v>
          </cell>
        </row>
        <row r="3786">
          <cell r="A3786" t="str">
            <v>MR7309EAHX</v>
          </cell>
          <cell r="B3786">
            <v>23</v>
          </cell>
          <cell r="C3786">
            <v>45</v>
          </cell>
          <cell r="D3786" t="str">
            <v xml:space="preserve">LV  </v>
          </cell>
          <cell r="E3786" t="str">
            <v>C</v>
          </cell>
          <cell r="F3786" t="str">
            <v>M</v>
          </cell>
          <cell r="G3786">
            <v>5</v>
          </cell>
        </row>
        <row r="3787">
          <cell r="A3787" t="str">
            <v>MR7311</v>
          </cell>
          <cell r="B3787">
            <v>3</v>
          </cell>
          <cell r="C3787" t="str">
            <v>M1</v>
          </cell>
          <cell r="D3787" t="str">
            <v xml:space="preserve">LV  </v>
          </cell>
          <cell r="E3787" t="str">
            <v>C</v>
          </cell>
          <cell r="F3787" t="str">
            <v>M</v>
          </cell>
          <cell r="G3787">
            <v>10</v>
          </cell>
        </row>
        <row r="3788">
          <cell r="A3788" t="str">
            <v>MR7311EX</v>
          </cell>
          <cell r="B3788">
            <v>23</v>
          </cell>
          <cell r="C3788">
            <v>45</v>
          </cell>
          <cell r="D3788" t="str">
            <v xml:space="preserve">LOD </v>
          </cell>
          <cell r="E3788" t="str">
            <v>C</v>
          </cell>
          <cell r="F3788" t="str">
            <v>M</v>
          </cell>
          <cell r="G3788">
            <v>5</v>
          </cell>
        </row>
        <row r="3789">
          <cell r="A3789" t="str">
            <v>MR7313EAHXW979</v>
          </cell>
          <cell r="B3789">
            <v>23</v>
          </cell>
          <cell r="C3789">
            <v>45</v>
          </cell>
          <cell r="D3789" t="str">
            <v xml:space="preserve">LOD </v>
          </cell>
          <cell r="E3789" t="str">
            <v>C</v>
          </cell>
          <cell r="F3789" t="str">
            <v>M</v>
          </cell>
          <cell r="G3789">
            <v>5</v>
          </cell>
        </row>
        <row r="3790">
          <cell r="A3790" t="str">
            <v>MR7313W979</v>
          </cell>
          <cell r="B3790">
            <v>3</v>
          </cell>
          <cell r="C3790" t="str">
            <v>M1</v>
          </cell>
          <cell r="D3790" t="str">
            <v xml:space="preserve">LOD </v>
          </cell>
          <cell r="E3790" t="str">
            <v>C</v>
          </cell>
          <cell r="F3790" t="str">
            <v>M</v>
          </cell>
          <cell r="G3790">
            <v>15</v>
          </cell>
        </row>
        <row r="3791">
          <cell r="A3791" t="str">
            <v>MR7314</v>
          </cell>
          <cell r="B3791">
            <v>3</v>
          </cell>
          <cell r="C3791">
            <v>45</v>
          </cell>
          <cell r="D3791" t="str">
            <v xml:space="preserve">LOD </v>
          </cell>
          <cell r="E3791" t="str">
            <v>C</v>
          </cell>
          <cell r="F3791" t="str">
            <v>M</v>
          </cell>
          <cell r="G3791">
            <v>15</v>
          </cell>
        </row>
        <row r="3792">
          <cell r="A3792" t="str">
            <v>MR7314EX</v>
          </cell>
          <cell r="B3792">
            <v>23</v>
          </cell>
          <cell r="C3792">
            <v>45</v>
          </cell>
          <cell r="D3792" t="str">
            <v xml:space="preserve">LOD </v>
          </cell>
          <cell r="E3792" t="str">
            <v>C</v>
          </cell>
          <cell r="F3792" t="str">
            <v>M</v>
          </cell>
          <cell r="G3792">
            <v>5</v>
          </cell>
        </row>
        <row r="3793">
          <cell r="A3793" t="str">
            <v>MR7315</v>
          </cell>
          <cell r="B3793">
            <v>3</v>
          </cell>
          <cell r="C3793" t="str">
            <v>M1</v>
          </cell>
          <cell r="D3793" t="str">
            <v xml:space="preserve">LOD </v>
          </cell>
          <cell r="E3793" t="str">
            <v>C</v>
          </cell>
          <cell r="F3793" t="str">
            <v>M</v>
          </cell>
          <cell r="G3793">
            <v>15</v>
          </cell>
        </row>
        <row r="3794">
          <cell r="A3794" t="str">
            <v>MR7315EAHXW916</v>
          </cell>
          <cell r="B3794">
            <v>23</v>
          </cell>
          <cell r="C3794">
            <v>45</v>
          </cell>
          <cell r="D3794" t="str">
            <v xml:space="preserve">LOD </v>
          </cell>
          <cell r="E3794" t="str">
            <v>C</v>
          </cell>
          <cell r="F3794" t="str">
            <v>M</v>
          </cell>
          <cell r="G3794">
            <v>5</v>
          </cell>
        </row>
        <row r="3795">
          <cell r="A3795" t="str">
            <v>MR7315EAX</v>
          </cell>
          <cell r="B3795">
            <v>28</v>
          </cell>
          <cell r="C3795">
            <v>65</v>
          </cell>
          <cell r="D3795" t="str">
            <v xml:space="preserve">LOD </v>
          </cell>
          <cell r="E3795" t="str">
            <v>C</v>
          </cell>
          <cell r="F3795" t="str">
            <v>P</v>
          </cell>
          <cell r="G3795">
            <v>35</v>
          </cell>
        </row>
        <row r="3796">
          <cell r="A3796" t="str">
            <v>MR7315EX</v>
          </cell>
          <cell r="B3796">
            <v>23</v>
          </cell>
          <cell r="C3796">
            <v>45</v>
          </cell>
          <cell r="D3796" t="str">
            <v xml:space="preserve">LOD </v>
          </cell>
          <cell r="E3796" t="str">
            <v>C</v>
          </cell>
          <cell r="F3796" t="str">
            <v>M</v>
          </cell>
          <cell r="G3796">
            <v>5</v>
          </cell>
        </row>
        <row r="3797">
          <cell r="A3797" t="str">
            <v>MR7315W916</v>
          </cell>
          <cell r="B3797">
            <v>3</v>
          </cell>
          <cell r="C3797" t="str">
            <v>M1</v>
          </cell>
          <cell r="D3797" t="str">
            <v xml:space="preserve">LOD </v>
          </cell>
          <cell r="E3797" t="str">
            <v>C</v>
          </cell>
          <cell r="F3797" t="str">
            <v>M</v>
          </cell>
          <cell r="G3797">
            <v>0</v>
          </cell>
        </row>
        <row r="3798">
          <cell r="A3798" t="str">
            <v>MRS1010EAHXW101</v>
          </cell>
          <cell r="B3798">
            <v>23</v>
          </cell>
          <cell r="C3798">
            <v>45</v>
          </cell>
          <cell r="D3798" t="str">
            <v xml:space="preserve">MVC </v>
          </cell>
          <cell r="E3798" t="str">
            <v>C</v>
          </cell>
          <cell r="F3798" t="str">
            <v>M</v>
          </cell>
          <cell r="G3798">
            <v>5</v>
          </cell>
        </row>
        <row r="3799">
          <cell r="A3799" t="str">
            <v>MRS1010W101</v>
          </cell>
          <cell r="B3799">
            <v>3</v>
          </cell>
          <cell r="C3799" t="str">
            <v>M1</v>
          </cell>
          <cell r="D3799" t="str">
            <v xml:space="preserve">MVC </v>
          </cell>
          <cell r="E3799" t="str">
            <v>B</v>
          </cell>
          <cell r="F3799" t="str">
            <v>M</v>
          </cell>
          <cell r="G3799">
            <v>15</v>
          </cell>
        </row>
        <row r="3800">
          <cell r="A3800" t="str">
            <v>MRS67217EAHXW856</v>
          </cell>
          <cell r="B3800">
            <v>23</v>
          </cell>
          <cell r="C3800">
            <v>45</v>
          </cell>
          <cell r="D3800" t="str">
            <v xml:space="preserve">LOD </v>
          </cell>
          <cell r="E3800" t="str">
            <v>C</v>
          </cell>
          <cell r="F3800" t="str">
            <v>M</v>
          </cell>
          <cell r="G3800">
            <v>5</v>
          </cell>
        </row>
        <row r="3801">
          <cell r="A3801" t="str">
            <v>MRS67217W856</v>
          </cell>
          <cell r="B3801">
            <v>3</v>
          </cell>
          <cell r="C3801" t="str">
            <v>M1</v>
          </cell>
          <cell r="D3801" t="str">
            <v xml:space="preserve">LV  </v>
          </cell>
          <cell r="E3801" t="str">
            <v>C</v>
          </cell>
          <cell r="F3801" t="str">
            <v>M</v>
          </cell>
          <cell r="G3801">
            <v>15</v>
          </cell>
        </row>
        <row r="3802">
          <cell r="A3802" t="str">
            <v>MRT67210</v>
          </cell>
          <cell r="B3802">
            <v>3</v>
          </cell>
          <cell r="C3802" t="str">
            <v>M1</v>
          </cell>
          <cell r="D3802" t="str">
            <v xml:space="preserve">LV  </v>
          </cell>
          <cell r="E3802" t="str">
            <v>C</v>
          </cell>
          <cell r="F3802" t="str">
            <v>M</v>
          </cell>
          <cell r="G3802">
            <v>15</v>
          </cell>
        </row>
        <row r="3803">
          <cell r="A3803" t="str">
            <v>MRT67213C5063</v>
          </cell>
          <cell r="B3803">
            <v>3</v>
          </cell>
          <cell r="C3803" t="str">
            <v>M1</v>
          </cell>
          <cell r="D3803" t="str">
            <v xml:space="preserve">LOD </v>
          </cell>
          <cell r="E3803" t="str">
            <v>C</v>
          </cell>
          <cell r="F3803" t="str">
            <v>M</v>
          </cell>
          <cell r="G3803">
            <v>15</v>
          </cell>
        </row>
        <row r="3804">
          <cell r="A3804" t="str">
            <v>MRT67213EAXC5063</v>
          </cell>
          <cell r="B3804">
            <v>23</v>
          </cell>
          <cell r="C3804">
            <v>45</v>
          </cell>
          <cell r="D3804" t="str">
            <v xml:space="preserve">LOD </v>
          </cell>
          <cell r="E3804" t="str">
            <v>C</v>
          </cell>
          <cell r="F3804" t="str">
            <v>M</v>
          </cell>
          <cell r="G3804">
            <v>5</v>
          </cell>
        </row>
        <row r="3805">
          <cell r="A3805" t="str">
            <v>MRT67220</v>
          </cell>
          <cell r="B3805">
            <v>3</v>
          </cell>
          <cell r="C3805" t="str">
            <v>M1</v>
          </cell>
          <cell r="D3805" t="str">
            <v xml:space="preserve">LOD </v>
          </cell>
          <cell r="E3805" t="str">
            <v>C</v>
          </cell>
          <cell r="F3805" t="str">
            <v>M</v>
          </cell>
          <cell r="G3805">
            <v>15</v>
          </cell>
        </row>
        <row r="3806">
          <cell r="A3806" t="str">
            <v>MRT67220EAHX</v>
          </cell>
          <cell r="B3806">
            <v>23</v>
          </cell>
          <cell r="C3806">
            <v>45</v>
          </cell>
          <cell r="D3806" t="str">
            <v xml:space="preserve">LOD </v>
          </cell>
          <cell r="E3806" t="str">
            <v>C</v>
          </cell>
          <cell r="F3806" t="str">
            <v>M</v>
          </cell>
          <cell r="G3806">
            <v>5</v>
          </cell>
        </row>
        <row r="3807">
          <cell r="A3807" t="str">
            <v>MRT68215</v>
          </cell>
          <cell r="B3807">
            <v>3</v>
          </cell>
          <cell r="C3807" t="str">
            <v>M1</v>
          </cell>
          <cell r="D3807" t="str">
            <v xml:space="preserve">LV  </v>
          </cell>
          <cell r="E3807" t="str">
            <v>C</v>
          </cell>
          <cell r="F3807" t="str">
            <v>M</v>
          </cell>
          <cell r="G3807">
            <v>15</v>
          </cell>
        </row>
        <row r="3808">
          <cell r="A3808" t="str">
            <v>MRT68215EAHX</v>
          </cell>
          <cell r="B3808">
            <v>23</v>
          </cell>
          <cell r="C3808">
            <v>45</v>
          </cell>
          <cell r="D3808" t="str">
            <v xml:space="preserve">LOD </v>
          </cell>
          <cell r="E3808" t="str">
            <v>C</v>
          </cell>
          <cell r="F3808" t="str">
            <v>M</v>
          </cell>
          <cell r="G3808">
            <v>5</v>
          </cell>
        </row>
        <row r="3809">
          <cell r="A3809" t="str">
            <v>MS1012W853</v>
          </cell>
          <cell r="B3809">
            <v>3</v>
          </cell>
          <cell r="C3809" t="str">
            <v>M1</v>
          </cell>
          <cell r="D3809" t="str">
            <v xml:space="preserve">LV  </v>
          </cell>
          <cell r="E3809" t="str">
            <v>C</v>
          </cell>
          <cell r="F3809" t="str">
            <v>M</v>
          </cell>
          <cell r="G3809">
            <v>15</v>
          </cell>
        </row>
        <row r="3810">
          <cell r="A3810" t="str">
            <v>MS1017EAHXW853</v>
          </cell>
          <cell r="B3810">
            <v>23</v>
          </cell>
          <cell r="C3810">
            <v>45</v>
          </cell>
          <cell r="D3810" t="str">
            <v xml:space="preserve">LOD </v>
          </cell>
          <cell r="E3810" t="str">
            <v>C</v>
          </cell>
          <cell r="F3810" t="str">
            <v>M</v>
          </cell>
          <cell r="G3810">
            <v>5</v>
          </cell>
        </row>
        <row r="3811">
          <cell r="A3811" t="str">
            <v>MS1017W853</v>
          </cell>
          <cell r="B3811">
            <v>3</v>
          </cell>
          <cell r="C3811" t="str">
            <v>M1</v>
          </cell>
          <cell r="D3811" t="str">
            <v xml:space="preserve">LOD </v>
          </cell>
          <cell r="E3811" t="str">
            <v>C</v>
          </cell>
          <cell r="F3811" t="str">
            <v>M</v>
          </cell>
          <cell r="G3811">
            <v>15</v>
          </cell>
        </row>
        <row r="3812">
          <cell r="A3812" t="str">
            <v>MS1206C3953</v>
          </cell>
          <cell r="B3812">
            <v>3</v>
          </cell>
          <cell r="C3812" t="str">
            <v>M1</v>
          </cell>
          <cell r="D3812" t="str">
            <v xml:space="preserve">LV  </v>
          </cell>
          <cell r="E3812" t="str">
            <v>C</v>
          </cell>
          <cell r="F3812" t="str">
            <v>M</v>
          </cell>
          <cell r="G3812">
            <v>10</v>
          </cell>
        </row>
        <row r="3813">
          <cell r="A3813" t="str">
            <v>MS1210</v>
          </cell>
          <cell r="B3813">
            <v>3</v>
          </cell>
          <cell r="C3813" t="str">
            <v>M1</v>
          </cell>
          <cell r="D3813" t="str">
            <v xml:space="preserve">LV  </v>
          </cell>
          <cell r="E3813" t="str">
            <v>C</v>
          </cell>
          <cell r="F3813" t="str">
            <v>M</v>
          </cell>
          <cell r="G3813">
            <v>15</v>
          </cell>
        </row>
        <row r="3814">
          <cell r="A3814" t="str">
            <v>MS1211</v>
          </cell>
          <cell r="B3814">
            <v>3</v>
          </cell>
          <cell r="C3814" t="str">
            <v>M1</v>
          </cell>
          <cell r="D3814" t="str">
            <v xml:space="preserve">MVC </v>
          </cell>
          <cell r="E3814" t="str">
            <v>B</v>
          </cell>
          <cell r="F3814" t="str">
            <v>M</v>
          </cell>
          <cell r="G3814">
            <v>20</v>
          </cell>
        </row>
        <row r="3815">
          <cell r="A3815" t="str">
            <v>MS1212</v>
          </cell>
          <cell r="B3815">
            <v>3</v>
          </cell>
          <cell r="C3815" t="str">
            <v>M1</v>
          </cell>
          <cell r="D3815" t="str">
            <v xml:space="preserve">LV  </v>
          </cell>
          <cell r="E3815" t="str">
            <v>C</v>
          </cell>
          <cell r="F3815" t="str">
            <v>M</v>
          </cell>
          <cell r="G3815">
            <v>10</v>
          </cell>
        </row>
        <row r="3816">
          <cell r="A3816" t="str">
            <v>MS1212WS</v>
          </cell>
          <cell r="B3816">
            <v>3</v>
          </cell>
          <cell r="C3816" t="str">
            <v>M1</v>
          </cell>
          <cell r="D3816" t="str">
            <v xml:space="preserve">LV  </v>
          </cell>
          <cell r="E3816" t="str">
            <v>C</v>
          </cell>
          <cell r="F3816" t="str">
            <v>M</v>
          </cell>
          <cell r="G3816">
            <v>15</v>
          </cell>
        </row>
        <row r="3817">
          <cell r="A3817" t="str">
            <v>MS1213</v>
          </cell>
          <cell r="B3817">
            <v>3</v>
          </cell>
          <cell r="C3817" t="str">
            <v>M1</v>
          </cell>
          <cell r="D3817" t="str">
            <v xml:space="preserve">LV  </v>
          </cell>
          <cell r="E3817" t="str">
            <v>C</v>
          </cell>
          <cell r="F3817" t="str">
            <v>M</v>
          </cell>
          <cell r="G3817">
            <v>15</v>
          </cell>
        </row>
        <row r="3818">
          <cell r="A3818" t="str">
            <v>MS1216</v>
          </cell>
          <cell r="B3818">
            <v>3</v>
          </cell>
          <cell r="C3818" t="str">
            <v>M1</v>
          </cell>
          <cell r="D3818" t="str">
            <v xml:space="preserve">LOD </v>
          </cell>
          <cell r="E3818" t="str">
            <v>C</v>
          </cell>
          <cell r="F3818" t="str">
            <v>M</v>
          </cell>
          <cell r="G3818">
            <v>10</v>
          </cell>
        </row>
        <row r="3819">
          <cell r="A3819" t="str">
            <v>MS1219</v>
          </cell>
          <cell r="B3819">
            <v>3</v>
          </cell>
          <cell r="C3819" t="str">
            <v>M1</v>
          </cell>
          <cell r="D3819" t="str">
            <v xml:space="preserve">LOD </v>
          </cell>
          <cell r="E3819" t="str">
            <v>C</v>
          </cell>
          <cell r="F3819" t="str">
            <v>M</v>
          </cell>
          <cell r="G3819">
            <v>15</v>
          </cell>
        </row>
        <row r="3820">
          <cell r="A3820" t="str">
            <v>MS1224W826</v>
          </cell>
          <cell r="B3820">
            <v>3</v>
          </cell>
          <cell r="C3820" t="str">
            <v>M1</v>
          </cell>
          <cell r="D3820" t="str">
            <v xml:space="preserve">LOD </v>
          </cell>
          <cell r="E3820" t="str">
            <v>C</v>
          </cell>
          <cell r="F3820" t="str">
            <v>M</v>
          </cell>
          <cell r="G3820">
            <v>15</v>
          </cell>
        </row>
        <row r="3821">
          <cell r="A3821" t="str">
            <v>MS1307</v>
          </cell>
          <cell r="B3821">
            <v>3</v>
          </cell>
          <cell r="C3821" t="str">
            <v>M1</v>
          </cell>
          <cell r="D3821" t="str">
            <v xml:space="preserve">LV  </v>
          </cell>
          <cell r="E3821" t="str">
            <v>C</v>
          </cell>
          <cell r="F3821" t="str">
            <v>M</v>
          </cell>
          <cell r="G3821">
            <v>10</v>
          </cell>
        </row>
        <row r="3822">
          <cell r="A3822" t="str">
            <v>MS1307WS</v>
          </cell>
          <cell r="B3822">
            <v>3</v>
          </cell>
          <cell r="C3822" t="str">
            <v>M1</v>
          </cell>
          <cell r="D3822" t="str">
            <v xml:space="preserve">LV  </v>
          </cell>
          <cell r="E3822" t="str">
            <v>C</v>
          </cell>
          <cell r="F3822" t="str">
            <v>M</v>
          </cell>
          <cell r="G3822">
            <v>10</v>
          </cell>
        </row>
        <row r="3823">
          <cell r="A3823" t="str">
            <v>MS1308</v>
          </cell>
          <cell r="B3823">
            <v>3</v>
          </cell>
          <cell r="C3823" t="str">
            <v>M1</v>
          </cell>
          <cell r="D3823" t="str">
            <v xml:space="preserve">MVC </v>
          </cell>
          <cell r="E3823" t="str">
            <v>B</v>
          </cell>
          <cell r="F3823" t="str">
            <v>M</v>
          </cell>
          <cell r="G3823">
            <v>15</v>
          </cell>
        </row>
        <row r="3824">
          <cell r="A3824" t="str">
            <v>MS1308GEGX</v>
          </cell>
          <cell r="B3824">
            <v>23</v>
          </cell>
          <cell r="C3824">
            <v>45</v>
          </cell>
          <cell r="D3824" t="str">
            <v xml:space="preserve">MVC </v>
          </cell>
          <cell r="E3824" t="str">
            <v>B</v>
          </cell>
          <cell r="F3824" t="str">
            <v>M</v>
          </cell>
          <cell r="G3824">
            <v>5</v>
          </cell>
        </row>
        <row r="3825">
          <cell r="A3825" t="str">
            <v>MS1308WS</v>
          </cell>
          <cell r="B3825">
            <v>3</v>
          </cell>
          <cell r="C3825" t="str">
            <v>M1</v>
          </cell>
          <cell r="D3825" t="str">
            <v xml:space="preserve">LV  </v>
          </cell>
          <cell r="E3825" t="str">
            <v>C</v>
          </cell>
          <cell r="F3825" t="str">
            <v>M</v>
          </cell>
          <cell r="G3825">
            <v>10</v>
          </cell>
        </row>
        <row r="3826">
          <cell r="A3826" t="str">
            <v>MS1309</v>
          </cell>
          <cell r="B3826">
            <v>3</v>
          </cell>
          <cell r="C3826" t="str">
            <v>M1</v>
          </cell>
          <cell r="D3826" t="str">
            <v xml:space="preserve">LV  </v>
          </cell>
          <cell r="E3826" t="str">
            <v>C</v>
          </cell>
          <cell r="F3826" t="str">
            <v>M</v>
          </cell>
          <cell r="G3826">
            <v>15</v>
          </cell>
        </row>
        <row r="3827">
          <cell r="A3827" t="str">
            <v>MS1309C5466</v>
          </cell>
          <cell r="B3827">
            <v>3</v>
          </cell>
          <cell r="C3827" t="str">
            <v>M1</v>
          </cell>
          <cell r="D3827" t="str">
            <v xml:space="preserve">LV  </v>
          </cell>
          <cell r="E3827" t="str">
            <v>C</v>
          </cell>
          <cell r="F3827" t="str">
            <v>M</v>
          </cell>
          <cell r="G3827">
            <v>0</v>
          </cell>
        </row>
        <row r="3828">
          <cell r="A3828" t="str">
            <v>MS1309REV</v>
          </cell>
          <cell r="B3828">
            <v>23</v>
          </cell>
          <cell r="C3828">
            <v>45</v>
          </cell>
          <cell r="D3828" t="str">
            <v xml:space="preserve">LV  </v>
          </cell>
          <cell r="E3828" t="str">
            <v>C</v>
          </cell>
          <cell r="F3828" t="str">
            <v>M</v>
          </cell>
          <cell r="G3828">
            <v>10</v>
          </cell>
        </row>
        <row r="3829">
          <cell r="A3829" t="str">
            <v>MS1309REVWS</v>
          </cell>
          <cell r="B3829">
            <v>23</v>
          </cell>
          <cell r="C3829">
            <v>45</v>
          </cell>
          <cell r="D3829" t="str">
            <v xml:space="preserve">LV  </v>
          </cell>
          <cell r="E3829" t="str">
            <v>C</v>
          </cell>
          <cell r="F3829" t="str">
            <v>M</v>
          </cell>
          <cell r="G3829">
            <v>5</v>
          </cell>
        </row>
        <row r="3830">
          <cell r="A3830" t="str">
            <v>MS1309REX</v>
          </cell>
          <cell r="B3830">
            <v>23</v>
          </cell>
          <cell r="C3830">
            <v>45</v>
          </cell>
          <cell r="D3830" t="str">
            <v xml:space="preserve">LV  </v>
          </cell>
          <cell r="E3830" t="str">
            <v>C</v>
          </cell>
          <cell r="F3830" t="str">
            <v>M</v>
          </cell>
          <cell r="G3830">
            <v>5</v>
          </cell>
        </row>
        <row r="3831">
          <cell r="A3831" t="str">
            <v>MS1309WS</v>
          </cell>
          <cell r="B3831">
            <v>3</v>
          </cell>
          <cell r="C3831" t="str">
            <v>M1</v>
          </cell>
          <cell r="D3831" t="str">
            <v xml:space="preserve">LV  </v>
          </cell>
          <cell r="E3831" t="str">
            <v>C</v>
          </cell>
          <cell r="F3831" t="str">
            <v>M</v>
          </cell>
          <cell r="G3831">
            <v>15</v>
          </cell>
        </row>
        <row r="3832">
          <cell r="A3832" t="str">
            <v>MS1310</v>
          </cell>
          <cell r="B3832">
            <v>3</v>
          </cell>
          <cell r="C3832" t="str">
            <v>M1</v>
          </cell>
          <cell r="D3832" t="str">
            <v xml:space="preserve">LV  </v>
          </cell>
          <cell r="E3832" t="str">
            <v>B</v>
          </cell>
          <cell r="F3832" t="str">
            <v>M</v>
          </cell>
          <cell r="G3832">
            <v>10</v>
          </cell>
        </row>
        <row r="3833">
          <cell r="A3833" t="str">
            <v>MS1310EXW1</v>
          </cell>
          <cell r="B3833">
            <v>23</v>
          </cell>
          <cell r="C3833">
            <v>45</v>
          </cell>
          <cell r="D3833" t="str">
            <v xml:space="preserve">LV  </v>
          </cell>
          <cell r="E3833" t="str">
            <v>B</v>
          </cell>
          <cell r="F3833" t="str">
            <v>M</v>
          </cell>
          <cell r="G3833">
            <v>5</v>
          </cell>
        </row>
        <row r="3834">
          <cell r="A3834" t="str">
            <v>MS1310W1</v>
          </cell>
          <cell r="B3834">
            <v>3</v>
          </cell>
          <cell r="C3834" t="str">
            <v>M1</v>
          </cell>
          <cell r="D3834" t="str">
            <v xml:space="preserve">LV  </v>
          </cell>
          <cell r="E3834" t="str">
            <v>C</v>
          </cell>
          <cell r="F3834" t="str">
            <v>M</v>
          </cell>
          <cell r="G3834">
            <v>10</v>
          </cell>
        </row>
        <row r="3835">
          <cell r="A3835" t="str">
            <v>MS1310W637S</v>
          </cell>
          <cell r="B3835">
            <v>3</v>
          </cell>
          <cell r="C3835" t="str">
            <v>M1</v>
          </cell>
          <cell r="D3835" t="str">
            <v xml:space="preserve">LV  </v>
          </cell>
          <cell r="E3835" t="str">
            <v>C</v>
          </cell>
          <cell r="F3835" t="str">
            <v>M</v>
          </cell>
          <cell r="G3835">
            <v>0</v>
          </cell>
        </row>
        <row r="3836">
          <cell r="A3836" t="str">
            <v>MS1310W638S</v>
          </cell>
          <cell r="B3836">
            <v>3</v>
          </cell>
          <cell r="C3836" t="str">
            <v>M1</v>
          </cell>
          <cell r="D3836" t="str">
            <v xml:space="preserve">LV  </v>
          </cell>
          <cell r="E3836" t="str">
            <v>C</v>
          </cell>
          <cell r="F3836" t="str">
            <v>M</v>
          </cell>
          <cell r="G3836">
            <v>0</v>
          </cell>
        </row>
        <row r="3837">
          <cell r="A3837" t="str">
            <v>MS1311</v>
          </cell>
          <cell r="B3837">
            <v>3</v>
          </cell>
          <cell r="C3837" t="str">
            <v>M1</v>
          </cell>
          <cell r="D3837" t="str">
            <v xml:space="preserve">LV  </v>
          </cell>
          <cell r="E3837" t="str">
            <v>C</v>
          </cell>
          <cell r="F3837" t="str">
            <v>M</v>
          </cell>
          <cell r="G3837">
            <v>10</v>
          </cell>
        </row>
        <row r="3838">
          <cell r="A3838" t="str">
            <v>MS1312</v>
          </cell>
          <cell r="B3838">
            <v>3</v>
          </cell>
          <cell r="C3838" t="str">
            <v>M1</v>
          </cell>
          <cell r="D3838" t="str">
            <v xml:space="preserve">LOD </v>
          </cell>
          <cell r="E3838" t="str">
            <v>C</v>
          </cell>
          <cell r="F3838" t="str">
            <v>M</v>
          </cell>
          <cell r="G3838">
            <v>10</v>
          </cell>
        </row>
        <row r="3839">
          <cell r="A3839" t="str">
            <v>MS1312EX</v>
          </cell>
          <cell r="B3839">
            <v>23</v>
          </cell>
          <cell r="C3839">
            <v>45</v>
          </cell>
          <cell r="D3839" t="str">
            <v xml:space="preserve">LOD </v>
          </cell>
          <cell r="E3839" t="str">
            <v>C</v>
          </cell>
          <cell r="F3839" t="str">
            <v>M</v>
          </cell>
          <cell r="G3839">
            <v>5</v>
          </cell>
        </row>
        <row r="3840">
          <cell r="A3840" t="str">
            <v>MS1312W1</v>
          </cell>
          <cell r="B3840">
            <v>3</v>
          </cell>
          <cell r="C3840" t="str">
            <v>M1</v>
          </cell>
          <cell r="D3840" t="str">
            <v xml:space="preserve">LOD </v>
          </cell>
          <cell r="E3840" t="str">
            <v>C</v>
          </cell>
          <cell r="F3840" t="str">
            <v>M</v>
          </cell>
          <cell r="G3840">
            <v>15</v>
          </cell>
        </row>
        <row r="3841">
          <cell r="A3841" t="str">
            <v>MS1312W902</v>
          </cell>
          <cell r="B3841">
            <v>3</v>
          </cell>
          <cell r="C3841" t="str">
            <v>M1</v>
          </cell>
          <cell r="D3841" t="str">
            <v xml:space="preserve">LOD </v>
          </cell>
          <cell r="E3841" t="str">
            <v>C</v>
          </cell>
          <cell r="F3841" t="str">
            <v>M</v>
          </cell>
          <cell r="G3841">
            <v>0</v>
          </cell>
        </row>
        <row r="3842">
          <cell r="A3842" t="str">
            <v>MS1313</v>
          </cell>
          <cell r="B3842">
            <v>3</v>
          </cell>
          <cell r="C3842" t="str">
            <v>M1</v>
          </cell>
          <cell r="D3842" t="str">
            <v xml:space="preserve">LOD </v>
          </cell>
          <cell r="E3842" t="str">
            <v>B</v>
          </cell>
          <cell r="F3842" t="str">
            <v>M</v>
          </cell>
          <cell r="G3842">
            <v>10</v>
          </cell>
        </row>
        <row r="3843">
          <cell r="A3843" t="str">
            <v>MS1313EX</v>
          </cell>
          <cell r="B3843">
            <v>23</v>
          </cell>
          <cell r="C3843">
            <v>45</v>
          </cell>
          <cell r="D3843" t="str">
            <v xml:space="preserve">LOD </v>
          </cell>
          <cell r="E3843" t="str">
            <v>B</v>
          </cell>
          <cell r="F3843" t="str">
            <v>M</v>
          </cell>
          <cell r="G3843">
            <v>5</v>
          </cell>
        </row>
        <row r="3844">
          <cell r="A3844" t="str">
            <v>MS1314W1W1053</v>
          </cell>
          <cell r="B3844">
            <v>3</v>
          </cell>
          <cell r="C3844" t="str">
            <v>M1</v>
          </cell>
          <cell r="D3844" t="str">
            <v xml:space="preserve">LOD </v>
          </cell>
          <cell r="E3844" t="str">
            <v>C</v>
          </cell>
          <cell r="F3844" t="str">
            <v>M</v>
          </cell>
          <cell r="G3844">
            <v>0</v>
          </cell>
        </row>
        <row r="3845">
          <cell r="A3845" t="str">
            <v>MS1922W821</v>
          </cell>
          <cell r="B3845">
            <v>3</v>
          </cell>
          <cell r="C3845" t="str">
            <v>M1</v>
          </cell>
          <cell r="D3845" t="str">
            <v xml:space="preserve">LOD </v>
          </cell>
          <cell r="E3845" t="str">
            <v>C</v>
          </cell>
          <cell r="F3845" t="str">
            <v>M</v>
          </cell>
          <cell r="G3845">
            <v>15</v>
          </cell>
        </row>
        <row r="3846">
          <cell r="A3846" t="str">
            <v>MS-362</v>
          </cell>
          <cell r="B3846">
            <v>17</v>
          </cell>
          <cell r="C3846" t="str">
            <v>P3</v>
          </cell>
          <cell r="D3846" t="str">
            <v xml:space="preserve">LV  </v>
          </cell>
          <cell r="E3846" t="str">
            <v>C</v>
          </cell>
          <cell r="F3846" t="str">
            <v>P</v>
          </cell>
          <cell r="G3846">
            <v>30</v>
          </cell>
        </row>
        <row r="3847">
          <cell r="A3847" t="str">
            <v>MS5208W628</v>
          </cell>
          <cell r="B3847">
            <v>3</v>
          </cell>
          <cell r="C3847" t="str">
            <v>M1</v>
          </cell>
          <cell r="D3847" t="str">
            <v xml:space="preserve">LV  </v>
          </cell>
          <cell r="E3847" t="str">
            <v>C</v>
          </cell>
          <cell r="F3847" t="str">
            <v>M</v>
          </cell>
          <cell r="G3847">
            <v>15</v>
          </cell>
        </row>
        <row r="3848">
          <cell r="A3848" t="str">
            <v>MS5214W853</v>
          </cell>
          <cell r="B3848">
            <v>3</v>
          </cell>
          <cell r="C3848" t="str">
            <v>M1</v>
          </cell>
          <cell r="D3848" t="str">
            <v xml:space="preserve">LV  </v>
          </cell>
          <cell r="E3848" t="str">
            <v>C</v>
          </cell>
          <cell r="F3848" t="str">
            <v>M</v>
          </cell>
          <cell r="G3848">
            <v>10</v>
          </cell>
        </row>
        <row r="3849">
          <cell r="A3849" t="str">
            <v>MS5307</v>
          </cell>
          <cell r="B3849">
            <v>3</v>
          </cell>
          <cell r="C3849" t="str">
            <v>M1</v>
          </cell>
          <cell r="D3849" t="str">
            <v xml:space="preserve">LV  </v>
          </cell>
          <cell r="E3849" t="str">
            <v>C</v>
          </cell>
          <cell r="F3849" t="str">
            <v>M</v>
          </cell>
          <cell r="G3849">
            <v>15</v>
          </cell>
        </row>
        <row r="3850">
          <cell r="A3850" t="str">
            <v>MS5308</v>
          </cell>
          <cell r="B3850">
            <v>3</v>
          </cell>
          <cell r="C3850" t="str">
            <v>M1</v>
          </cell>
          <cell r="D3850" t="str">
            <v xml:space="preserve">LV  </v>
          </cell>
          <cell r="E3850" t="str">
            <v>C</v>
          </cell>
          <cell r="F3850" t="str">
            <v>M</v>
          </cell>
          <cell r="G3850">
            <v>0</v>
          </cell>
        </row>
        <row r="3851">
          <cell r="A3851" t="str">
            <v>MS5310</v>
          </cell>
          <cell r="B3851">
            <v>3</v>
          </cell>
          <cell r="C3851" t="str">
            <v>M1</v>
          </cell>
          <cell r="D3851" t="str">
            <v xml:space="preserve">LV  </v>
          </cell>
          <cell r="E3851" t="str">
            <v>C</v>
          </cell>
          <cell r="F3851" t="str">
            <v>M</v>
          </cell>
          <cell r="G3851">
            <v>15</v>
          </cell>
        </row>
        <row r="3852">
          <cell r="A3852" t="str">
            <v>MS5314</v>
          </cell>
          <cell r="B3852">
            <v>3</v>
          </cell>
          <cell r="C3852" t="str">
            <v>M1</v>
          </cell>
          <cell r="D3852" t="str">
            <v xml:space="preserve">LOD </v>
          </cell>
          <cell r="E3852" t="str">
            <v>C</v>
          </cell>
          <cell r="F3852" t="str">
            <v>M</v>
          </cell>
          <cell r="G3852">
            <v>15</v>
          </cell>
        </row>
        <row r="3853">
          <cell r="A3853" t="str">
            <v>MS61213W636S</v>
          </cell>
          <cell r="B3853">
            <v>3</v>
          </cell>
          <cell r="C3853" t="str">
            <v>M1</v>
          </cell>
          <cell r="D3853" t="str">
            <v xml:space="preserve">LV  </v>
          </cell>
          <cell r="E3853" t="str">
            <v>C</v>
          </cell>
          <cell r="F3853" t="str">
            <v>M</v>
          </cell>
          <cell r="G3853">
            <v>0</v>
          </cell>
        </row>
        <row r="3854">
          <cell r="A3854" t="str">
            <v>MSN1206EXC3953</v>
          </cell>
          <cell r="B3854">
            <v>23</v>
          </cell>
          <cell r="C3854">
            <v>45</v>
          </cell>
          <cell r="D3854" t="str">
            <v xml:space="preserve">LV  </v>
          </cell>
          <cell r="E3854" t="str">
            <v>C</v>
          </cell>
          <cell r="F3854" t="str">
            <v>M</v>
          </cell>
          <cell r="G3854">
            <v>5</v>
          </cell>
        </row>
        <row r="3855">
          <cell r="A3855" t="str">
            <v>MSN1211GEX</v>
          </cell>
          <cell r="B3855">
            <v>23</v>
          </cell>
          <cell r="C3855">
            <v>45</v>
          </cell>
          <cell r="D3855" t="str">
            <v xml:space="preserve">LV  </v>
          </cell>
          <cell r="E3855" t="str">
            <v>C</v>
          </cell>
          <cell r="F3855" t="str">
            <v>M</v>
          </cell>
          <cell r="G3855">
            <v>5</v>
          </cell>
        </row>
        <row r="3856">
          <cell r="A3856" t="str">
            <v>MSN1211REX</v>
          </cell>
          <cell r="B3856">
            <v>23</v>
          </cell>
          <cell r="C3856">
            <v>45</v>
          </cell>
          <cell r="D3856" t="str">
            <v xml:space="preserve">MVC </v>
          </cell>
          <cell r="E3856" t="str">
            <v>B</v>
          </cell>
          <cell r="F3856" t="str">
            <v>M</v>
          </cell>
          <cell r="G3856">
            <v>10</v>
          </cell>
        </row>
        <row r="3857">
          <cell r="A3857" t="str">
            <v>MSN1212REXW619</v>
          </cell>
          <cell r="B3857">
            <v>23</v>
          </cell>
          <cell r="C3857">
            <v>45</v>
          </cell>
          <cell r="D3857" t="str">
            <v xml:space="preserve">LV  </v>
          </cell>
          <cell r="E3857" t="str">
            <v>C</v>
          </cell>
          <cell r="F3857" t="str">
            <v>M</v>
          </cell>
          <cell r="G3857">
            <v>8</v>
          </cell>
        </row>
        <row r="3858">
          <cell r="A3858" t="str">
            <v>MSN1213REAXW150</v>
          </cell>
          <cell r="B3858">
            <v>23</v>
          </cell>
          <cell r="C3858">
            <v>45</v>
          </cell>
          <cell r="D3858" t="str">
            <v xml:space="preserve">LV  </v>
          </cell>
          <cell r="E3858" t="str">
            <v>C</v>
          </cell>
          <cell r="F3858" t="str">
            <v>M</v>
          </cell>
          <cell r="G3858">
            <v>5</v>
          </cell>
        </row>
        <row r="3859">
          <cell r="A3859" t="str">
            <v>MSN1219EX</v>
          </cell>
          <cell r="B3859">
            <v>23</v>
          </cell>
          <cell r="C3859">
            <v>45</v>
          </cell>
          <cell r="D3859" t="str">
            <v xml:space="preserve">LOD </v>
          </cell>
          <cell r="E3859" t="str">
            <v>C</v>
          </cell>
          <cell r="F3859" t="str">
            <v>M</v>
          </cell>
          <cell r="G3859">
            <v>5</v>
          </cell>
        </row>
        <row r="3860">
          <cell r="A3860" t="str">
            <v>MSN1307EB</v>
          </cell>
          <cell r="B3860">
            <v>23</v>
          </cell>
          <cell r="C3860">
            <v>45</v>
          </cell>
          <cell r="D3860" t="str">
            <v xml:space="preserve">LV  </v>
          </cell>
          <cell r="E3860" t="str">
            <v>C</v>
          </cell>
          <cell r="F3860" t="str">
            <v>M</v>
          </cell>
          <cell r="G3860">
            <v>5</v>
          </cell>
        </row>
        <row r="3861">
          <cell r="A3861" t="str">
            <v>MSN1307EBWS</v>
          </cell>
          <cell r="B3861">
            <v>23</v>
          </cell>
          <cell r="C3861">
            <v>45</v>
          </cell>
          <cell r="D3861" t="str">
            <v xml:space="preserve">LV  </v>
          </cell>
          <cell r="E3861" t="str">
            <v>C</v>
          </cell>
          <cell r="F3861" t="str">
            <v>M</v>
          </cell>
          <cell r="G3861">
            <v>5</v>
          </cell>
        </row>
        <row r="3862">
          <cell r="A3862" t="str">
            <v>MSN1308EB</v>
          </cell>
          <cell r="B3862">
            <v>23</v>
          </cell>
          <cell r="C3862">
            <v>45</v>
          </cell>
          <cell r="D3862" t="str">
            <v xml:space="preserve">LV  </v>
          </cell>
          <cell r="E3862" t="str">
            <v>C</v>
          </cell>
          <cell r="F3862" t="str">
            <v>M</v>
          </cell>
          <cell r="G3862">
            <v>5</v>
          </cell>
        </row>
        <row r="3863">
          <cell r="A3863" t="str">
            <v>MSN1309EAX</v>
          </cell>
          <cell r="B3863">
            <v>23</v>
          </cell>
          <cell r="C3863">
            <v>45</v>
          </cell>
          <cell r="D3863" t="str">
            <v xml:space="preserve">LV  </v>
          </cell>
          <cell r="E3863" t="str">
            <v>C</v>
          </cell>
          <cell r="F3863" t="str">
            <v>M</v>
          </cell>
          <cell r="G3863">
            <v>5</v>
          </cell>
        </row>
        <row r="3864">
          <cell r="A3864" t="str">
            <v>MSN1309EB</v>
          </cell>
          <cell r="B3864">
            <v>23</v>
          </cell>
          <cell r="C3864">
            <v>45</v>
          </cell>
          <cell r="D3864" t="str">
            <v xml:space="preserve">LV  </v>
          </cell>
          <cell r="E3864" t="str">
            <v>C</v>
          </cell>
          <cell r="F3864" t="str">
            <v>M</v>
          </cell>
          <cell r="G3864">
            <v>5</v>
          </cell>
        </row>
        <row r="3865">
          <cell r="A3865" t="str">
            <v>MSN1309EBW654S</v>
          </cell>
          <cell r="B3865">
            <v>23</v>
          </cell>
          <cell r="C3865">
            <v>45</v>
          </cell>
          <cell r="D3865" t="str">
            <v xml:space="preserve">LV  </v>
          </cell>
          <cell r="E3865" t="str">
            <v>C</v>
          </cell>
          <cell r="F3865" t="str">
            <v>M</v>
          </cell>
          <cell r="G3865">
            <v>5</v>
          </cell>
        </row>
        <row r="3866">
          <cell r="A3866" t="str">
            <v>MSN1309EX</v>
          </cell>
          <cell r="B3866">
            <v>23</v>
          </cell>
          <cell r="C3866">
            <v>45</v>
          </cell>
          <cell r="D3866" t="str">
            <v xml:space="preserve">LV  </v>
          </cell>
          <cell r="E3866" t="str">
            <v>C</v>
          </cell>
          <cell r="F3866" t="str">
            <v>M</v>
          </cell>
          <cell r="G3866">
            <v>5</v>
          </cell>
        </row>
        <row r="3867">
          <cell r="A3867" t="str">
            <v>MSN1309REM</v>
          </cell>
          <cell r="B3867">
            <v>23</v>
          </cell>
          <cell r="C3867">
            <v>45</v>
          </cell>
          <cell r="D3867" t="str">
            <v xml:space="preserve">LV  </v>
          </cell>
          <cell r="E3867" t="str">
            <v>C</v>
          </cell>
          <cell r="F3867" t="str">
            <v>M</v>
          </cell>
          <cell r="G3867">
            <v>5</v>
          </cell>
        </row>
        <row r="3868">
          <cell r="A3868" t="str">
            <v>MSN1309REXW619</v>
          </cell>
          <cell r="B3868">
            <v>23</v>
          </cell>
          <cell r="C3868">
            <v>45</v>
          </cell>
          <cell r="D3868" t="str">
            <v xml:space="preserve">LV  </v>
          </cell>
          <cell r="E3868" t="str">
            <v>C</v>
          </cell>
          <cell r="F3868" t="str">
            <v>M</v>
          </cell>
          <cell r="G3868">
            <v>5</v>
          </cell>
        </row>
        <row r="3869">
          <cell r="A3869" t="str">
            <v>MSN1310EX</v>
          </cell>
          <cell r="B3869">
            <v>23</v>
          </cell>
          <cell r="C3869">
            <v>45</v>
          </cell>
          <cell r="D3869" t="str">
            <v xml:space="preserve">LV  </v>
          </cell>
          <cell r="E3869" t="str">
            <v>B</v>
          </cell>
          <cell r="F3869" t="str">
            <v>M</v>
          </cell>
          <cell r="G3869">
            <v>5</v>
          </cell>
        </row>
        <row r="3870">
          <cell r="A3870" t="str">
            <v>MSN1310REVW637</v>
          </cell>
          <cell r="B3870">
            <v>23</v>
          </cell>
          <cell r="C3870">
            <v>45</v>
          </cell>
          <cell r="D3870" t="str">
            <v xml:space="preserve">LV  </v>
          </cell>
          <cell r="E3870" t="str">
            <v>B</v>
          </cell>
          <cell r="F3870" t="str">
            <v>M</v>
          </cell>
          <cell r="G3870">
            <v>10</v>
          </cell>
        </row>
        <row r="3871">
          <cell r="A3871" t="str">
            <v>MSN1310REVW638</v>
          </cell>
          <cell r="B3871">
            <v>23</v>
          </cell>
          <cell r="C3871">
            <v>45</v>
          </cell>
          <cell r="D3871" t="str">
            <v xml:space="preserve">LV  </v>
          </cell>
          <cell r="E3871" t="str">
            <v>B</v>
          </cell>
          <cell r="F3871" t="str">
            <v>M</v>
          </cell>
          <cell r="G3871">
            <v>10</v>
          </cell>
        </row>
        <row r="3872">
          <cell r="A3872" t="str">
            <v>MSN1311EX</v>
          </cell>
          <cell r="B3872">
            <v>23</v>
          </cell>
          <cell r="C3872">
            <v>45</v>
          </cell>
          <cell r="D3872" t="str">
            <v xml:space="preserve">LV  </v>
          </cell>
          <cell r="E3872" t="str">
            <v>C</v>
          </cell>
          <cell r="F3872" t="str">
            <v>M</v>
          </cell>
          <cell r="G3872">
            <v>5</v>
          </cell>
        </row>
        <row r="3873">
          <cell r="A3873" t="str">
            <v>MSN1311EXW969</v>
          </cell>
          <cell r="B3873">
            <v>23</v>
          </cell>
          <cell r="C3873">
            <v>45</v>
          </cell>
          <cell r="D3873" t="str">
            <v xml:space="preserve">LV  </v>
          </cell>
          <cell r="E3873" t="str">
            <v>C</v>
          </cell>
          <cell r="F3873" t="str">
            <v>M</v>
          </cell>
          <cell r="G3873">
            <v>5</v>
          </cell>
        </row>
        <row r="3874">
          <cell r="A3874" t="str">
            <v>MSN1311REB</v>
          </cell>
          <cell r="B3874">
            <v>23</v>
          </cell>
          <cell r="C3874">
            <v>45</v>
          </cell>
          <cell r="D3874" t="str">
            <v xml:space="preserve">LV  </v>
          </cell>
          <cell r="E3874" t="str">
            <v>C</v>
          </cell>
          <cell r="F3874" t="str">
            <v>M</v>
          </cell>
          <cell r="G3874">
            <v>5</v>
          </cell>
        </row>
        <row r="3875">
          <cell r="A3875" t="str">
            <v>MSN1311REX</v>
          </cell>
          <cell r="B3875">
            <v>23</v>
          </cell>
          <cell r="C3875">
            <v>45</v>
          </cell>
          <cell r="D3875" t="str">
            <v xml:space="preserve">LV  </v>
          </cell>
          <cell r="E3875" t="str">
            <v>C</v>
          </cell>
          <cell r="F3875" t="str">
            <v>M</v>
          </cell>
          <cell r="G3875">
            <v>5</v>
          </cell>
        </row>
        <row r="3876">
          <cell r="A3876" t="str">
            <v>MSN1312EX</v>
          </cell>
          <cell r="B3876">
            <v>23</v>
          </cell>
          <cell r="C3876">
            <v>45</v>
          </cell>
          <cell r="D3876" t="str">
            <v xml:space="preserve">LOD </v>
          </cell>
          <cell r="E3876" t="str">
            <v>C</v>
          </cell>
          <cell r="F3876" t="str">
            <v>M</v>
          </cell>
          <cell r="G3876">
            <v>5</v>
          </cell>
        </row>
        <row r="3877">
          <cell r="A3877" t="str">
            <v>MSN1312REBW902</v>
          </cell>
          <cell r="B3877">
            <v>23</v>
          </cell>
          <cell r="C3877">
            <v>45</v>
          </cell>
          <cell r="D3877" t="str">
            <v xml:space="preserve">LOD </v>
          </cell>
          <cell r="E3877" t="str">
            <v>C</v>
          </cell>
          <cell r="F3877" t="str">
            <v>M</v>
          </cell>
          <cell r="G3877">
            <v>5</v>
          </cell>
        </row>
        <row r="3878">
          <cell r="A3878" t="str">
            <v>MSN1312REXW902</v>
          </cell>
          <cell r="B3878">
            <v>23</v>
          </cell>
          <cell r="C3878">
            <v>45</v>
          </cell>
          <cell r="D3878" t="str">
            <v xml:space="preserve">LOD </v>
          </cell>
          <cell r="E3878" t="str">
            <v>C</v>
          </cell>
          <cell r="F3878" t="str">
            <v>M</v>
          </cell>
          <cell r="G3878">
            <v>5</v>
          </cell>
        </row>
        <row r="3879">
          <cell r="A3879" t="str">
            <v>MSN1314REXW1W105</v>
          </cell>
          <cell r="B3879">
            <v>23</v>
          </cell>
          <cell r="C3879">
            <v>45</v>
          </cell>
          <cell r="D3879" t="str">
            <v xml:space="preserve">LOD </v>
          </cell>
          <cell r="E3879" t="str">
            <v>C</v>
          </cell>
          <cell r="F3879" t="str">
            <v>M</v>
          </cell>
          <cell r="G3879">
            <v>5</v>
          </cell>
        </row>
        <row r="3880">
          <cell r="A3880" t="str">
            <v>MSN1922EXW723</v>
          </cell>
          <cell r="B3880">
            <v>23</v>
          </cell>
          <cell r="C3880">
            <v>45</v>
          </cell>
          <cell r="D3880" t="str">
            <v xml:space="preserve">LOD </v>
          </cell>
          <cell r="E3880" t="str">
            <v>C</v>
          </cell>
          <cell r="F3880" t="str">
            <v>M</v>
          </cell>
          <cell r="G3880">
            <v>5</v>
          </cell>
        </row>
        <row r="3881">
          <cell r="A3881" t="str">
            <v>MSN5307EX</v>
          </cell>
          <cell r="B3881">
            <v>23</v>
          </cell>
          <cell r="C3881">
            <v>45</v>
          </cell>
          <cell r="D3881" t="str">
            <v xml:space="preserve">LV  </v>
          </cell>
          <cell r="E3881" t="str">
            <v>C</v>
          </cell>
          <cell r="F3881" t="str">
            <v>M</v>
          </cell>
          <cell r="G3881">
            <v>5</v>
          </cell>
        </row>
        <row r="3882">
          <cell r="A3882" t="str">
            <v>MSN5308EX</v>
          </cell>
          <cell r="B3882">
            <v>23</v>
          </cell>
          <cell r="C3882">
            <v>45</v>
          </cell>
          <cell r="D3882" t="str">
            <v xml:space="preserve">LV  </v>
          </cell>
          <cell r="E3882" t="str">
            <v>C</v>
          </cell>
          <cell r="F3882" t="str">
            <v>M</v>
          </cell>
          <cell r="G3882">
            <v>5</v>
          </cell>
        </row>
        <row r="3883">
          <cell r="A3883" t="str">
            <v>MSN5310EX</v>
          </cell>
          <cell r="B3883">
            <v>23</v>
          </cell>
          <cell r="C3883">
            <v>45</v>
          </cell>
          <cell r="D3883" t="str">
            <v xml:space="preserve">LV  </v>
          </cell>
          <cell r="E3883" t="str">
            <v>C</v>
          </cell>
          <cell r="F3883" t="str">
            <v>M</v>
          </cell>
          <cell r="G3883">
            <v>5</v>
          </cell>
        </row>
        <row r="3884">
          <cell r="A3884" t="str">
            <v>MSN5314EX</v>
          </cell>
          <cell r="B3884">
            <v>23</v>
          </cell>
          <cell r="C3884">
            <v>45</v>
          </cell>
          <cell r="D3884" t="str">
            <v xml:space="preserve">LOD </v>
          </cell>
          <cell r="E3884" t="str">
            <v>C</v>
          </cell>
          <cell r="F3884" t="str">
            <v>M</v>
          </cell>
          <cell r="G3884">
            <v>5</v>
          </cell>
        </row>
        <row r="3885">
          <cell r="A3885" t="str">
            <v>MSN61213REVW636</v>
          </cell>
          <cell r="B3885">
            <v>23</v>
          </cell>
          <cell r="C3885">
            <v>45</v>
          </cell>
          <cell r="D3885" t="str">
            <v xml:space="preserve">LV  </v>
          </cell>
          <cell r="E3885" t="str">
            <v>C</v>
          </cell>
          <cell r="F3885" t="str">
            <v>M</v>
          </cell>
          <cell r="G3885">
            <v>10</v>
          </cell>
        </row>
        <row r="3886">
          <cell r="A3886" t="str">
            <v>MSN7310EX</v>
          </cell>
          <cell r="B3886">
            <v>23</v>
          </cell>
          <cell r="C3886">
            <v>45</v>
          </cell>
          <cell r="D3886" t="str">
            <v xml:space="preserve">LV  </v>
          </cell>
          <cell r="E3886" t="str">
            <v>C</v>
          </cell>
          <cell r="F3886" t="str">
            <v>M</v>
          </cell>
          <cell r="G3886">
            <v>5</v>
          </cell>
        </row>
        <row r="3887">
          <cell r="A3887" t="str">
            <v>MU1010</v>
          </cell>
          <cell r="B3887">
            <v>3</v>
          </cell>
          <cell r="C3887" t="str">
            <v>M1</v>
          </cell>
          <cell r="D3887" t="str">
            <v xml:space="preserve">LV  </v>
          </cell>
          <cell r="E3887" t="str">
            <v>C</v>
          </cell>
          <cell r="F3887" t="str">
            <v>M</v>
          </cell>
          <cell r="G3887">
            <v>0</v>
          </cell>
        </row>
        <row r="3888">
          <cell r="A3888" t="str">
            <v>MU1010DVW698</v>
          </cell>
          <cell r="B3888">
            <v>23</v>
          </cell>
          <cell r="C3888">
            <v>45</v>
          </cell>
          <cell r="D3888" t="str">
            <v xml:space="preserve">LV  </v>
          </cell>
          <cell r="E3888" t="str">
            <v>C</v>
          </cell>
          <cell r="F3888" t="str">
            <v>M</v>
          </cell>
          <cell r="G3888">
            <v>0</v>
          </cell>
        </row>
        <row r="3889">
          <cell r="A3889" t="str">
            <v>MU1010VW603</v>
          </cell>
          <cell r="B3889">
            <v>25</v>
          </cell>
          <cell r="C3889">
            <v>45</v>
          </cell>
          <cell r="D3889" t="str">
            <v xml:space="preserve">LV  </v>
          </cell>
          <cell r="E3889" t="str">
            <v>C</v>
          </cell>
          <cell r="F3889" t="str">
            <v>M</v>
          </cell>
          <cell r="G3889">
            <v>5</v>
          </cell>
        </row>
        <row r="3890">
          <cell r="A3890" t="str">
            <v>MU1011</v>
          </cell>
          <cell r="B3890">
            <v>3</v>
          </cell>
          <cell r="C3890" t="str">
            <v>M1</v>
          </cell>
          <cell r="D3890" t="str">
            <v xml:space="preserve">LV  </v>
          </cell>
          <cell r="E3890" t="str">
            <v>C</v>
          </cell>
          <cell r="F3890" t="str">
            <v>M</v>
          </cell>
          <cell r="G3890">
            <v>15</v>
          </cell>
        </row>
        <row r="3891">
          <cell r="A3891" t="str">
            <v>MU1011DX</v>
          </cell>
          <cell r="B3891">
            <v>23</v>
          </cell>
          <cell r="C3891">
            <v>45</v>
          </cell>
          <cell r="D3891" t="str">
            <v xml:space="preserve">LV  </v>
          </cell>
          <cell r="E3891" t="str">
            <v>C</v>
          </cell>
          <cell r="F3891" t="str">
            <v>M</v>
          </cell>
          <cell r="G3891">
            <v>5</v>
          </cell>
        </row>
        <row r="3892">
          <cell r="A3892" t="str">
            <v>MU1012</v>
          </cell>
          <cell r="B3892">
            <v>3</v>
          </cell>
          <cell r="C3892" t="str">
            <v>M1</v>
          </cell>
          <cell r="D3892" t="str">
            <v xml:space="preserve">LV  </v>
          </cell>
          <cell r="E3892" t="str">
            <v>C</v>
          </cell>
          <cell r="F3892" t="str">
            <v>M</v>
          </cell>
          <cell r="G3892">
            <v>20</v>
          </cell>
        </row>
        <row r="3893">
          <cell r="A3893" t="str">
            <v>MU10123MP</v>
          </cell>
          <cell r="B3893">
            <v>35</v>
          </cell>
          <cell r="C3893" t="str">
            <v>P6</v>
          </cell>
          <cell r="D3893" t="str">
            <v xml:space="preserve">LV  </v>
          </cell>
          <cell r="E3893" t="str">
            <v>C</v>
          </cell>
          <cell r="F3893" t="str">
            <v>P</v>
          </cell>
          <cell r="G3893">
            <v>80</v>
          </cell>
        </row>
        <row r="3894">
          <cell r="A3894" t="str">
            <v>MU1012DAHX</v>
          </cell>
          <cell r="B3894">
            <v>23</v>
          </cell>
          <cell r="C3894">
            <v>45</v>
          </cell>
          <cell r="D3894" t="str">
            <v xml:space="preserve">LV  </v>
          </cell>
          <cell r="E3894" t="str">
            <v>C</v>
          </cell>
          <cell r="F3894" t="str">
            <v>M</v>
          </cell>
          <cell r="G3894">
            <v>5</v>
          </cell>
        </row>
        <row r="3895">
          <cell r="A3895" t="str">
            <v>MU1012DX</v>
          </cell>
          <cell r="B3895">
            <v>23</v>
          </cell>
          <cell r="C3895">
            <v>45</v>
          </cell>
          <cell r="D3895" t="str">
            <v xml:space="preserve">LV  </v>
          </cell>
          <cell r="E3895" t="str">
            <v>C</v>
          </cell>
          <cell r="F3895" t="str">
            <v>M</v>
          </cell>
          <cell r="G3895">
            <v>5</v>
          </cell>
        </row>
        <row r="3896">
          <cell r="A3896" t="str">
            <v>MU1012DXC4459</v>
          </cell>
          <cell r="B3896">
            <v>23</v>
          </cell>
          <cell r="C3896">
            <v>45</v>
          </cell>
          <cell r="D3896" t="str">
            <v xml:space="preserve">LV  </v>
          </cell>
          <cell r="E3896" t="str">
            <v>C</v>
          </cell>
          <cell r="F3896" t="str">
            <v>M</v>
          </cell>
          <cell r="G3896">
            <v>0</v>
          </cell>
        </row>
        <row r="3897">
          <cell r="A3897" t="str">
            <v>MU1012X</v>
          </cell>
          <cell r="B3897">
            <v>25</v>
          </cell>
          <cell r="C3897">
            <v>45</v>
          </cell>
          <cell r="D3897" t="str">
            <v xml:space="preserve">LV  </v>
          </cell>
          <cell r="E3897" t="str">
            <v>C</v>
          </cell>
          <cell r="F3897" t="str">
            <v>M</v>
          </cell>
          <cell r="G3897">
            <v>5</v>
          </cell>
        </row>
        <row r="3898">
          <cell r="A3898" t="str">
            <v>MU1013</v>
          </cell>
          <cell r="B3898">
            <v>3</v>
          </cell>
          <cell r="C3898" t="str">
            <v>M1</v>
          </cell>
          <cell r="D3898" t="str">
            <v xml:space="preserve">LV  </v>
          </cell>
          <cell r="E3898" t="str">
            <v>C</v>
          </cell>
          <cell r="F3898" t="str">
            <v>M</v>
          </cell>
          <cell r="G3898">
            <v>10</v>
          </cell>
        </row>
        <row r="3899">
          <cell r="A3899" t="str">
            <v>MU1013DAVW993</v>
          </cell>
          <cell r="B3899">
            <v>23</v>
          </cell>
          <cell r="C3899">
            <v>45</v>
          </cell>
          <cell r="D3899" t="str">
            <v xml:space="preserve">LV  </v>
          </cell>
          <cell r="E3899" t="str">
            <v>C</v>
          </cell>
          <cell r="F3899" t="str">
            <v>M</v>
          </cell>
          <cell r="G3899">
            <v>5</v>
          </cell>
        </row>
        <row r="3900">
          <cell r="A3900" t="str">
            <v>MU1013DAXW993</v>
          </cell>
          <cell r="B3900">
            <v>23</v>
          </cell>
          <cell r="C3900">
            <v>45</v>
          </cell>
          <cell r="D3900" t="str">
            <v xml:space="preserve">LV  </v>
          </cell>
          <cell r="E3900" t="str">
            <v>C</v>
          </cell>
          <cell r="F3900" t="str">
            <v>M</v>
          </cell>
          <cell r="G3900">
            <v>5</v>
          </cell>
        </row>
        <row r="3901">
          <cell r="A3901" t="str">
            <v>MU1013SNVW882</v>
          </cell>
          <cell r="B3901">
            <v>23</v>
          </cell>
          <cell r="C3901">
            <v>45</v>
          </cell>
          <cell r="D3901" t="str">
            <v xml:space="preserve">LV  </v>
          </cell>
          <cell r="E3901" t="str">
            <v>C</v>
          </cell>
          <cell r="F3901" t="str">
            <v>M</v>
          </cell>
          <cell r="G3901">
            <v>5</v>
          </cell>
        </row>
        <row r="3902">
          <cell r="A3902" t="str">
            <v>MU1013V</v>
          </cell>
          <cell r="B3902">
            <v>28</v>
          </cell>
          <cell r="C3902" t="str">
            <v>P6</v>
          </cell>
          <cell r="D3902" t="str">
            <v xml:space="preserve">BR  </v>
          </cell>
          <cell r="E3902" t="str">
            <v>C</v>
          </cell>
          <cell r="F3902" t="str">
            <v>P</v>
          </cell>
          <cell r="G3902">
            <v>35</v>
          </cell>
        </row>
        <row r="3903">
          <cell r="A3903" t="str">
            <v>MU1013X</v>
          </cell>
          <cell r="B3903">
            <v>25</v>
          </cell>
          <cell r="C3903">
            <v>45</v>
          </cell>
          <cell r="D3903" t="str">
            <v xml:space="preserve">BR  </v>
          </cell>
          <cell r="E3903" t="str">
            <v>C</v>
          </cell>
          <cell r="F3903" t="str">
            <v>M</v>
          </cell>
          <cell r="G3903">
            <v>5</v>
          </cell>
        </row>
        <row r="3904">
          <cell r="A3904" t="str">
            <v>MU1013XW612</v>
          </cell>
          <cell r="B3904">
            <v>25</v>
          </cell>
          <cell r="C3904">
            <v>45</v>
          </cell>
          <cell r="D3904" t="str">
            <v xml:space="preserve">LV  </v>
          </cell>
          <cell r="E3904" t="str">
            <v>C</v>
          </cell>
          <cell r="F3904" t="str">
            <v>M</v>
          </cell>
          <cell r="G3904">
            <v>5</v>
          </cell>
        </row>
        <row r="3905">
          <cell r="A3905" t="str">
            <v>MU1014</v>
          </cell>
          <cell r="B3905">
            <v>3</v>
          </cell>
          <cell r="C3905" t="str">
            <v>M1</v>
          </cell>
          <cell r="D3905" t="str">
            <v xml:space="preserve">LV  </v>
          </cell>
          <cell r="E3905" t="str">
            <v>C</v>
          </cell>
          <cell r="F3905" t="str">
            <v>M</v>
          </cell>
          <cell r="G3905">
            <v>10</v>
          </cell>
        </row>
        <row r="3906">
          <cell r="A3906" t="str">
            <v>MU1014UV</v>
          </cell>
          <cell r="B3906">
            <v>23</v>
          </cell>
          <cell r="C3906">
            <v>45</v>
          </cell>
          <cell r="D3906" t="str">
            <v xml:space="preserve">LV  </v>
          </cell>
          <cell r="E3906" t="str">
            <v>C</v>
          </cell>
          <cell r="F3906" t="str">
            <v>M</v>
          </cell>
          <cell r="G3906">
            <v>5</v>
          </cell>
        </row>
        <row r="3907">
          <cell r="A3907" t="str">
            <v>MU1015</v>
          </cell>
          <cell r="B3907">
            <v>3</v>
          </cell>
          <cell r="C3907" t="str">
            <v>M1</v>
          </cell>
          <cell r="D3907" t="str">
            <v xml:space="preserve">LV  </v>
          </cell>
          <cell r="E3907" t="str">
            <v>C</v>
          </cell>
          <cell r="F3907" t="str">
            <v>M</v>
          </cell>
          <cell r="G3907">
            <v>15</v>
          </cell>
        </row>
        <row r="3908">
          <cell r="A3908" t="str">
            <v>MU1015DAHX</v>
          </cell>
          <cell r="B3908">
            <v>23</v>
          </cell>
          <cell r="C3908">
            <v>45</v>
          </cell>
          <cell r="D3908" t="str">
            <v xml:space="preserve">LV  </v>
          </cell>
          <cell r="E3908" t="str">
            <v>C</v>
          </cell>
          <cell r="F3908" t="str">
            <v>M</v>
          </cell>
          <cell r="G3908">
            <v>5</v>
          </cell>
        </row>
        <row r="3909">
          <cell r="A3909" t="str">
            <v>MU1015DXW937</v>
          </cell>
          <cell r="B3909">
            <v>23</v>
          </cell>
          <cell r="C3909">
            <v>45</v>
          </cell>
          <cell r="D3909" t="str">
            <v xml:space="preserve">LV  </v>
          </cell>
          <cell r="E3909" t="str">
            <v>C</v>
          </cell>
          <cell r="F3909" t="str">
            <v>M</v>
          </cell>
          <cell r="G3909">
            <v>5</v>
          </cell>
        </row>
        <row r="3910">
          <cell r="A3910" t="str">
            <v>MU1015X</v>
          </cell>
          <cell r="B3910">
            <v>25</v>
          </cell>
          <cell r="C3910">
            <v>45</v>
          </cell>
          <cell r="D3910" t="str">
            <v xml:space="preserve">LV  </v>
          </cell>
          <cell r="E3910" t="str">
            <v>C</v>
          </cell>
          <cell r="F3910" t="str">
            <v>M</v>
          </cell>
          <cell r="G3910">
            <v>5</v>
          </cell>
        </row>
        <row r="3911">
          <cell r="A3911" t="str">
            <v>MU1016</v>
          </cell>
          <cell r="B3911">
            <v>3</v>
          </cell>
          <cell r="C3911" t="str">
            <v>M1</v>
          </cell>
          <cell r="D3911" t="str">
            <v xml:space="preserve">LOD </v>
          </cell>
          <cell r="E3911" t="str">
            <v>C</v>
          </cell>
          <cell r="F3911" t="str">
            <v>M</v>
          </cell>
          <cell r="G3911">
            <v>15</v>
          </cell>
        </row>
        <row r="3912">
          <cell r="A3912" t="str">
            <v>MU1016DXW586</v>
          </cell>
          <cell r="B3912">
            <v>23</v>
          </cell>
          <cell r="C3912">
            <v>45</v>
          </cell>
          <cell r="D3912" t="str">
            <v xml:space="preserve">LOD </v>
          </cell>
          <cell r="E3912" t="str">
            <v>C</v>
          </cell>
          <cell r="F3912" t="str">
            <v>M</v>
          </cell>
          <cell r="G3912">
            <v>5</v>
          </cell>
        </row>
        <row r="3913">
          <cell r="A3913" t="str">
            <v>MU1016W586</v>
          </cell>
          <cell r="B3913">
            <v>3</v>
          </cell>
          <cell r="C3913" t="str">
            <v>M1</v>
          </cell>
          <cell r="D3913" t="str">
            <v xml:space="preserve">LOD </v>
          </cell>
          <cell r="E3913" t="str">
            <v>C</v>
          </cell>
          <cell r="F3913" t="str">
            <v>M</v>
          </cell>
          <cell r="G3913">
            <v>16</v>
          </cell>
        </row>
        <row r="3914">
          <cell r="A3914" t="str">
            <v>MU1016X</v>
          </cell>
          <cell r="B3914">
            <v>28</v>
          </cell>
          <cell r="C3914">
            <v>65</v>
          </cell>
          <cell r="D3914" t="str">
            <v xml:space="preserve">LOD </v>
          </cell>
          <cell r="E3914" t="str">
            <v>C</v>
          </cell>
          <cell r="F3914" t="str">
            <v>P</v>
          </cell>
          <cell r="G3914">
            <v>35</v>
          </cell>
        </row>
        <row r="3915">
          <cell r="A3915" t="str">
            <v>MU1017W993</v>
          </cell>
          <cell r="B3915">
            <v>3</v>
          </cell>
          <cell r="C3915" t="str">
            <v>M1</v>
          </cell>
          <cell r="D3915" t="str">
            <v xml:space="preserve">LV  </v>
          </cell>
          <cell r="E3915" t="str">
            <v>C</v>
          </cell>
          <cell r="F3915" t="str">
            <v>M</v>
          </cell>
          <cell r="G3915">
            <v>10</v>
          </cell>
        </row>
        <row r="3916">
          <cell r="A3916" t="str">
            <v>MU1017XW993</v>
          </cell>
          <cell r="B3916">
            <v>25</v>
          </cell>
          <cell r="C3916">
            <v>45</v>
          </cell>
          <cell r="D3916" t="str">
            <v xml:space="preserve">LV  </v>
          </cell>
          <cell r="E3916" t="str">
            <v>C</v>
          </cell>
          <cell r="F3916" t="str">
            <v>M</v>
          </cell>
          <cell r="G3916">
            <v>5</v>
          </cell>
        </row>
        <row r="3917">
          <cell r="A3917" t="str">
            <v>MU1020</v>
          </cell>
          <cell r="B3917">
            <v>3</v>
          </cell>
          <cell r="C3917" t="str">
            <v>M1</v>
          </cell>
          <cell r="D3917" t="str">
            <v xml:space="preserve">LOD </v>
          </cell>
          <cell r="E3917" t="str">
            <v>C</v>
          </cell>
          <cell r="F3917" t="str">
            <v>M</v>
          </cell>
          <cell r="G3917">
            <v>15</v>
          </cell>
        </row>
        <row r="3918">
          <cell r="A3918" t="str">
            <v>MU1020DXC5270</v>
          </cell>
          <cell r="B3918">
            <v>23</v>
          </cell>
          <cell r="C3918">
            <v>45</v>
          </cell>
          <cell r="D3918" t="str">
            <v xml:space="preserve">LOD </v>
          </cell>
          <cell r="E3918" t="str">
            <v>C</v>
          </cell>
          <cell r="F3918" t="str">
            <v>M</v>
          </cell>
          <cell r="G3918">
            <v>5</v>
          </cell>
        </row>
        <row r="3919">
          <cell r="A3919" t="str">
            <v>MU1022</v>
          </cell>
          <cell r="B3919">
            <v>3</v>
          </cell>
          <cell r="C3919" t="str">
            <v>M1</v>
          </cell>
          <cell r="D3919" t="str">
            <v xml:space="preserve">LOD </v>
          </cell>
          <cell r="E3919" t="str">
            <v>C</v>
          </cell>
          <cell r="F3919" t="str">
            <v>M</v>
          </cell>
          <cell r="G3919">
            <v>15</v>
          </cell>
        </row>
        <row r="3920">
          <cell r="A3920" t="str">
            <v>MU1026DHXW181C5</v>
          </cell>
          <cell r="B3920">
            <v>23</v>
          </cell>
          <cell r="C3920">
            <v>45</v>
          </cell>
          <cell r="D3920" t="str">
            <v xml:space="preserve">LOD </v>
          </cell>
          <cell r="E3920" t="str">
            <v>C</v>
          </cell>
          <cell r="F3920" t="str">
            <v>M</v>
          </cell>
          <cell r="G3920">
            <v>5</v>
          </cell>
        </row>
        <row r="3921">
          <cell r="A3921" t="str">
            <v>MU1026X</v>
          </cell>
          <cell r="B3921">
            <v>28</v>
          </cell>
          <cell r="C3921" t="str">
            <v>P6</v>
          </cell>
          <cell r="D3921" t="str">
            <v xml:space="preserve">BR  </v>
          </cell>
          <cell r="E3921" t="str">
            <v>C</v>
          </cell>
          <cell r="F3921" t="str">
            <v>P</v>
          </cell>
          <cell r="G3921">
            <v>35</v>
          </cell>
        </row>
        <row r="3922">
          <cell r="A3922" t="str">
            <v>MU1030</v>
          </cell>
          <cell r="B3922">
            <v>3</v>
          </cell>
          <cell r="C3922" t="str">
            <v>M1</v>
          </cell>
          <cell r="D3922" t="str">
            <v xml:space="preserve">LOD </v>
          </cell>
          <cell r="E3922" t="str">
            <v>C</v>
          </cell>
          <cell r="F3922" t="str">
            <v>M</v>
          </cell>
          <cell r="G3922">
            <v>20</v>
          </cell>
        </row>
        <row r="3923">
          <cell r="A3923" t="str">
            <v>MU1030X</v>
          </cell>
          <cell r="B3923">
            <v>25</v>
          </cell>
          <cell r="C3923">
            <v>45</v>
          </cell>
          <cell r="D3923" t="str">
            <v xml:space="preserve">LOD </v>
          </cell>
          <cell r="E3923" t="str">
            <v>C</v>
          </cell>
          <cell r="F3923" t="str">
            <v>M</v>
          </cell>
          <cell r="G3923">
            <v>5</v>
          </cell>
        </row>
        <row r="3924">
          <cell r="A3924" t="str">
            <v>MU1034</v>
          </cell>
          <cell r="B3924">
            <v>3</v>
          </cell>
          <cell r="C3924" t="str">
            <v>M1</v>
          </cell>
          <cell r="D3924" t="str">
            <v xml:space="preserve">LOD </v>
          </cell>
          <cell r="E3924" t="str">
            <v>C</v>
          </cell>
          <cell r="F3924" t="str">
            <v>M</v>
          </cell>
          <cell r="G3924">
            <v>15</v>
          </cell>
        </row>
        <row r="3925">
          <cell r="A3925" t="str">
            <v>MU1034DXW717</v>
          </cell>
          <cell r="B3925">
            <v>23</v>
          </cell>
          <cell r="C3925">
            <v>45</v>
          </cell>
          <cell r="D3925" t="str">
            <v xml:space="preserve">LOD </v>
          </cell>
          <cell r="E3925" t="str">
            <v>C</v>
          </cell>
          <cell r="F3925" t="str">
            <v>M</v>
          </cell>
          <cell r="G3925">
            <v>5</v>
          </cell>
        </row>
        <row r="3926">
          <cell r="A3926" t="str">
            <v>MU1034X</v>
          </cell>
          <cell r="B3926">
            <v>25</v>
          </cell>
          <cell r="C3926">
            <v>45</v>
          </cell>
          <cell r="D3926" t="str">
            <v xml:space="preserve">LOD </v>
          </cell>
          <cell r="E3926" t="str">
            <v>C</v>
          </cell>
          <cell r="F3926" t="str">
            <v>M</v>
          </cell>
          <cell r="G3926">
            <v>5</v>
          </cell>
        </row>
        <row r="3927">
          <cell r="A3927" t="str">
            <v>MU1205</v>
          </cell>
          <cell r="B3927">
            <v>3</v>
          </cell>
          <cell r="C3927" t="str">
            <v>M1</v>
          </cell>
          <cell r="D3927" t="str">
            <v xml:space="preserve">LV  </v>
          </cell>
          <cell r="E3927" t="str">
            <v>B</v>
          </cell>
          <cell r="F3927" t="str">
            <v>M</v>
          </cell>
          <cell r="G3927">
            <v>15</v>
          </cell>
        </row>
        <row r="3928">
          <cell r="A3928" t="str">
            <v>MU1205TM</v>
          </cell>
          <cell r="B3928">
            <v>23</v>
          </cell>
          <cell r="C3928">
            <v>45</v>
          </cell>
          <cell r="D3928" t="str">
            <v xml:space="preserve">LV  </v>
          </cell>
          <cell r="E3928" t="str">
            <v>C</v>
          </cell>
          <cell r="F3928" t="str">
            <v>M</v>
          </cell>
          <cell r="G3928">
            <v>5</v>
          </cell>
        </row>
        <row r="3929">
          <cell r="A3929" t="str">
            <v>MU1205TV</v>
          </cell>
          <cell r="B3929">
            <v>23</v>
          </cell>
          <cell r="C3929">
            <v>45</v>
          </cell>
          <cell r="D3929" t="str">
            <v xml:space="preserve">LV  </v>
          </cell>
          <cell r="E3929" t="str">
            <v>C</v>
          </cell>
          <cell r="F3929" t="str">
            <v>M</v>
          </cell>
          <cell r="G3929">
            <v>5</v>
          </cell>
        </row>
        <row r="3930">
          <cell r="A3930" t="str">
            <v>MU1205TVW802</v>
          </cell>
          <cell r="B3930">
            <v>23</v>
          </cell>
          <cell r="C3930">
            <v>45</v>
          </cell>
          <cell r="D3930" t="str">
            <v xml:space="preserve">LV  </v>
          </cell>
          <cell r="E3930" t="str">
            <v>C</v>
          </cell>
          <cell r="F3930" t="str">
            <v>M</v>
          </cell>
          <cell r="G3930">
            <v>5</v>
          </cell>
        </row>
        <row r="3931">
          <cell r="A3931" t="str">
            <v>MU1205UM</v>
          </cell>
          <cell r="B3931">
            <v>23</v>
          </cell>
          <cell r="C3931">
            <v>45</v>
          </cell>
          <cell r="D3931" t="str">
            <v xml:space="preserve">LV  </v>
          </cell>
          <cell r="E3931" t="str">
            <v>C</v>
          </cell>
          <cell r="F3931" t="str">
            <v>M</v>
          </cell>
          <cell r="G3931">
            <v>5</v>
          </cell>
        </row>
        <row r="3932">
          <cell r="A3932" t="str">
            <v>MU1205UMW994</v>
          </cell>
          <cell r="B3932">
            <v>23</v>
          </cell>
          <cell r="C3932">
            <v>45</v>
          </cell>
          <cell r="D3932" t="str">
            <v xml:space="preserve">LV  </v>
          </cell>
          <cell r="E3932" t="str">
            <v>C</v>
          </cell>
          <cell r="F3932" t="str">
            <v>M</v>
          </cell>
          <cell r="G3932">
            <v>5</v>
          </cell>
        </row>
        <row r="3933">
          <cell r="A3933" t="str">
            <v>MU1205W802</v>
          </cell>
          <cell r="B3933">
            <v>3</v>
          </cell>
          <cell r="C3933" t="str">
            <v>M1</v>
          </cell>
          <cell r="D3933" t="str">
            <v xml:space="preserve">LV  </v>
          </cell>
          <cell r="E3933" t="str">
            <v>C</v>
          </cell>
          <cell r="F3933" t="str">
            <v>M</v>
          </cell>
          <cell r="G3933">
            <v>15</v>
          </cell>
        </row>
        <row r="3934">
          <cell r="A3934" t="str">
            <v>MU1206</v>
          </cell>
          <cell r="B3934">
            <v>3</v>
          </cell>
          <cell r="C3934" t="str">
            <v>M1</v>
          </cell>
          <cell r="D3934" t="str">
            <v xml:space="preserve">LV  </v>
          </cell>
          <cell r="E3934" t="str">
            <v>B</v>
          </cell>
          <cell r="F3934" t="str">
            <v>M</v>
          </cell>
          <cell r="G3934">
            <v>15</v>
          </cell>
        </row>
        <row r="3935">
          <cell r="A3935" t="str">
            <v>MU1206GUVW140</v>
          </cell>
          <cell r="B3935">
            <v>23</v>
          </cell>
          <cell r="C3935">
            <v>45</v>
          </cell>
          <cell r="D3935" t="str">
            <v xml:space="preserve">LV  </v>
          </cell>
          <cell r="E3935" t="str">
            <v>C</v>
          </cell>
          <cell r="F3935" t="str">
            <v>M</v>
          </cell>
          <cell r="G3935">
            <v>5</v>
          </cell>
        </row>
        <row r="3936">
          <cell r="A3936" t="str">
            <v>MU1206TMW635</v>
          </cell>
          <cell r="B3936">
            <v>23</v>
          </cell>
          <cell r="C3936">
            <v>45</v>
          </cell>
          <cell r="D3936" t="str">
            <v xml:space="preserve">LV  </v>
          </cell>
          <cell r="E3936" t="str">
            <v>C</v>
          </cell>
          <cell r="F3936" t="str">
            <v>M</v>
          </cell>
          <cell r="G3936">
            <v>5</v>
          </cell>
        </row>
        <row r="3937">
          <cell r="A3937" t="str">
            <v>MU1206UM</v>
          </cell>
          <cell r="B3937">
            <v>23</v>
          </cell>
          <cell r="C3937">
            <v>45</v>
          </cell>
          <cell r="D3937" t="str">
            <v xml:space="preserve">LV  </v>
          </cell>
          <cell r="E3937" t="str">
            <v>B</v>
          </cell>
          <cell r="F3937" t="str">
            <v>M</v>
          </cell>
          <cell r="G3937">
            <v>5</v>
          </cell>
        </row>
        <row r="3938">
          <cell r="A3938" t="str">
            <v>MU1206UV</v>
          </cell>
          <cell r="B3938">
            <v>23</v>
          </cell>
          <cell r="C3938">
            <v>45</v>
          </cell>
          <cell r="D3938" t="str">
            <v xml:space="preserve">LV  </v>
          </cell>
          <cell r="E3938" t="str">
            <v>B</v>
          </cell>
          <cell r="F3938" t="str">
            <v>M</v>
          </cell>
          <cell r="G3938">
            <v>5</v>
          </cell>
        </row>
        <row r="3939">
          <cell r="A3939" t="str">
            <v>MU1206W635</v>
          </cell>
          <cell r="B3939">
            <v>3</v>
          </cell>
          <cell r="C3939" t="str">
            <v>M1</v>
          </cell>
          <cell r="D3939" t="str">
            <v xml:space="preserve">LV  </v>
          </cell>
          <cell r="E3939" t="str">
            <v>C</v>
          </cell>
          <cell r="F3939" t="str">
            <v>M</v>
          </cell>
          <cell r="G3939">
            <v>15</v>
          </cell>
        </row>
        <row r="3940">
          <cell r="A3940" t="str">
            <v>MU1206X</v>
          </cell>
          <cell r="B3940">
            <v>25</v>
          </cell>
          <cell r="C3940">
            <v>45</v>
          </cell>
          <cell r="D3940" t="str">
            <v xml:space="preserve">LV  </v>
          </cell>
          <cell r="E3940" t="str">
            <v>C</v>
          </cell>
          <cell r="F3940" t="str">
            <v>M</v>
          </cell>
          <cell r="G3940">
            <v>5</v>
          </cell>
        </row>
        <row r="3941">
          <cell r="A3941" t="str">
            <v>MU1207</v>
          </cell>
          <cell r="B3941">
            <v>3</v>
          </cell>
          <cell r="C3941" t="str">
            <v>M1</v>
          </cell>
          <cell r="D3941" t="str">
            <v xml:space="preserve">MVB </v>
          </cell>
          <cell r="E3941" t="str">
            <v>A</v>
          </cell>
          <cell r="F3941" t="str">
            <v>M</v>
          </cell>
          <cell r="G3941">
            <v>20</v>
          </cell>
        </row>
        <row r="3942">
          <cell r="A3942" t="str">
            <v>MU1207GU0MP</v>
          </cell>
          <cell r="B3942" t="str">
            <v xml:space="preserve">  </v>
          </cell>
          <cell r="C3942" t="str">
            <v>PC</v>
          </cell>
          <cell r="D3942" t="str">
            <v xml:space="preserve">    </v>
          </cell>
          <cell r="E3942" t="str">
            <v xml:space="preserve"> </v>
          </cell>
          <cell r="F3942" t="str">
            <v>P</v>
          </cell>
          <cell r="G3942">
            <v>0</v>
          </cell>
        </row>
        <row r="3943">
          <cell r="A3943" t="str">
            <v>MU1207GUM</v>
          </cell>
          <cell r="B3943">
            <v>23</v>
          </cell>
          <cell r="C3943">
            <v>45</v>
          </cell>
          <cell r="D3943" t="str">
            <v xml:space="preserve">LV  </v>
          </cell>
          <cell r="E3943" t="str">
            <v>C</v>
          </cell>
          <cell r="F3943" t="str">
            <v>M</v>
          </cell>
          <cell r="G3943">
            <v>5</v>
          </cell>
        </row>
        <row r="3944">
          <cell r="A3944" t="str">
            <v>MU1207GUMW671S</v>
          </cell>
          <cell r="B3944">
            <v>23</v>
          </cell>
          <cell r="C3944">
            <v>45</v>
          </cell>
          <cell r="D3944" t="str">
            <v xml:space="preserve">LV  </v>
          </cell>
          <cell r="E3944" t="str">
            <v>C</v>
          </cell>
          <cell r="F3944" t="str">
            <v>M</v>
          </cell>
          <cell r="G3944">
            <v>5</v>
          </cell>
        </row>
        <row r="3945">
          <cell r="A3945" t="str">
            <v>MU1207GUMWS</v>
          </cell>
          <cell r="B3945">
            <v>23</v>
          </cell>
          <cell r="C3945">
            <v>45</v>
          </cell>
          <cell r="D3945" t="str">
            <v xml:space="preserve">LV  </v>
          </cell>
          <cell r="E3945" t="str">
            <v>C</v>
          </cell>
          <cell r="F3945" t="str">
            <v>M</v>
          </cell>
          <cell r="G3945">
            <v>7</v>
          </cell>
        </row>
        <row r="3946">
          <cell r="A3946" t="str">
            <v>MU1207GUV</v>
          </cell>
          <cell r="B3946">
            <v>23</v>
          </cell>
          <cell r="C3946">
            <v>45</v>
          </cell>
          <cell r="D3946" t="str">
            <v xml:space="preserve">MVC </v>
          </cell>
          <cell r="E3946" t="str">
            <v>B</v>
          </cell>
          <cell r="F3946" t="str">
            <v>M</v>
          </cell>
          <cell r="G3946">
            <v>3</v>
          </cell>
        </row>
        <row r="3947">
          <cell r="A3947" t="str">
            <v>MU1207TM</v>
          </cell>
          <cell r="B3947">
            <v>23</v>
          </cell>
          <cell r="C3947">
            <v>45</v>
          </cell>
          <cell r="D3947" t="str">
            <v xml:space="preserve">MVC </v>
          </cell>
          <cell r="E3947" t="str">
            <v>C</v>
          </cell>
          <cell r="F3947" t="str">
            <v>M</v>
          </cell>
          <cell r="G3947">
            <v>5</v>
          </cell>
        </row>
        <row r="3948">
          <cell r="A3948" t="str">
            <v>MU1207TMW105</v>
          </cell>
          <cell r="B3948">
            <v>23</v>
          </cell>
          <cell r="C3948">
            <v>45</v>
          </cell>
          <cell r="D3948" t="str">
            <v xml:space="preserve">LV  </v>
          </cell>
          <cell r="E3948" t="str">
            <v>C</v>
          </cell>
          <cell r="F3948" t="str">
            <v>M</v>
          </cell>
          <cell r="G3948">
            <v>5</v>
          </cell>
        </row>
        <row r="3949">
          <cell r="A3949" t="str">
            <v>MU1207TV</v>
          </cell>
          <cell r="B3949">
            <v>23</v>
          </cell>
          <cell r="C3949">
            <v>45</v>
          </cell>
          <cell r="D3949" t="str">
            <v xml:space="preserve">MVC </v>
          </cell>
          <cell r="E3949" t="str">
            <v>B</v>
          </cell>
          <cell r="F3949" t="str">
            <v>M</v>
          </cell>
          <cell r="G3949">
            <v>5</v>
          </cell>
        </row>
        <row r="3950">
          <cell r="A3950" t="str">
            <v>MU1207TVW691</v>
          </cell>
          <cell r="B3950">
            <v>23</v>
          </cell>
          <cell r="C3950">
            <v>45</v>
          </cell>
          <cell r="D3950" t="str">
            <v xml:space="preserve">MVC </v>
          </cell>
          <cell r="E3950" t="str">
            <v>C</v>
          </cell>
          <cell r="F3950" t="str">
            <v>M</v>
          </cell>
          <cell r="G3950">
            <v>5</v>
          </cell>
        </row>
        <row r="3951">
          <cell r="A3951" t="str">
            <v>MU1207TVW928</v>
          </cell>
          <cell r="B3951">
            <v>23</v>
          </cell>
          <cell r="C3951">
            <v>45</v>
          </cell>
          <cell r="D3951" t="str">
            <v xml:space="preserve">LV  </v>
          </cell>
          <cell r="E3951" t="str">
            <v>C</v>
          </cell>
          <cell r="F3951" t="str">
            <v>M</v>
          </cell>
          <cell r="G3951">
            <v>5</v>
          </cell>
        </row>
        <row r="3952">
          <cell r="A3952" t="str">
            <v>MU1207UM</v>
          </cell>
          <cell r="B3952">
            <v>23</v>
          </cell>
          <cell r="C3952">
            <v>45</v>
          </cell>
          <cell r="D3952" t="str">
            <v xml:space="preserve">MVB </v>
          </cell>
          <cell r="E3952" t="str">
            <v>A</v>
          </cell>
          <cell r="F3952" t="str">
            <v>M</v>
          </cell>
          <cell r="G3952">
            <v>3</v>
          </cell>
        </row>
        <row r="3953">
          <cell r="A3953" t="str">
            <v>MU1207UMW3</v>
          </cell>
          <cell r="B3953">
            <v>23</v>
          </cell>
          <cell r="C3953">
            <v>45</v>
          </cell>
          <cell r="D3953" t="str">
            <v xml:space="preserve">LV  </v>
          </cell>
          <cell r="E3953" t="str">
            <v>C</v>
          </cell>
          <cell r="F3953" t="str">
            <v>M</v>
          </cell>
          <cell r="G3953">
            <v>7</v>
          </cell>
        </row>
        <row r="3954">
          <cell r="A3954" t="str">
            <v>MU1207UMW607S</v>
          </cell>
          <cell r="B3954">
            <v>23</v>
          </cell>
          <cell r="C3954">
            <v>45</v>
          </cell>
          <cell r="D3954" t="str">
            <v xml:space="preserve">MVC </v>
          </cell>
          <cell r="E3954" t="str">
            <v>B</v>
          </cell>
          <cell r="F3954" t="str">
            <v>M</v>
          </cell>
          <cell r="G3954">
            <v>5</v>
          </cell>
        </row>
        <row r="3955">
          <cell r="A3955" t="str">
            <v>MU1207W01</v>
          </cell>
          <cell r="B3955">
            <v>3</v>
          </cell>
          <cell r="C3955" t="str">
            <v>M1</v>
          </cell>
          <cell r="D3955" t="str">
            <v xml:space="preserve">LV  </v>
          </cell>
          <cell r="E3955" t="str">
            <v>C</v>
          </cell>
          <cell r="F3955" t="str">
            <v>M</v>
          </cell>
          <cell r="G3955">
            <v>10</v>
          </cell>
        </row>
        <row r="3956">
          <cell r="A3956" t="str">
            <v>MU1207W105</v>
          </cell>
          <cell r="B3956">
            <v>3</v>
          </cell>
          <cell r="C3956" t="str">
            <v>M1</v>
          </cell>
          <cell r="D3956" t="str">
            <v xml:space="preserve">LV  </v>
          </cell>
          <cell r="E3956" t="str">
            <v>C</v>
          </cell>
          <cell r="F3956" t="str">
            <v>M</v>
          </cell>
          <cell r="G3956">
            <v>10</v>
          </cell>
        </row>
        <row r="3957">
          <cell r="A3957" t="str">
            <v>MU1207WS</v>
          </cell>
          <cell r="B3957">
            <v>3</v>
          </cell>
          <cell r="C3957" t="str">
            <v>M1</v>
          </cell>
          <cell r="D3957" t="str">
            <v xml:space="preserve">MVC </v>
          </cell>
          <cell r="E3957" t="str">
            <v>B</v>
          </cell>
          <cell r="F3957" t="str">
            <v>M</v>
          </cell>
          <cell r="G3957">
            <v>15</v>
          </cell>
        </row>
        <row r="3958">
          <cell r="A3958" t="str">
            <v>MU1208</v>
          </cell>
          <cell r="B3958">
            <v>3</v>
          </cell>
          <cell r="C3958" t="str">
            <v>M1</v>
          </cell>
          <cell r="D3958" t="str">
            <v xml:space="preserve">LV  </v>
          </cell>
          <cell r="E3958" t="str">
            <v>B</v>
          </cell>
          <cell r="F3958" t="str">
            <v>M</v>
          </cell>
          <cell r="G3958">
            <v>15</v>
          </cell>
        </row>
        <row r="3959">
          <cell r="A3959" t="str">
            <v>MU1208B</v>
          </cell>
          <cell r="B3959">
            <v>25</v>
          </cell>
          <cell r="C3959">
            <v>45</v>
          </cell>
          <cell r="D3959" t="str">
            <v xml:space="preserve">LV  </v>
          </cell>
          <cell r="E3959" t="str">
            <v>C</v>
          </cell>
          <cell r="F3959" t="str">
            <v>M</v>
          </cell>
          <cell r="G3959">
            <v>5</v>
          </cell>
        </row>
        <row r="3960">
          <cell r="A3960" t="str">
            <v>MU1208CX</v>
          </cell>
          <cell r="B3960">
            <v>23</v>
          </cell>
          <cell r="C3960">
            <v>45</v>
          </cell>
          <cell r="D3960" t="str">
            <v xml:space="preserve">LV  </v>
          </cell>
          <cell r="E3960" t="str">
            <v>C</v>
          </cell>
          <cell r="F3960" t="str">
            <v>M</v>
          </cell>
          <cell r="G3960">
            <v>5</v>
          </cell>
        </row>
        <row r="3961">
          <cell r="A3961" t="str">
            <v>MU1208DAX</v>
          </cell>
          <cell r="B3961">
            <v>23</v>
          </cell>
          <cell r="C3961">
            <v>45</v>
          </cell>
          <cell r="D3961" t="str">
            <v xml:space="preserve">LV  </v>
          </cell>
          <cell r="E3961" t="str">
            <v>C</v>
          </cell>
          <cell r="F3961" t="str">
            <v>M</v>
          </cell>
          <cell r="G3961">
            <v>5</v>
          </cell>
        </row>
        <row r="3962">
          <cell r="A3962" t="str">
            <v>MU1208RDAGXW140</v>
          </cell>
          <cell r="B3962">
            <v>23</v>
          </cell>
          <cell r="C3962">
            <v>45</v>
          </cell>
          <cell r="D3962" t="str">
            <v xml:space="preserve">LV  </v>
          </cell>
          <cell r="E3962" t="str">
            <v>C</v>
          </cell>
          <cell r="F3962" t="str">
            <v>M</v>
          </cell>
          <cell r="G3962">
            <v>5</v>
          </cell>
        </row>
        <row r="3963">
          <cell r="A3963" t="str">
            <v>MU1208RUMW3</v>
          </cell>
          <cell r="B3963">
            <v>23</v>
          </cell>
          <cell r="C3963">
            <v>45</v>
          </cell>
          <cell r="D3963" t="str">
            <v xml:space="preserve">LV  </v>
          </cell>
          <cell r="E3963" t="str">
            <v>C</v>
          </cell>
          <cell r="F3963" t="str">
            <v>M</v>
          </cell>
          <cell r="G3963">
            <v>5</v>
          </cell>
        </row>
        <row r="3964">
          <cell r="A3964" t="str">
            <v>MU1208UM</v>
          </cell>
          <cell r="B3964">
            <v>23</v>
          </cell>
          <cell r="C3964">
            <v>45</v>
          </cell>
          <cell r="D3964" t="str">
            <v xml:space="preserve">MVC </v>
          </cell>
          <cell r="E3964" t="str">
            <v>B</v>
          </cell>
          <cell r="F3964" t="str">
            <v>M</v>
          </cell>
          <cell r="G3964">
            <v>5</v>
          </cell>
        </row>
        <row r="3965">
          <cell r="A3965" t="str">
            <v>MU1208UV</v>
          </cell>
          <cell r="B3965">
            <v>23</v>
          </cell>
          <cell r="C3965">
            <v>45</v>
          </cell>
          <cell r="D3965" t="str">
            <v xml:space="preserve">MVC </v>
          </cell>
          <cell r="E3965" t="str">
            <v>C</v>
          </cell>
          <cell r="F3965" t="str">
            <v>M</v>
          </cell>
          <cell r="G3965">
            <v>5</v>
          </cell>
        </row>
        <row r="3966">
          <cell r="A3966" t="str">
            <v>MU1208W01</v>
          </cell>
          <cell r="B3966">
            <v>3</v>
          </cell>
          <cell r="C3966" t="str">
            <v>M1</v>
          </cell>
          <cell r="D3966" t="str">
            <v xml:space="preserve">LV  </v>
          </cell>
          <cell r="E3966" t="str">
            <v>C</v>
          </cell>
          <cell r="F3966" t="str">
            <v>M</v>
          </cell>
          <cell r="G3966">
            <v>15</v>
          </cell>
        </row>
        <row r="3967">
          <cell r="A3967" t="str">
            <v>MU1208X</v>
          </cell>
          <cell r="B3967">
            <v>25</v>
          </cell>
          <cell r="C3967">
            <v>45</v>
          </cell>
          <cell r="D3967" t="str">
            <v xml:space="preserve">MVC </v>
          </cell>
          <cell r="E3967" t="str">
            <v>C</v>
          </cell>
          <cell r="F3967" t="str">
            <v>M</v>
          </cell>
          <cell r="G3967">
            <v>5</v>
          </cell>
        </row>
        <row r="3968">
          <cell r="A3968" t="str">
            <v>MU1209</v>
          </cell>
          <cell r="B3968">
            <v>3</v>
          </cell>
          <cell r="C3968" t="str">
            <v>M1</v>
          </cell>
          <cell r="D3968" t="str">
            <v xml:space="preserve">MVC </v>
          </cell>
          <cell r="E3968" t="str">
            <v>B</v>
          </cell>
          <cell r="F3968" t="str">
            <v>M</v>
          </cell>
          <cell r="G3968">
            <v>20</v>
          </cell>
        </row>
        <row r="3969">
          <cell r="A3969" t="str">
            <v>MU1209CAHX</v>
          </cell>
          <cell r="B3969">
            <v>23</v>
          </cell>
          <cell r="C3969">
            <v>45</v>
          </cell>
          <cell r="D3969" t="str">
            <v xml:space="preserve">LV  </v>
          </cell>
          <cell r="E3969" t="str">
            <v>C</v>
          </cell>
          <cell r="F3969" t="str">
            <v>M</v>
          </cell>
          <cell r="G3969">
            <v>5</v>
          </cell>
        </row>
        <row r="3970">
          <cell r="A3970" t="str">
            <v>MU1209DAHX</v>
          </cell>
          <cell r="B3970">
            <v>23</v>
          </cell>
          <cell r="C3970">
            <v>45</v>
          </cell>
          <cell r="D3970" t="str">
            <v xml:space="preserve">LV  </v>
          </cell>
          <cell r="E3970" t="str">
            <v>C</v>
          </cell>
          <cell r="F3970" t="str">
            <v>M</v>
          </cell>
          <cell r="G3970">
            <v>5</v>
          </cell>
        </row>
        <row r="3971">
          <cell r="A3971" t="str">
            <v>MU1209GUM</v>
          </cell>
          <cell r="B3971">
            <v>23</v>
          </cell>
          <cell r="C3971">
            <v>45</v>
          </cell>
          <cell r="D3971" t="str">
            <v xml:space="preserve">LV  </v>
          </cell>
          <cell r="E3971" t="str">
            <v>C</v>
          </cell>
          <cell r="F3971" t="str">
            <v>M</v>
          </cell>
          <cell r="G3971">
            <v>5</v>
          </cell>
        </row>
        <row r="3972">
          <cell r="A3972" t="str">
            <v>MU1209RUM</v>
          </cell>
          <cell r="B3972">
            <v>23</v>
          </cell>
          <cell r="C3972">
            <v>45</v>
          </cell>
          <cell r="D3972" t="str">
            <v xml:space="preserve">MVC </v>
          </cell>
          <cell r="E3972" t="str">
            <v>B</v>
          </cell>
          <cell r="F3972" t="str">
            <v>M</v>
          </cell>
          <cell r="G3972">
            <v>5</v>
          </cell>
        </row>
        <row r="3973">
          <cell r="A3973" t="str">
            <v>MU1209TM</v>
          </cell>
          <cell r="B3973">
            <v>23</v>
          </cell>
          <cell r="C3973">
            <v>45</v>
          </cell>
          <cell r="D3973" t="str">
            <v xml:space="preserve">MVC </v>
          </cell>
          <cell r="E3973" t="str">
            <v>C</v>
          </cell>
          <cell r="F3973" t="str">
            <v>M</v>
          </cell>
          <cell r="G3973">
            <v>5</v>
          </cell>
        </row>
        <row r="3974">
          <cell r="A3974" t="str">
            <v>MU1209TMW995</v>
          </cell>
          <cell r="B3974">
            <v>23</v>
          </cell>
          <cell r="C3974">
            <v>45</v>
          </cell>
          <cell r="D3974" t="str">
            <v xml:space="preserve">LV  </v>
          </cell>
          <cell r="E3974" t="str">
            <v>C</v>
          </cell>
          <cell r="F3974" t="str">
            <v>M</v>
          </cell>
          <cell r="G3974">
            <v>5</v>
          </cell>
        </row>
        <row r="3975">
          <cell r="A3975" t="str">
            <v>MU1209TV</v>
          </cell>
          <cell r="B3975">
            <v>23</v>
          </cell>
          <cell r="C3975">
            <v>45</v>
          </cell>
          <cell r="D3975" t="str">
            <v xml:space="preserve">MVC </v>
          </cell>
          <cell r="E3975" t="str">
            <v>C</v>
          </cell>
          <cell r="F3975" t="str">
            <v>M</v>
          </cell>
          <cell r="G3975">
            <v>5</v>
          </cell>
        </row>
        <row r="3976">
          <cell r="A3976" t="str">
            <v>MU1209X</v>
          </cell>
          <cell r="B3976">
            <v>25</v>
          </cell>
          <cell r="C3976">
            <v>45</v>
          </cell>
          <cell r="D3976" t="str">
            <v xml:space="preserve">MVC </v>
          </cell>
          <cell r="E3976" t="str">
            <v>C</v>
          </cell>
          <cell r="F3976" t="str">
            <v>M</v>
          </cell>
          <cell r="G3976">
            <v>5</v>
          </cell>
        </row>
        <row r="3977">
          <cell r="A3977" t="str">
            <v>MU1210</v>
          </cell>
          <cell r="B3977">
            <v>3</v>
          </cell>
          <cell r="C3977" t="str">
            <v>M1</v>
          </cell>
          <cell r="D3977" t="str">
            <v xml:space="preserve">LV  </v>
          </cell>
          <cell r="E3977" t="str">
            <v>B</v>
          </cell>
          <cell r="F3977" t="str">
            <v>M</v>
          </cell>
          <cell r="G3977">
            <v>15</v>
          </cell>
        </row>
        <row r="3978">
          <cell r="A3978" t="str">
            <v>MU1210DAHX</v>
          </cell>
          <cell r="B3978">
            <v>23</v>
          </cell>
          <cell r="C3978">
            <v>45</v>
          </cell>
          <cell r="D3978" t="str">
            <v xml:space="preserve">LV  </v>
          </cell>
          <cell r="E3978" t="str">
            <v>C</v>
          </cell>
          <cell r="F3978" t="str">
            <v>M</v>
          </cell>
          <cell r="G3978">
            <v>5</v>
          </cell>
        </row>
        <row r="3979">
          <cell r="A3979" t="str">
            <v>MU1210DX</v>
          </cell>
          <cell r="B3979">
            <v>23</v>
          </cell>
          <cell r="C3979">
            <v>45</v>
          </cell>
          <cell r="D3979" t="str">
            <v xml:space="preserve">LV  </v>
          </cell>
          <cell r="E3979" t="str">
            <v>C</v>
          </cell>
          <cell r="F3979" t="str">
            <v>M</v>
          </cell>
          <cell r="G3979">
            <v>5</v>
          </cell>
        </row>
        <row r="3980">
          <cell r="A3980" t="str">
            <v>MU1210RUMW772</v>
          </cell>
          <cell r="B3980">
            <v>23</v>
          </cell>
          <cell r="C3980">
            <v>45</v>
          </cell>
          <cell r="D3980" t="str">
            <v xml:space="preserve">MVC </v>
          </cell>
          <cell r="E3980" t="str">
            <v>B</v>
          </cell>
          <cell r="F3980" t="str">
            <v>M</v>
          </cell>
          <cell r="G3980">
            <v>5</v>
          </cell>
        </row>
        <row r="3981">
          <cell r="A3981" t="str">
            <v>MU1210TM</v>
          </cell>
          <cell r="B3981">
            <v>23</v>
          </cell>
          <cell r="C3981">
            <v>45</v>
          </cell>
          <cell r="D3981" t="str">
            <v xml:space="preserve">LV  </v>
          </cell>
          <cell r="E3981" t="str">
            <v>C</v>
          </cell>
          <cell r="F3981" t="str">
            <v>M</v>
          </cell>
          <cell r="G3981">
            <v>5</v>
          </cell>
        </row>
        <row r="3982">
          <cell r="A3982" t="str">
            <v>MU1210TV</v>
          </cell>
          <cell r="B3982">
            <v>23</v>
          </cell>
          <cell r="C3982">
            <v>45</v>
          </cell>
          <cell r="D3982" t="str">
            <v xml:space="preserve">LV  </v>
          </cell>
          <cell r="E3982" t="str">
            <v>C</v>
          </cell>
          <cell r="F3982" t="str">
            <v>M</v>
          </cell>
          <cell r="G3982">
            <v>5</v>
          </cell>
        </row>
        <row r="3983">
          <cell r="A3983" t="str">
            <v>MU1210UM</v>
          </cell>
          <cell r="B3983">
            <v>23</v>
          </cell>
          <cell r="C3983">
            <v>45</v>
          </cell>
          <cell r="D3983" t="str">
            <v xml:space="preserve">LV  </v>
          </cell>
          <cell r="E3983" t="str">
            <v>C</v>
          </cell>
          <cell r="F3983" t="str">
            <v>M</v>
          </cell>
          <cell r="G3983">
            <v>5</v>
          </cell>
        </row>
        <row r="3984">
          <cell r="A3984" t="str">
            <v>MU1210UV</v>
          </cell>
          <cell r="B3984">
            <v>23</v>
          </cell>
          <cell r="C3984">
            <v>45</v>
          </cell>
          <cell r="D3984" t="str">
            <v xml:space="preserve">LV  </v>
          </cell>
          <cell r="E3984" t="str">
            <v>C</v>
          </cell>
          <cell r="F3984" t="str">
            <v>M</v>
          </cell>
          <cell r="G3984">
            <v>5</v>
          </cell>
        </row>
        <row r="3985">
          <cell r="A3985" t="str">
            <v>MU1210UVC3549</v>
          </cell>
          <cell r="B3985">
            <v>23</v>
          </cell>
          <cell r="C3985">
            <v>45</v>
          </cell>
          <cell r="D3985" t="str">
            <v xml:space="preserve">LV  </v>
          </cell>
          <cell r="E3985" t="str">
            <v>C</v>
          </cell>
          <cell r="F3985" t="str">
            <v>M</v>
          </cell>
          <cell r="G3985">
            <v>0</v>
          </cell>
        </row>
        <row r="3986">
          <cell r="A3986" t="str">
            <v>MU1210W01</v>
          </cell>
          <cell r="B3986">
            <v>3</v>
          </cell>
          <cell r="C3986" t="str">
            <v>M1</v>
          </cell>
          <cell r="D3986" t="str">
            <v xml:space="preserve">LV  </v>
          </cell>
          <cell r="E3986" t="str">
            <v>C</v>
          </cell>
          <cell r="F3986" t="str">
            <v>M</v>
          </cell>
          <cell r="G3986">
            <v>0</v>
          </cell>
        </row>
        <row r="3987">
          <cell r="A3987" t="str">
            <v>MU1210W772</v>
          </cell>
          <cell r="B3987">
            <v>3</v>
          </cell>
          <cell r="C3987" t="str">
            <v>M1</v>
          </cell>
          <cell r="D3987" t="str">
            <v xml:space="preserve">MVC </v>
          </cell>
          <cell r="E3987" t="str">
            <v>B</v>
          </cell>
          <cell r="F3987" t="str">
            <v>M</v>
          </cell>
          <cell r="G3987">
            <v>10</v>
          </cell>
        </row>
        <row r="3988">
          <cell r="A3988" t="str">
            <v>MU1210X</v>
          </cell>
          <cell r="B3988">
            <v>25</v>
          </cell>
          <cell r="C3988">
            <v>45</v>
          </cell>
          <cell r="D3988" t="str">
            <v xml:space="preserve">LV  </v>
          </cell>
          <cell r="E3988" t="str">
            <v>C</v>
          </cell>
          <cell r="F3988" t="str">
            <v>M</v>
          </cell>
          <cell r="G3988">
            <v>5</v>
          </cell>
        </row>
        <row r="3989">
          <cell r="A3989" t="str">
            <v>MU1211</v>
          </cell>
          <cell r="B3989">
            <v>3</v>
          </cell>
          <cell r="C3989" t="str">
            <v>M1</v>
          </cell>
          <cell r="D3989" t="str">
            <v xml:space="preserve">MVC </v>
          </cell>
          <cell r="E3989" t="str">
            <v>B</v>
          </cell>
          <cell r="F3989" t="str">
            <v>M</v>
          </cell>
          <cell r="G3989">
            <v>15</v>
          </cell>
        </row>
        <row r="3990">
          <cell r="A3990" t="str">
            <v>MU1211CX</v>
          </cell>
          <cell r="B3990">
            <v>23</v>
          </cell>
          <cell r="C3990">
            <v>45</v>
          </cell>
          <cell r="D3990" t="str">
            <v xml:space="preserve">LV  </v>
          </cell>
          <cell r="E3990" t="str">
            <v>C</v>
          </cell>
          <cell r="F3990" t="str">
            <v>M</v>
          </cell>
          <cell r="G3990">
            <v>0</v>
          </cell>
        </row>
        <row r="3991">
          <cell r="A3991" t="str">
            <v>MU1211DAX</v>
          </cell>
          <cell r="B3991">
            <v>23</v>
          </cell>
          <cell r="C3991">
            <v>45</v>
          </cell>
          <cell r="D3991" t="str">
            <v xml:space="preserve">LV  </v>
          </cell>
          <cell r="E3991" t="str">
            <v>C</v>
          </cell>
          <cell r="F3991" t="str">
            <v>M</v>
          </cell>
          <cell r="G3991">
            <v>5</v>
          </cell>
        </row>
        <row r="3992">
          <cell r="A3992" t="str">
            <v>MU1211DB</v>
          </cell>
          <cell r="B3992">
            <v>23</v>
          </cell>
          <cell r="C3992">
            <v>45</v>
          </cell>
          <cell r="D3992" t="str">
            <v xml:space="preserve">LV  </v>
          </cell>
          <cell r="E3992" t="str">
            <v>C</v>
          </cell>
          <cell r="F3992" t="str">
            <v>M</v>
          </cell>
          <cell r="G3992">
            <v>5</v>
          </cell>
        </row>
        <row r="3993">
          <cell r="A3993" t="str">
            <v>MU1211DX</v>
          </cell>
          <cell r="B3993">
            <v>23</v>
          </cell>
          <cell r="C3993">
            <v>45</v>
          </cell>
          <cell r="D3993" t="str">
            <v xml:space="preserve">LV  </v>
          </cell>
          <cell r="E3993" t="str">
            <v>B</v>
          </cell>
          <cell r="F3993" t="str">
            <v>M</v>
          </cell>
          <cell r="G3993">
            <v>5</v>
          </cell>
        </row>
        <row r="3994">
          <cell r="A3994" t="str">
            <v>MU1211GUM</v>
          </cell>
          <cell r="B3994">
            <v>23</v>
          </cell>
          <cell r="C3994">
            <v>45</v>
          </cell>
          <cell r="D3994" t="str">
            <v xml:space="preserve">LV  </v>
          </cell>
          <cell r="E3994" t="str">
            <v>B</v>
          </cell>
          <cell r="F3994" t="str">
            <v>M</v>
          </cell>
          <cell r="G3994">
            <v>5</v>
          </cell>
        </row>
        <row r="3995">
          <cell r="A3995" t="str">
            <v>MU1211RUV</v>
          </cell>
          <cell r="B3995">
            <v>23</v>
          </cell>
          <cell r="C3995">
            <v>45</v>
          </cell>
          <cell r="D3995" t="str">
            <v xml:space="preserve">LV  </v>
          </cell>
          <cell r="E3995" t="str">
            <v>C</v>
          </cell>
          <cell r="F3995" t="str">
            <v>M</v>
          </cell>
          <cell r="G3995">
            <v>5</v>
          </cell>
        </row>
        <row r="3996">
          <cell r="A3996" t="str">
            <v>MU1211UM</v>
          </cell>
          <cell r="B3996">
            <v>23</v>
          </cell>
          <cell r="C3996">
            <v>45</v>
          </cell>
          <cell r="D3996" t="str">
            <v xml:space="preserve">LV  </v>
          </cell>
          <cell r="E3996" t="str">
            <v>C</v>
          </cell>
          <cell r="F3996" t="str">
            <v>M</v>
          </cell>
          <cell r="G3996">
            <v>5</v>
          </cell>
        </row>
        <row r="3997">
          <cell r="A3997" t="str">
            <v>MU1211UV</v>
          </cell>
          <cell r="B3997">
            <v>23</v>
          </cell>
          <cell r="C3997">
            <v>45</v>
          </cell>
          <cell r="D3997" t="str">
            <v xml:space="preserve">LV  </v>
          </cell>
          <cell r="E3997" t="str">
            <v>C</v>
          </cell>
          <cell r="F3997" t="str">
            <v>M</v>
          </cell>
          <cell r="G3997">
            <v>5</v>
          </cell>
        </row>
        <row r="3998">
          <cell r="A3998" t="str">
            <v>MU1211W720</v>
          </cell>
          <cell r="B3998">
            <v>3</v>
          </cell>
          <cell r="C3998" t="str">
            <v>M1</v>
          </cell>
          <cell r="D3998" t="str">
            <v xml:space="preserve">LV  </v>
          </cell>
          <cell r="E3998" t="str">
            <v>C</v>
          </cell>
          <cell r="F3998" t="str">
            <v>M</v>
          </cell>
          <cell r="G3998">
            <v>0</v>
          </cell>
        </row>
        <row r="3999">
          <cell r="A3999" t="str">
            <v>MU1211X</v>
          </cell>
          <cell r="B3999">
            <v>25</v>
          </cell>
          <cell r="C3999">
            <v>45</v>
          </cell>
          <cell r="D3999" t="str">
            <v xml:space="preserve">MVC </v>
          </cell>
          <cell r="E3999" t="str">
            <v>B</v>
          </cell>
          <cell r="F3999" t="str">
            <v>M</v>
          </cell>
          <cell r="G3999">
            <v>5</v>
          </cell>
        </row>
        <row r="4000">
          <cell r="A4000" t="str">
            <v>MU1212</v>
          </cell>
          <cell r="B4000">
            <v>3</v>
          </cell>
          <cell r="C4000" t="str">
            <v>M1</v>
          </cell>
          <cell r="D4000" t="str">
            <v xml:space="preserve">MVA </v>
          </cell>
          <cell r="E4000" t="str">
            <v>A</v>
          </cell>
          <cell r="F4000" t="str">
            <v>M</v>
          </cell>
          <cell r="G4000">
            <v>15</v>
          </cell>
        </row>
        <row r="4001">
          <cell r="A4001" t="str">
            <v>MU1212B</v>
          </cell>
          <cell r="B4001">
            <v>25</v>
          </cell>
          <cell r="C4001">
            <v>45</v>
          </cell>
          <cell r="D4001" t="str">
            <v xml:space="preserve">LV  </v>
          </cell>
          <cell r="E4001" t="str">
            <v>C</v>
          </cell>
          <cell r="F4001" t="str">
            <v>M</v>
          </cell>
          <cell r="G4001">
            <v>5</v>
          </cell>
        </row>
        <row r="4002">
          <cell r="A4002" t="str">
            <v>MU1212CAXW103</v>
          </cell>
          <cell r="B4002">
            <v>23</v>
          </cell>
          <cell r="C4002">
            <v>45</v>
          </cell>
          <cell r="D4002" t="str">
            <v xml:space="preserve">LV  </v>
          </cell>
          <cell r="E4002" t="str">
            <v>C</v>
          </cell>
          <cell r="F4002" t="str">
            <v>M</v>
          </cell>
          <cell r="G4002">
            <v>5</v>
          </cell>
        </row>
        <row r="4003">
          <cell r="A4003" t="str">
            <v>MU1212CBC4</v>
          </cell>
          <cell r="B4003">
            <v>23</v>
          </cell>
          <cell r="C4003">
            <v>45</v>
          </cell>
          <cell r="D4003" t="str">
            <v xml:space="preserve">LV  </v>
          </cell>
          <cell r="E4003" t="str">
            <v>C</v>
          </cell>
          <cell r="F4003" t="str">
            <v>M</v>
          </cell>
          <cell r="G4003">
            <v>5</v>
          </cell>
        </row>
        <row r="4004">
          <cell r="A4004" t="str">
            <v>MU1212CX</v>
          </cell>
          <cell r="B4004">
            <v>23</v>
          </cell>
          <cell r="C4004">
            <v>45</v>
          </cell>
          <cell r="D4004" t="str">
            <v xml:space="preserve">LV  </v>
          </cell>
          <cell r="E4004" t="str">
            <v>C</v>
          </cell>
          <cell r="F4004" t="str">
            <v>M</v>
          </cell>
          <cell r="G4004">
            <v>5</v>
          </cell>
        </row>
        <row r="4005">
          <cell r="A4005" t="str">
            <v>MU1212DAX</v>
          </cell>
          <cell r="B4005">
            <v>23</v>
          </cell>
          <cell r="C4005">
            <v>45</v>
          </cell>
          <cell r="D4005" t="str">
            <v xml:space="preserve">LV  </v>
          </cell>
          <cell r="E4005" t="str">
            <v>C</v>
          </cell>
          <cell r="F4005" t="str">
            <v>M</v>
          </cell>
          <cell r="G4005">
            <v>5</v>
          </cell>
        </row>
        <row r="4006">
          <cell r="A4006" t="str">
            <v>MU1212DXC4358</v>
          </cell>
          <cell r="B4006">
            <v>23</v>
          </cell>
          <cell r="C4006">
            <v>45</v>
          </cell>
          <cell r="D4006" t="str">
            <v xml:space="preserve">LV  </v>
          </cell>
          <cell r="E4006" t="str">
            <v>C</v>
          </cell>
          <cell r="F4006" t="str">
            <v>M</v>
          </cell>
          <cell r="G4006">
            <v>0</v>
          </cell>
        </row>
        <row r="4007">
          <cell r="A4007" t="str">
            <v>MU1212RUMW3</v>
          </cell>
          <cell r="B4007">
            <v>23</v>
          </cell>
          <cell r="C4007">
            <v>45</v>
          </cell>
          <cell r="D4007" t="str">
            <v xml:space="preserve">MVA </v>
          </cell>
          <cell r="E4007" t="str">
            <v>A</v>
          </cell>
          <cell r="F4007" t="str">
            <v>M</v>
          </cell>
          <cell r="G4007">
            <v>5</v>
          </cell>
        </row>
        <row r="4008">
          <cell r="A4008" t="str">
            <v>MU1212RUV</v>
          </cell>
          <cell r="B4008">
            <v>23</v>
          </cell>
          <cell r="C4008">
            <v>45</v>
          </cell>
          <cell r="D4008" t="str">
            <v xml:space="preserve">MVA </v>
          </cell>
          <cell r="E4008" t="str">
            <v>C</v>
          </cell>
          <cell r="F4008" t="str">
            <v>M</v>
          </cell>
          <cell r="G4008">
            <v>5</v>
          </cell>
        </row>
        <row r="4009">
          <cell r="A4009" t="str">
            <v>MU1212SNAXW103</v>
          </cell>
          <cell r="B4009">
            <v>23</v>
          </cell>
          <cell r="C4009">
            <v>45</v>
          </cell>
          <cell r="D4009" t="str">
            <v xml:space="preserve">LV  </v>
          </cell>
          <cell r="E4009" t="str">
            <v>C</v>
          </cell>
          <cell r="F4009" t="str">
            <v>M</v>
          </cell>
          <cell r="G4009">
            <v>5</v>
          </cell>
        </row>
        <row r="4010">
          <cell r="A4010" t="str">
            <v>MU1212TM</v>
          </cell>
          <cell r="B4010">
            <v>23</v>
          </cell>
          <cell r="C4010">
            <v>45</v>
          </cell>
          <cell r="D4010" t="str">
            <v xml:space="preserve">LV  </v>
          </cell>
          <cell r="E4010" t="str">
            <v>C</v>
          </cell>
          <cell r="F4010" t="str">
            <v>M</v>
          </cell>
          <cell r="G4010">
            <v>5</v>
          </cell>
        </row>
        <row r="4011">
          <cell r="A4011" t="str">
            <v>MU1212TV</v>
          </cell>
          <cell r="B4011">
            <v>23</v>
          </cell>
          <cell r="C4011">
            <v>45</v>
          </cell>
          <cell r="D4011" t="str">
            <v xml:space="preserve">LV  </v>
          </cell>
          <cell r="E4011" t="str">
            <v>C</v>
          </cell>
          <cell r="F4011" t="str">
            <v>M</v>
          </cell>
          <cell r="G4011">
            <v>5</v>
          </cell>
        </row>
        <row r="4012">
          <cell r="A4012" t="str">
            <v>MU1212UM</v>
          </cell>
          <cell r="B4012">
            <v>23</v>
          </cell>
          <cell r="C4012">
            <v>45</v>
          </cell>
          <cell r="D4012" t="str">
            <v xml:space="preserve">LV  </v>
          </cell>
          <cell r="E4012" t="str">
            <v>C</v>
          </cell>
          <cell r="F4012" t="str">
            <v>M</v>
          </cell>
          <cell r="G4012">
            <v>5</v>
          </cell>
        </row>
        <row r="4013">
          <cell r="A4013" t="str">
            <v>MU1212UV</v>
          </cell>
          <cell r="B4013">
            <v>23</v>
          </cell>
          <cell r="C4013">
            <v>45</v>
          </cell>
          <cell r="D4013" t="str">
            <v xml:space="preserve">LV  </v>
          </cell>
          <cell r="E4013" t="str">
            <v>C</v>
          </cell>
          <cell r="F4013" t="str">
            <v>M</v>
          </cell>
          <cell r="G4013">
            <v>5</v>
          </cell>
        </row>
        <row r="4014">
          <cell r="A4014" t="str">
            <v>MU1212UVWS</v>
          </cell>
          <cell r="B4014">
            <v>23</v>
          </cell>
          <cell r="C4014">
            <v>45</v>
          </cell>
          <cell r="D4014" t="str">
            <v xml:space="preserve">LV  </v>
          </cell>
          <cell r="E4014" t="str">
            <v>C</v>
          </cell>
          <cell r="F4014" t="str">
            <v>M</v>
          </cell>
          <cell r="G4014">
            <v>5</v>
          </cell>
        </row>
        <row r="4015">
          <cell r="A4015" t="str">
            <v>MU1212W103</v>
          </cell>
          <cell r="B4015">
            <v>3</v>
          </cell>
          <cell r="C4015" t="str">
            <v>M1</v>
          </cell>
          <cell r="D4015" t="str">
            <v xml:space="preserve">LV  </v>
          </cell>
          <cell r="E4015" t="str">
            <v>C</v>
          </cell>
          <cell r="F4015" t="str">
            <v>M</v>
          </cell>
          <cell r="G4015">
            <v>15</v>
          </cell>
        </row>
        <row r="4016">
          <cell r="A4016" t="str">
            <v>MU1212WS</v>
          </cell>
          <cell r="B4016">
            <v>3</v>
          </cell>
          <cell r="C4016" t="str">
            <v>M1</v>
          </cell>
          <cell r="D4016" t="str">
            <v xml:space="preserve">LV  </v>
          </cell>
          <cell r="E4016" t="str">
            <v>C</v>
          </cell>
          <cell r="F4016" t="str">
            <v>M</v>
          </cell>
          <cell r="G4016">
            <v>10</v>
          </cell>
        </row>
        <row r="4017">
          <cell r="A4017" t="str">
            <v>MU1212X</v>
          </cell>
          <cell r="B4017">
            <v>25</v>
          </cell>
          <cell r="C4017">
            <v>45</v>
          </cell>
          <cell r="D4017" t="str">
            <v xml:space="preserve">MVC </v>
          </cell>
          <cell r="E4017" t="str">
            <v>C</v>
          </cell>
          <cell r="F4017" t="str">
            <v>M</v>
          </cell>
          <cell r="G4017">
            <v>5</v>
          </cell>
        </row>
        <row r="4018">
          <cell r="A4018" t="str">
            <v>MU1212XW103</v>
          </cell>
          <cell r="B4018">
            <v>25</v>
          </cell>
          <cell r="C4018">
            <v>45</v>
          </cell>
          <cell r="D4018" t="str">
            <v xml:space="preserve">LV  </v>
          </cell>
          <cell r="E4018" t="str">
            <v>C</v>
          </cell>
          <cell r="F4018" t="str">
            <v>M</v>
          </cell>
          <cell r="G4018">
            <v>5</v>
          </cell>
        </row>
        <row r="4019">
          <cell r="A4019" t="str">
            <v>MU1213</v>
          </cell>
          <cell r="B4019">
            <v>3</v>
          </cell>
          <cell r="C4019" t="str">
            <v>M1</v>
          </cell>
          <cell r="D4019" t="str">
            <v xml:space="preserve">LV  </v>
          </cell>
          <cell r="E4019" t="str">
            <v>C</v>
          </cell>
          <cell r="F4019" t="str">
            <v>M</v>
          </cell>
          <cell r="G4019">
            <v>15</v>
          </cell>
        </row>
        <row r="4020">
          <cell r="A4020" t="str">
            <v>MU1213DAX</v>
          </cell>
          <cell r="B4020">
            <v>23</v>
          </cell>
          <cell r="C4020">
            <v>45</v>
          </cell>
          <cell r="D4020" t="str">
            <v xml:space="preserve">LV  </v>
          </cell>
          <cell r="E4020" t="str">
            <v>C</v>
          </cell>
          <cell r="F4020" t="str">
            <v>M</v>
          </cell>
          <cell r="G4020">
            <v>5</v>
          </cell>
        </row>
        <row r="4021">
          <cell r="A4021" t="str">
            <v>MU1213DX</v>
          </cell>
          <cell r="B4021">
            <v>23</v>
          </cell>
          <cell r="C4021">
            <v>45</v>
          </cell>
          <cell r="D4021" t="str">
            <v xml:space="preserve">LV  </v>
          </cell>
          <cell r="E4021" t="str">
            <v>C</v>
          </cell>
          <cell r="F4021" t="str">
            <v>M</v>
          </cell>
          <cell r="G4021">
            <v>5</v>
          </cell>
        </row>
        <row r="4022">
          <cell r="A4022" t="str">
            <v>MU1213DXC0</v>
          </cell>
          <cell r="B4022">
            <v>23</v>
          </cell>
          <cell r="C4022">
            <v>45</v>
          </cell>
          <cell r="D4022" t="str">
            <v xml:space="preserve">LV  </v>
          </cell>
          <cell r="E4022" t="str">
            <v>C</v>
          </cell>
          <cell r="F4022" t="str">
            <v>M</v>
          </cell>
          <cell r="G4022">
            <v>5</v>
          </cell>
        </row>
        <row r="4023">
          <cell r="A4023" t="str">
            <v>MU1213TM</v>
          </cell>
          <cell r="B4023">
            <v>23</v>
          </cell>
          <cell r="C4023">
            <v>45</v>
          </cell>
          <cell r="D4023" t="str">
            <v xml:space="preserve">LV  </v>
          </cell>
          <cell r="E4023" t="str">
            <v>C</v>
          </cell>
          <cell r="F4023" t="str">
            <v>M</v>
          </cell>
          <cell r="G4023">
            <v>5</v>
          </cell>
        </row>
        <row r="4024">
          <cell r="A4024" t="str">
            <v>MU1213TV</v>
          </cell>
          <cell r="B4024">
            <v>23</v>
          </cell>
          <cell r="C4024">
            <v>45</v>
          </cell>
          <cell r="D4024" t="str">
            <v xml:space="preserve">LV  </v>
          </cell>
          <cell r="E4024" t="str">
            <v>C</v>
          </cell>
          <cell r="F4024" t="str">
            <v>M</v>
          </cell>
          <cell r="G4024">
            <v>5</v>
          </cell>
        </row>
        <row r="4025">
          <cell r="A4025" t="str">
            <v>MU1213UMW3</v>
          </cell>
          <cell r="B4025">
            <v>23</v>
          </cell>
          <cell r="C4025">
            <v>45</v>
          </cell>
          <cell r="D4025" t="str">
            <v xml:space="preserve">MVC </v>
          </cell>
          <cell r="E4025" t="str">
            <v>B</v>
          </cell>
          <cell r="F4025" t="str">
            <v>M</v>
          </cell>
          <cell r="G4025">
            <v>5</v>
          </cell>
        </row>
        <row r="4026">
          <cell r="A4026" t="str">
            <v>MU1213W01</v>
          </cell>
          <cell r="B4026">
            <v>3</v>
          </cell>
          <cell r="C4026" t="str">
            <v>M1</v>
          </cell>
          <cell r="D4026" t="str">
            <v xml:space="preserve">MVC </v>
          </cell>
          <cell r="E4026" t="str">
            <v>B</v>
          </cell>
          <cell r="F4026" t="str">
            <v>M</v>
          </cell>
          <cell r="G4026">
            <v>20</v>
          </cell>
        </row>
        <row r="4027">
          <cell r="A4027" t="str">
            <v>MU1213X</v>
          </cell>
          <cell r="B4027">
            <v>25</v>
          </cell>
          <cell r="C4027">
            <v>45</v>
          </cell>
          <cell r="D4027" t="str">
            <v xml:space="preserve">LV  </v>
          </cell>
          <cell r="E4027" t="str">
            <v>C</v>
          </cell>
          <cell r="F4027" t="str">
            <v>M</v>
          </cell>
          <cell r="G4027">
            <v>5</v>
          </cell>
        </row>
        <row r="4028">
          <cell r="A4028" t="str">
            <v>MU1214</v>
          </cell>
          <cell r="B4028">
            <v>3</v>
          </cell>
          <cell r="C4028" t="str">
            <v>M1</v>
          </cell>
          <cell r="D4028" t="str">
            <v xml:space="preserve">LOD </v>
          </cell>
          <cell r="E4028" t="str">
            <v>C</v>
          </cell>
          <cell r="F4028" t="str">
            <v>M</v>
          </cell>
          <cell r="G4028">
            <v>15</v>
          </cell>
        </row>
        <row r="4029">
          <cell r="A4029" t="str">
            <v>MU1214DAX</v>
          </cell>
          <cell r="B4029">
            <v>23</v>
          </cell>
          <cell r="C4029">
            <v>45</v>
          </cell>
          <cell r="D4029" t="str">
            <v xml:space="preserve">LOD </v>
          </cell>
          <cell r="E4029" t="str">
            <v>C</v>
          </cell>
          <cell r="F4029" t="str">
            <v>M</v>
          </cell>
          <cell r="G4029">
            <v>5</v>
          </cell>
        </row>
        <row r="4030">
          <cell r="A4030" t="str">
            <v>MU1214UHV</v>
          </cell>
          <cell r="B4030">
            <v>23</v>
          </cell>
          <cell r="C4030">
            <v>45</v>
          </cell>
          <cell r="D4030" t="str">
            <v xml:space="preserve">LOD </v>
          </cell>
          <cell r="E4030" t="str">
            <v>C</v>
          </cell>
          <cell r="F4030" t="str">
            <v>M</v>
          </cell>
          <cell r="G4030">
            <v>5</v>
          </cell>
        </row>
        <row r="4031">
          <cell r="A4031" t="str">
            <v>MU1214UM</v>
          </cell>
          <cell r="B4031">
            <v>23</v>
          </cell>
          <cell r="C4031">
            <v>45</v>
          </cell>
          <cell r="D4031" t="str">
            <v xml:space="preserve">LOD </v>
          </cell>
          <cell r="E4031" t="str">
            <v>C</v>
          </cell>
          <cell r="F4031" t="str">
            <v>M</v>
          </cell>
          <cell r="G4031">
            <v>5</v>
          </cell>
        </row>
        <row r="4032">
          <cell r="A4032" t="str">
            <v>MU1214UMW3</v>
          </cell>
          <cell r="B4032">
            <v>23</v>
          </cell>
          <cell r="C4032">
            <v>45</v>
          </cell>
          <cell r="D4032" t="str">
            <v xml:space="preserve">LOD </v>
          </cell>
          <cell r="E4032" t="str">
            <v>C</v>
          </cell>
          <cell r="F4032" t="str">
            <v>M</v>
          </cell>
          <cell r="G4032">
            <v>5</v>
          </cell>
        </row>
        <row r="4033">
          <cell r="A4033" t="str">
            <v>MU1214UV</v>
          </cell>
          <cell r="B4033">
            <v>23</v>
          </cell>
          <cell r="C4033">
            <v>45</v>
          </cell>
          <cell r="D4033" t="str">
            <v xml:space="preserve">LOD </v>
          </cell>
          <cell r="E4033" t="str">
            <v>C</v>
          </cell>
          <cell r="F4033" t="str">
            <v>M</v>
          </cell>
          <cell r="G4033">
            <v>5</v>
          </cell>
        </row>
        <row r="4034">
          <cell r="A4034" t="str">
            <v>MU1214UVWS</v>
          </cell>
          <cell r="B4034">
            <v>23</v>
          </cell>
          <cell r="C4034">
            <v>45</v>
          </cell>
          <cell r="D4034" t="str">
            <v xml:space="preserve">LOD </v>
          </cell>
          <cell r="E4034" t="str">
            <v>B</v>
          </cell>
          <cell r="F4034" t="str">
            <v>M</v>
          </cell>
          <cell r="G4034">
            <v>5</v>
          </cell>
        </row>
        <row r="4035">
          <cell r="A4035" t="str">
            <v>MU1214W01</v>
          </cell>
          <cell r="B4035">
            <v>3</v>
          </cell>
          <cell r="C4035" t="str">
            <v>M1</v>
          </cell>
          <cell r="D4035" t="str">
            <v xml:space="preserve">LOD </v>
          </cell>
          <cell r="E4035" t="str">
            <v>C</v>
          </cell>
          <cell r="F4035" t="str">
            <v>M</v>
          </cell>
          <cell r="G4035">
            <v>15</v>
          </cell>
        </row>
        <row r="4036">
          <cell r="A4036" t="str">
            <v>MU1214WS</v>
          </cell>
          <cell r="B4036">
            <v>3</v>
          </cell>
          <cell r="C4036" t="str">
            <v>M1</v>
          </cell>
          <cell r="D4036" t="str">
            <v xml:space="preserve">LOD </v>
          </cell>
          <cell r="E4036" t="str">
            <v>B</v>
          </cell>
          <cell r="F4036" t="str">
            <v>M</v>
          </cell>
          <cell r="G4036">
            <v>15</v>
          </cell>
        </row>
        <row r="4037">
          <cell r="A4037" t="str">
            <v>MU1214X</v>
          </cell>
          <cell r="B4037">
            <v>25</v>
          </cell>
          <cell r="C4037">
            <v>45</v>
          </cell>
          <cell r="D4037" t="str">
            <v xml:space="preserve">LOD </v>
          </cell>
          <cell r="E4037" t="str">
            <v>C</v>
          </cell>
          <cell r="F4037" t="str">
            <v>M</v>
          </cell>
          <cell r="G4037">
            <v>5</v>
          </cell>
        </row>
        <row r="4038">
          <cell r="A4038" t="str">
            <v>MU1215</v>
          </cell>
          <cell r="B4038">
            <v>3</v>
          </cell>
          <cell r="C4038" t="str">
            <v>M1</v>
          </cell>
          <cell r="D4038" t="str">
            <v xml:space="preserve">LOD </v>
          </cell>
          <cell r="E4038" t="str">
            <v>C</v>
          </cell>
          <cell r="F4038" t="str">
            <v>M</v>
          </cell>
          <cell r="G4038">
            <v>15</v>
          </cell>
        </row>
        <row r="4039">
          <cell r="A4039" t="str">
            <v>MU1215DAX</v>
          </cell>
          <cell r="B4039">
            <v>23</v>
          </cell>
          <cell r="C4039">
            <v>45</v>
          </cell>
          <cell r="D4039" t="str">
            <v xml:space="preserve">LOD </v>
          </cell>
          <cell r="E4039" t="str">
            <v>C</v>
          </cell>
          <cell r="F4039" t="str">
            <v>M</v>
          </cell>
          <cell r="G4039">
            <v>5</v>
          </cell>
        </row>
        <row r="4040">
          <cell r="A4040" t="str">
            <v>MU1215DX</v>
          </cell>
          <cell r="B4040">
            <v>23</v>
          </cell>
          <cell r="C4040">
            <v>45</v>
          </cell>
          <cell r="D4040" t="str">
            <v xml:space="preserve">LOD </v>
          </cell>
          <cell r="E4040" t="str">
            <v>C</v>
          </cell>
          <cell r="F4040" t="str">
            <v>M</v>
          </cell>
          <cell r="G4040">
            <v>5</v>
          </cell>
        </row>
        <row r="4041">
          <cell r="A4041" t="str">
            <v>MU1215DXC3852</v>
          </cell>
          <cell r="B4041">
            <v>23</v>
          </cell>
          <cell r="C4041">
            <v>45</v>
          </cell>
          <cell r="D4041" t="str">
            <v xml:space="preserve">LOD </v>
          </cell>
          <cell r="E4041" t="str">
            <v>C</v>
          </cell>
          <cell r="F4041" t="str">
            <v>M</v>
          </cell>
          <cell r="G4041">
            <v>5</v>
          </cell>
        </row>
        <row r="4042">
          <cell r="A4042" t="str">
            <v>MU1215DXC5673</v>
          </cell>
          <cell r="B4042">
            <v>23</v>
          </cell>
          <cell r="C4042">
            <v>45</v>
          </cell>
          <cell r="D4042" t="str">
            <v xml:space="preserve">LOD </v>
          </cell>
          <cell r="E4042" t="str">
            <v>C</v>
          </cell>
          <cell r="F4042" t="str">
            <v>M</v>
          </cell>
          <cell r="G4042">
            <v>5</v>
          </cell>
        </row>
        <row r="4043">
          <cell r="A4043" t="str">
            <v>MU1215TM</v>
          </cell>
          <cell r="B4043">
            <v>23</v>
          </cell>
          <cell r="C4043">
            <v>45</v>
          </cell>
          <cell r="D4043" t="str">
            <v xml:space="preserve">LOD </v>
          </cell>
          <cell r="E4043" t="str">
            <v>C</v>
          </cell>
          <cell r="F4043" t="str">
            <v>M</v>
          </cell>
          <cell r="G4043">
            <v>5</v>
          </cell>
        </row>
        <row r="4044">
          <cell r="A4044" t="str">
            <v>MU1215TV</v>
          </cell>
          <cell r="B4044">
            <v>23</v>
          </cell>
          <cell r="C4044">
            <v>45</v>
          </cell>
          <cell r="D4044" t="str">
            <v xml:space="preserve">LOD </v>
          </cell>
          <cell r="E4044" t="str">
            <v>C</v>
          </cell>
          <cell r="F4044" t="str">
            <v>M</v>
          </cell>
          <cell r="G4044">
            <v>5</v>
          </cell>
        </row>
        <row r="4045">
          <cell r="A4045" t="str">
            <v>MU1215X</v>
          </cell>
          <cell r="B4045">
            <v>25</v>
          </cell>
          <cell r="C4045">
            <v>45</v>
          </cell>
          <cell r="D4045" t="str">
            <v xml:space="preserve">LOD </v>
          </cell>
          <cell r="E4045" t="str">
            <v>C</v>
          </cell>
          <cell r="F4045" t="str">
            <v>M</v>
          </cell>
          <cell r="G4045">
            <v>5</v>
          </cell>
        </row>
        <row r="4046">
          <cell r="A4046" t="str">
            <v>MU1216</v>
          </cell>
          <cell r="B4046">
            <v>3</v>
          </cell>
          <cell r="C4046" t="str">
            <v>M1</v>
          </cell>
          <cell r="D4046" t="str">
            <v xml:space="preserve">LOD </v>
          </cell>
          <cell r="E4046" t="str">
            <v>C</v>
          </cell>
          <cell r="F4046" t="str">
            <v>M</v>
          </cell>
          <cell r="G4046">
            <v>15</v>
          </cell>
        </row>
        <row r="4047">
          <cell r="A4047" t="str">
            <v>MU1216B</v>
          </cell>
          <cell r="B4047">
            <v>25</v>
          </cell>
          <cell r="C4047">
            <v>45</v>
          </cell>
          <cell r="D4047" t="str">
            <v xml:space="preserve">LOD </v>
          </cell>
          <cell r="E4047" t="str">
            <v>C</v>
          </cell>
          <cell r="F4047" t="str">
            <v>M</v>
          </cell>
          <cell r="G4047">
            <v>5</v>
          </cell>
        </row>
        <row r="4048">
          <cell r="A4048" t="str">
            <v>MU1216DB</v>
          </cell>
          <cell r="B4048">
            <v>23</v>
          </cell>
          <cell r="C4048">
            <v>45</v>
          </cell>
          <cell r="D4048" t="str">
            <v xml:space="preserve">LOD </v>
          </cell>
          <cell r="E4048" t="str">
            <v>C</v>
          </cell>
          <cell r="F4048" t="str">
            <v>M</v>
          </cell>
          <cell r="G4048">
            <v>5</v>
          </cell>
        </row>
        <row r="4049">
          <cell r="A4049" t="str">
            <v>MU1216DX</v>
          </cell>
          <cell r="B4049">
            <v>23</v>
          </cell>
          <cell r="C4049">
            <v>45</v>
          </cell>
          <cell r="D4049" t="str">
            <v xml:space="preserve">LOD </v>
          </cell>
          <cell r="E4049" t="str">
            <v>C</v>
          </cell>
          <cell r="F4049" t="str">
            <v>M</v>
          </cell>
          <cell r="G4049">
            <v>5</v>
          </cell>
        </row>
        <row r="4050">
          <cell r="A4050" t="str">
            <v>MU1216SNXW616</v>
          </cell>
          <cell r="B4050">
            <v>23</v>
          </cell>
          <cell r="C4050">
            <v>45</v>
          </cell>
          <cell r="D4050" t="str">
            <v xml:space="preserve">LOD </v>
          </cell>
          <cell r="E4050" t="str">
            <v>C</v>
          </cell>
          <cell r="F4050" t="str">
            <v>M</v>
          </cell>
          <cell r="G4050">
            <v>5</v>
          </cell>
        </row>
        <row r="4051">
          <cell r="A4051" t="str">
            <v>MU1216SNXW734</v>
          </cell>
          <cell r="B4051">
            <v>23</v>
          </cell>
          <cell r="C4051">
            <v>45</v>
          </cell>
          <cell r="D4051" t="str">
            <v xml:space="preserve">LOD </v>
          </cell>
          <cell r="E4051" t="str">
            <v>C</v>
          </cell>
          <cell r="F4051" t="str">
            <v>M</v>
          </cell>
          <cell r="G4051">
            <v>5</v>
          </cell>
        </row>
        <row r="4052">
          <cell r="A4052" t="str">
            <v>MU1216UM</v>
          </cell>
          <cell r="B4052">
            <v>23</v>
          </cell>
          <cell r="C4052">
            <v>45</v>
          </cell>
          <cell r="D4052" t="str">
            <v xml:space="preserve">LOD </v>
          </cell>
          <cell r="E4052" t="str">
            <v>C</v>
          </cell>
          <cell r="F4052" t="str">
            <v>M</v>
          </cell>
          <cell r="G4052">
            <v>5</v>
          </cell>
        </row>
        <row r="4053">
          <cell r="A4053" t="str">
            <v>MU1216UV</v>
          </cell>
          <cell r="B4053">
            <v>23</v>
          </cell>
          <cell r="C4053">
            <v>45</v>
          </cell>
          <cell r="D4053" t="str">
            <v xml:space="preserve">LOD </v>
          </cell>
          <cell r="E4053" t="str">
            <v>C</v>
          </cell>
          <cell r="F4053" t="str">
            <v>M</v>
          </cell>
          <cell r="G4053">
            <v>5</v>
          </cell>
        </row>
        <row r="4054">
          <cell r="A4054" t="str">
            <v>MU1216W132</v>
          </cell>
          <cell r="B4054">
            <v>3</v>
          </cell>
          <cell r="C4054" t="str">
            <v>M1</v>
          </cell>
          <cell r="D4054" t="str">
            <v xml:space="preserve">LOD </v>
          </cell>
          <cell r="E4054" t="str">
            <v>C</v>
          </cell>
          <cell r="F4054" t="str">
            <v>M</v>
          </cell>
          <cell r="G4054">
            <v>15</v>
          </cell>
        </row>
        <row r="4055">
          <cell r="A4055" t="str">
            <v>MU1216X</v>
          </cell>
          <cell r="B4055">
            <v>25</v>
          </cell>
          <cell r="C4055">
            <v>45</v>
          </cell>
          <cell r="D4055" t="str">
            <v xml:space="preserve">LOD </v>
          </cell>
          <cell r="E4055" t="str">
            <v>C</v>
          </cell>
          <cell r="F4055" t="str">
            <v>M</v>
          </cell>
          <cell r="G4055">
            <v>5</v>
          </cell>
        </row>
        <row r="4056">
          <cell r="A4056" t="str">
            <v>MU1217</v>
          </cell>
          <cell r="B4056">
            <v>3</v>
          </cell>
          <cell r="C4056" t="str">
            <v>M1</v>
          </cell>
          <cell r="D4056" t="str">
            <v xml:space="preserve">LOD </v>
          </cell>
          <cell r="E4056" t="str">
            <v>C</v>
          </cell>
          <cell r="F4056" t="str">
            <v>M</v>
          </cell>
          <cell r="G4056">
            <v>15</v>
          </cell>
        </row>
        <row r="4057">
          <cell r="A4057" t="str">
            <v>MU1217DX</v>
          </cell>
          <cell r="B4057">
            <v>23</v>
          </cell>
          <cell r="C4057">
            <v>45</v>
          </cell>
          <cell r="D4057" t="str">
            <v xml:space="preserve">LOD </v>
          </cell>
          <cell r="E4057" t="str">
            <v>C</v>
          </cell>
          <cell r="F4057" t="str">
            <v>M</v>
          </cell>
          <cell r="G4057">
            <v>5</v>
          </cell>
        </row>
        <row r="4058">
          <cell r="A4058" t="str">
            <v>MU1217DXW897</v>
          </cell>
          <cell r="B4058">
            <v>23</v>
          </cell>
          <cell r="C4058">
            <v>45</v>
          </cell>
          <cell r="D4058" t="str">
            <v xml:space="preserve">LOD </v>
          </cell>
          <cell r="E4058" t="str">
            <v>C</v>
          </cell>
          <cell r="F4058" t="str">
            <v>M</v>
          </cell>
          <cell r="G4058">
            <v>5</v>
          </cell>
        </row>
        <row r="4059">
          <cell r="A4059" t="str">
            <v>MU1217UM</v>
          </cell>
          <cell r="B4059">
            <v>23</v>
          </cell>
          <cell r="C4059">
            <v>45</v>
          </cell>
          <cell r="D4059" t="str">
            <v xml:space="preserve">LOD </v>
          </cell>
          <cell r="E4059" t="str">
            <v>C</v>
          </cell>
          <cell r="F4059" t="str">
            <v>M</v>
          </cell>
          <cell r="G4059">
            <v>5</v>
          </cell>
        </row>
        <row r="4060">
          <cell r="A4060" t="str">
            <v>MU1217UV</v>
          </cell>
          <cell r="B4060">
            <v>23</v>
          </cell>
          <cell r="C4060">
            <v>45</v>
          </cell>
          <cell r="D4060" t="str">
            <v xml:space="preserve">LOD </v>
          </cell>
          <cell r="E4060" t="str">
            <v>C</v>
          </cell>
          <cell r="F4060" t="str">
            <v>M</v>
          </cell>
          <cell r="G4060">
            <v>5</v>
          </cell>
        </row>
        <row r="4061">
          <cell r="A4061" t="str">
            <v>MU1217X</v>
          </cell>
          <cell r="B4061">
            <v>25</v>
          </cell>
          <cell r="C4061">
            <v>45</v>
          </cell>
          <cell r="D4061" t="str">
            <v xml:space="preserve">LOD </v>
          </cell>
          <cell r="E4061" t="str">
            <v>C</v>
          </cell>
          <cell r="F4061" t="str">
            <v>M</v>
          </cell>
          <cell r="G4061">
            <v>5</v>
          </cell>
        </row>
        <row r="4062">
          <cell r="A4062" t="str">
            <v>MU1218</v>
          </cell>
          <cell r="B4062">
            <v>3</v>
          </cell>
          <cell r="C4062" t="str">
            <v>M1</v>
          </cell>
          <cell r="D4062" t="str">
            <v xml:space="preserve">LOD </v>
          </cell>
          <cell r="E4062" t="str">
            <v>C</v>
          </cell>
          <cell r="F4062" t="str">
            <v>M</v>
          </cell>
          <cell r="G4062">
            <v>15</v>
          </cell>
        </row>
        <row r="4063">
          <cell r="A4063" t="str">
            <v>MU1218TM</v>
          </cell>
          <cell r="B4063">
            <v>23</v>
          </cell>
          <cell r="C4063">
            <v>45</v>
          </cell>
          <cell r="D4063" t="str">
            <v xml:space="preserve">LOD </v>
          </cell>
          <cell r="E4063" t="str">
            <v>C</v>
          </cell>
          <cell r="F4063" t="str">
            <v>M</v>
          </cell>
          <cell r="G4063">
            <v>5</v>
          </cell>
        </row>
        <row r="4064">
          <cell r="A4064" t="str">
            <v>MU1218TV</v>
          </cell>
          <cell r="B4064">
            <v>23</v>
          </cell>
          <cell r="C4064">
            <v>45</v>
          </cell>
          <cell r="D4064" t="str">
            <v xml:space="preserve">LOD </v>
          </cell>
          <cell r="E4064" t="str">
            <v>C</v>
          </cell>
          <cell r="F4064" t="str">
            <v>M</v>
          </cell>
          <cell r="G4064">
            <v>5</v>
          </cell>
        </row>
        <row r="4065">
          <cell r="A4065" t="str">
            <v>MU1218UV</v>
          </cell>
          <cell r="B4065">
            <v>23</v>
          </cell>
          <cell r="C4065">
            <v>45</v>
          </cell>
          <cell r="D4065" t="str">
            <v xml:space="preserve">LOD </v>
          </cell>
          <cell r="E4065" t="str">
            <v>C</v>
          </cell>
          <cell r="F4065" t="str">
            <v>M</v>
          </cell>
          <cell r="G4065">
            <v>5</v>
          </cell>
        </row>
        <row r="4066">
          <cell r="A4066" t="str">
            <v>MU1218W105</v>
          </cell>
          <cell r="B4066">
            <v>3</v>
          </cell>
          <cell r="C4066" t="str">
            <v>M1</v>
          </cell>
          <cell r="D4066" t="str">
            <v xml:space="preserve">LOD </v>
          </cell>
          <cell r="E4066" t="str">
            <v>C</v>
          </cell>
          <cell r="F4066" t="str">
            <v>M</v>
          </cell>
          <cell r="G4066">
            <v>15</v>
          </cell>
        </row>
        <row r="4067">
          <cell r="A4067" t="str">
            <v>MU1218X</v>
          </cell>
          <cell r="B4067">
            <v>25</v>
          </cell>
          <cell r="C4067">
            <v>45</v>
          </cell>
          <cell r="D4067" t="str">
            <v xml:space="preserve">LOD </v>
          </cell>
          <cell r="E4067" t="str">
            <v>C</v>
          </cell>
          <cell r="F4067" t="str">
            <v>M</v>
          </cell>
          <cell r="G4067">
            <v>5</v>
          </cell>
        </row>
        <row r="4068">
          <cell r="A4068" t="str">
            <v>MU1219</v>
          </cell>
          <cell r="B4068">
            <v>3</v>
          </cell>
          <cell r="C4068" t="str">
            <v>M1</v>
          </cell>
          <cell r="D4068" t="str">
            <v xml:space="preserve">LOD </v>
          </cell>
          <cell r="E4068" t="str">
            <v>C</v>
          </cell>
          <cell r="F4068" t="str">
            <v>M</v>
          </cell>
          <cell r="G4068">
            <v>15</v>
          </cell>
        </row>
        <row r="4069">
          <cell r="A4069" t="str">
            <v>MU1219DX</v>
          </cell>
          <cell r="B4069">
            <v>23</v>
          </cell>
          <cell r="C4069">
            <v>45</v>
          </cell>
          <cell r="D4069" t="str">
            <v xml:space="preserve">LOD </v>
          </cell>
          <cell r="E4069" t="str">
            <v>C</v>
          </cell>
          <cell r="F4069" t="str">
            <v>M</v>
          </cell>
          <cell r="G4069">
            <v>5</v>
          </cell>
        </row>
        <row r="4070">
          <cell r="A4070" t="str">
            <v>MU1219DXC0</v>
          </cell>
          <cell r="B4070">
            <v>23</v>
          </cell>
          <cell r="C4070">
            <v>45</v>
          </cell>
          <cell r="D4070" t="str">
            <v xml:space="preserve">LOD </v>
          </cell>
          <cell r="E4070" t="str">
            <v>C</v>
          </cell>
          <cell r="F4070" t="str">
            <v>M</v>
          </cell>
          <cell r="G4070">
            <v>5</v>
          </cell>
        </row>
        <row r="4071">
          <cell r="A4071" t="str">
            <v>MU1219UMW594</v>
          </cell>
          <cell r="B4071" t="str">
            <v xml:space="preserve">  </v>
          </cell>
          <cell r="C4071">
            <v>45</v>
          </cell>
          <cell r="D4071" t="str">
            <v xml:space="preserve">LOD </v>
          </cell>
          <cell r="E4071" t="str">
            <v>C</v>
          </cell>
          <cell r="F4071" t="str">
            <v>M</v>
          </cell>
          <cell r="G4071">
            <v>10</v>
          </cell>
        </row>
        <row r="4072">
          <cell r="A4072" t="str">
            <v>MU1219UV</v>
          </cell>
          <cell r="B4072">
            <v>23</v>
          </cell>
          <cell r="C4072">
            <v>45</v>
          </cell>
          <cell r="D4072" t="str">
            <v xml:space="preserve">LOD </v>
          </cell>
          <cell r="E4072" t="str">
            <v>C</v>
          </cell>
          <cell r="F4072" t="str">
            <v>M</v>
          </cell>
          <cell r="G4072">
            <v>5</v>
          </cell>
        </row>
        <row r="4073">
          <cell r="A4073" t="str">
            <v>MU1219W594</v>
          </cell>
          <cell r="B4073">
            <v>3</v>
          </cell>
          <cell r="C4073" t="str">
            <v>M1</v>
          </cell>
          <cell r="D4073" t="str">
            <v xml:space="preserve">LOD </v>
          </cell>
          <cell r="E4073" t="str">
            <v>C</v>
          </cell>
          <cell r="F4073" t="str">
            <v>M</v>
          </cell>
          <cell r="G4073">
            <v>15</v>
          </cell>
        </row>
        <row r="4074">
          <cell r="A4074" t="str">
            <v>MU1219X</v>
          </cell>
          <cell r="B4074">
            <v>25</v>
          </cell>
          <cell r="C4074">
            <v>45</v>
          </cell>
          <cell r="D4074" t="str">
            <v xml:space="preserve">LOD </v>
          </cell>
          <cell r="E4074" t="str">
            <v>C</v>
          </cell>
          <cell r="F4074" t="str">
            <v>M</v>
          </cell>
          <cell r="G4074">
            <v>5</v>
          </cell>
        </row>
        <row r="4075">
          <cell r="A4075" t="str">
            <v>MU1221</v>
          </cell>
          <cell r="B4075">
            <v>3</v>
          </cell>
          <cell r="C4075" t="str">
            <v>M1</v>
          </cell>
          <cell r="D4075" t="str">
            <v xml:space="preserve">LOD </v>
          </cell>
          <cell r="E4075" t="str">
            <v>C</v>
          </cell>
          <cell r="F4075" t="str">
            <v>M</v>
          </cell>
          <cell r="G4075">
            <v>15</v>
          </cell>
        </row>
        <row r="4076">
          <cell r="A4076" t="str">
            <v>MU1221CHX</v>
          </cell>
          <cell r="B4076">
            <v>23</v>
          </cell>
          <cell r="C4076">
            <v>45</v>
          </cell>
          <cell r="D4076" t="str">
            <v xml:space="preserve">LOD </v>
          </cell>
          <cell r="E4076" t="str">
            <v>C</v>
          </cell>
          <cell r="F4076" t="str">
            <v>M</v>
          </cell>
          <cell r="G4076">
            <v>5</v>
          </cell>
        </row>
        <row r="4077">
          <cell r="A4077" t="str">
            <v>MU1221DXC3657</v>
          </cell>
          <cell r="B4077">
            <v>23</v>
          </cell>
          <cell r="C4077">
            <v>45</v>
          </cell>
          <cell r="D4077" t="str">
            <v xml:space="preserve">LOD </v>
          </cell>
          <cell r="E4077" t="str">
            <v>C</v>
          </cell>
          <cell r="F4077" t="str">
            <v>M</v>
          </cell>
          <cell r="G4077">
            <v>5</v>
          </cell>
        </row>
        <row r="4078">
          <cell r="A4078" t="str">
            <v>MU1221EXW848</v>
          </cell>
          <cell r="B4078">
            <v>23</v>
          </cell>
          <cell r="C4078">
            <v>45</v>
          </cell>
          <cell r="D4078" t="str">
            <v xml:space="preserve">LOD </v>
          </cell>
          <cell r="E4078" t="str">
            <v>C</v>
          </cell>
          <cell r="F4078" t="str">
            <v>M</v>
          </cell>
          <cell r="G4078">
            <v>5</v>
          </cell>
        </row>
        <row r="4079">
          <cell r="A4079" t="str">
            <v>MU1221UM</v>
          </cell>
          <cell r="B4079">
            <v>23</v>
          </cell>
          <cell r="C4079">
            <v>45</v>
          </cell>
          <cell r="D4079" t="str">
            <v xml:space="preserve">LOD </v>
          </cell>
          <cell r="E4079" t="str">
            <v>C</v>
          </cell>
          <cell r="F4079" t="str">
            <v>M</v>
          </cell>
          <cell r="G4079">
            <v>5</v>
          </cell>
        </row>
        <row r="4080">
          <cell r="A4080" t="str">
            <v>MU1221W848</v>
          </cell>
          <cell r="B4080">
            <v>3</v>
          </cell>
          <cell r="C4080" t="str">
            <v>M1</v>
          </cell>
          <cell r="D4080" t="str">
            <v xml:space="preserve">LOD </v>
          </cell>
          <cell r="E4080" t="str">
            <v>C</v>
          </cell>
          <cell r="F4080" t="str">
            <v>M</v>
          </cell>
          <cell r="G4080">
            <v>15</v>
          </cell>
        </row>
        <row r="4081">
          <cell r="A4081" t="str">
            <v>MU1221X</v>
          </cell>
          <cell r="B4081">
            <v>25</v>
          </cell>
          <cell r="C4081">
            <v>45</v>
          </cell>
          <cell r="D4081" t="str">
            <v xml:space="preserve">LOD </v>
          </cell>
          <cell r="E4081" t="str">
            <v>C</v>
          </cell>
          <cell r="F4081" t="str">
            <v>M</v>
          </cell>
          <cell r="G4081">
            <v>5</v>
          </cell>
        </row>
        <row r="4082">
          <cell r="A4082" t="str">
            <v>MU1222</v>
          </cell>
          <cell r="B4082">
            <v>3</v>
          </cell>
          <cell r="C4082" t="str">
            <v>M1</v>
          </cell>
          <cell r="D4082" t="str">
            <v xml:space="preserve">LOD </v>
          </cell>
          <cell r="E4082" t="str">
            <v>C</v>
          </cell>
          <cell r="F4082" t="str">
            <v>M</v>
          </cell>
          <cell r="G4082">
            <v>20</v>
          </cell>
        </row>
        <row r="4083">
          <cell r="A4083" t="str">
            <v>MU1222UM</v>
          </cell>
          <cell r="B4083">
            <v>23</v>
          </cell>
          <cell r="C4083">
            <v>45</v>
          </cell>
          <cell r="D4083" t="str">
            <v xml:space="preserve">LOD </v>
          </cell>
          <cell r="E4083" t="str">
            <v>C</v>
          </cell>
          <cell r="F4083" t="str">
            <v>M</v>
          </cell>
          <cell r="G4083">
            <v>5</v>
          </cell>
        </row>
        <row r="4084">
          <cell r="A4084" t="str">
            <v>MU1224</v>
          </cell>
          <cell r="B4084">
            <v>3</v>
          </cell>
          <cell r="C4084" t="str">
            <v>M1</v>
          </cell>
          <cell r="D4084" t="str">
            <v xml:space="preserve">LOD </v>
          </cell>
          <cell r="E4084" t="str">
            <v>C</v>
          </cell>
          <cell r="F4084" t="str">
            <v>M</v>
          </cell>
          <cell r="G4084">
            <v>15</v>
          </cell>
        </row>
        <row r="4085">
          <cell r="A4085" t="str">
            <v>MU1224UM</v>
          </cell>
          <cell r="B4085">
            <v>23</v>
          </cell>
          <cell r="C4085">
            <v>45</v>
          </cell>
          <cell r="D4085" t="str">
            <v xml:space="preserve">LOD </v>
          </cell>
          <cell r="E4085" t="str">
            <v>C</v>
          </cell>
          <cell r="F4085" t="str">
            <v>M</v>
          </cell>
          <cell r="G4085">
            <v>5</v>
          </cell>
        </row>
        <row r="4086">
          <cell r="A4086" t="str">
            <v>MU1224UMW665</v>
          </cell>
          <cell r="B4086">
            <v>23</v>
          </cell>
          <cell r="C4086">
            <v>45</v>
          </cell>
          <cell r="D4086" t="str">
            <v xml:space="preserve">LOD </v>
          </cell>
          <cell r="E4086" t="str">
            <v>C</v>
          </cell>
          <cell r="F4086" t="str">
            <v>M</v>
          </cell>
          <cell r="G4086">
            <v>5</v>
          </cell>
        </row>
        <row r="4087">
          <cell r="A4087" t="str">
            <v>MU1224UMW667</v>
          </cell>
          <cell r="B4087">
            <v>23</v>
          </cell>
          <cell r="C4087">
            <v>45</v>
          </cell>
          <cell r="D4087" t="str">
            <v xml:space="preserve">LOD </v>
          </cell>
          <cell r="E4087" t="str">
            <v>C</v>
          </cell>
          <cell r="F4087" t="str">
            <v>M</v>
          </cell>
          <cell r="G4087">
            <v>5</v>
          </cell>
        </row>
        <row r="4088">
          <cell r="A4088" t="str">
            <v>MU1224UV</v>
          </cell>
          <cell r="B4088">
            <v>23</v>
          </cell>
          <cell r="C4088">
            <v>45</v>
          </cell>
          <cell r="D4088" t="str">
            <v xml:space="preserve">LOD </v>
          </cell>
          <cell r="E4088" t="str">
            <v>C</v>
          </cell>
          <cell r="F4088" t="str">
            <v>M</v>
          </cell>
          <cell r="G4088">
            <v>5</v>
          </cell>
        </row>
        <row r="4089">
          <cell r="A4089" t="str">
            <v>MU1224W665</v>
          </cell>
          <cell r="B4089">
            <v>3</v>
          </cell>
          <cell r="C4089" t="str">
            <v>M1</v>
          </cell>
          <cell r="D4089" t="str">
            <v xml:space="preserve">LOD </v>
          </cell>
          <cell r="E4089" t="str">
            <v>C</v>
          </cell>
          <cell r="F4089" t="str">
            <v>M</v>
          </cell>
          <cell r="G4089">
            <v>15</v>
          </cell>
        </row>
        <row r="4090">
          <cell r="A4090" t="str">
            <v>MU1224W667</v>
          </cell>
          <cell r="B4090">
            <v>3</v>
          </cell>
          <cell r="C4090" t="str">
            <v>M1</v>
          </cell>
          <cell r="D4090" t="str">
            <v xml:space="preserve">LOD </v>
          </cell>
          <cell r="E4090" t="str">
            <v>C</v>
          </cell>
          <cell r="F4090" t="str">
            <v>M</v>
          </cell>
          <cell r="G4090">
            <v>15</v>
          </cell>
        </row>
        <row r="4091">
          <cell r="A4091" t="str">
            <v>MU1224W753</v>
          </cell>
          <cell r="B4091">
            <v>3</v>
          </cell>
          <cell r="C4091" t="str">
            <v>M1</v>
          </cell>
          <cell r="D4091" t="str">
            <v xml:space="preserve">LOD </v>
          </cell>
          <cell r="E4091" t="str">
            <v>C</v>
          </cell>
          <cell r="F4091" t="str">
            <v>M</v>
          </cell>
          <cell r="G4091">
            <v>15</v>
          </cell>
        </row>
        <row r="4092">
          <cell r="A4092" t="str">
            <v>MU1224X</v>
          </cell>
          <cell r="B4092">
            <v>25</v>
          </cell>
          <cell r="C4092">
            <v>45</v>
          </cell>
          <cell r="D4092" t="str">
            <v xml:space="preserve">LOD </v>
          </cell>
          <cell r="E4092" t="str">
            <v>C</v>
          </cell>
          <cell r="F4092" t="str">
            <v>M</v>
          </cell>
          <cell r="G4092">
            <v>5</v>
          </cell>
        </row>
        <row r="4093">
          <cell r="A4093" t="str">
            <v>MU1228</v>
          </cell>
          <cell r="B4093">
            <v>3</v>
          </cell>
          <cell r="C4093" t="str">
            <v>M1</v>
          </cell>
          <cell r="D4093" t="str">
            <v xml:space="preserve">LOD </v>
          </cell>
          <cell r="E4093" t="str">
            <v>C</v>
          </cell>
          <cell r="F4093" t="str">
            <v>M</v>
          </cell>
          <cell r="G4093">
            <v>20</v>
          </cell>
        </row>
        <row r="4094">
          <cell r="A4094" t="str">
            <v>MU1228UM</v>
          </cell>
          <cell r="B4094">
            <v>23</v>
          </cell>
          <cell r="C4094">
            <v>45</v>
          </cell>
          <cell r="D4094" t="str">
            <v xml:space="preserve">LOD </v>
          </cell>
          <cell r="E4094" t="str">
            <v>C</v>
          </cell>
          <cell r="F4094" t="str">
            <v>M</v>
          </cell>
          <cell r="G4094">
            <v>5</v>
          </cell>
        </row>
        <row r="4095">
          <cell r="A4095" t="str">
            <v>MU1228UVW110</v>
          </cell>
          <cell r="B4095">
            <v>23</v>
          </cell>
          <cell r="C4095">
            <v>45</v>
          </cell>
          <cell r="D4095" t="str">
            <v xml:space="preserve">LOD </v>
          </cell>
          <cell r="E4095" t="str">
            <v>C</v>
          </cell>
          <cell r="F4095" t="str">
            <v>M</v>
          </cell>
          <cell r="G4095">
            <v>5</v>
          </cell>
        </row>
        <row r="4096">
          <cell r="A4096" t="str">
            <v>MU1305TM</v>
          </cell>
          <cell r="B4096">
            <v>23</v>
          </cell>
          <cell r="C4096">
            <v>45</v>
          </cell>
          <cell r="D4096" t="str">
            <v xml:space="preserve">LV  </v>
          </cell>
          <cell r="E4096" t="str">
            <v>B</v>
          </cell>
          <cell r="F4096" t="str">
            <v>M</v>
          </cell>
          <cell r="G4096">
            <v>5</v>
          </cell>
        </row>
        <row r="4097">
          <cell r="A4097" t="str">
            <v>MU1305TMW101</v>
          </cell>
          <cell r="B4097">
            <v>23</v>
          </cell>
          <cell r="C4097">
            <v>45</v>
          </cell>
          <cell r="D4097" t="str">
            <v xml:space="preserve">LV  </v>
          </cell>
          <cell r="E4097" t="str">
            <v>C</v>
          </cell>
          <cell r="F4097" t="str">
            <v>M</v>
          </cell>
          <cell r="G4097">
            <v>5</v>
          </cell>
        </row>
        <row r="4098">
          <cell r="A4098" t="str">
            <v>MU1305TMW102</v>
          </cell>
          <cell r="B4098">
            <v>23</v>
          </cell>
          <cell r="C4098">
            <v>45</v>
          </cell>
          <cell r="D4098" t="str">
            <v xml:space="preserve">LV  </v>
          </cell>
          <cell r="E4098" t="str">
            <v>C</v>
          </cell>
          <cell r="F4098" t="str">
            <v>M</v>
          </cell>
          <cell r="G4098">
            <v>5</v>
          </cell>
        </row>
        <row r="4099">
          <cell r="A4099" t="str">
            <v>MU1305TMW121</v>
          </cell>
          <cell r="B4099">
            <v>23</v>
          </cell>
          <cell r="C4099">
            <v>45</v>
          </cell>
          <cell r="D4099" t="str">
            <v xml:space="preserve">LV  </v>
          </cell>
          <cell r="E4099" t="str">
            <v>C</v>
          </cell>
          <cell r="F4099" t="str">
            <v>M</v>
          </cell>
          <cell r="G4099">
            <v>5</v>
          </cell>
        </row>
        <row r="4100">
          <cell r="A4100" t="str">
            <v>MU1305TMW925</v>
          </cell>
          <cell r="B4100">
            <v>23</v>
          </cell>
          <cell r="C4100">
            <v>45</v>
          </cell>
          <cell r="D4100" t="str">
            <v xml:space="preserve">LV  </v>
          </cell>
          <cell r="E4100" t="str">
            <v>C</v>
          </cell>
          <cell r="F4100" t="str">
            <v>M</v>
          </cell>
          <cell r="G4100">
            <v>5</v>
          </cell>
        </row>
        <row r="4101">
          <cell r="A4101" t="str">
            <v>MU1305TV</v>
          </cell>
          <cell r="B4101">
            <v>23</v>
          </cell>
          <cell r="C4101">
            <v>45</v>
          </cell>
          <cell r="D4101" t="str">
            <v xml:space="preserve">LV  </v>
          </cell>
          <cell r="E4101" t="str">
            <v>C</v>
          </cell>
          <cell r="F4101" t="str">
            <v>M</v>
          </cell>
          <cell r="G4101">
            <v>5</v>
          </cell>
        </row>
        <row r="4102">
          <cell r="A4102" t="str">
            <v>MU1305TVW101</v>
          </cell>
          <cell r="B4102">
            <v>23</v>
          </cell>
          <cell r="C4102">
            <v>45</v>
          </cell>
          <cell r="D4102" t="str">
            <v xml:space="preserve">LV  </v>
          </cell>
          <cell r="E4102" t="str">
            <v>C</v>
          </cell>
          <cell r="F4102" t="str">
            <v>M</v>
          </cell>
          <cell r="G4102">
            <v>5</v>
          </cell>
        </row>
        <row r="4103">
          <cell r="A4103" t="str">
            <v>MU1305UM</v>
          </cell>
          <cell r="B4103">
            <v>23</v>
          </cell>
          <cell r="C4103">
            <v>45</v>
          </cell>
          <cell r="D4103" t="str">
            <v xml:space="preserve">LV  </v>
          </cell>
          <cell r="E4103" t="str">
            <v>C</v>
          </cell>
          <cell r="F4103" t="str">
            <v>M</v>
          </cell>
          <cell r="G4103">
            <v>5</v>
          </cell>
        </row>
        <row r="4104">
          <cell r="A4104" t="str">
            <v>MU1305UMW101</v>
          </cell>
          <cell r="B4104">
            <v>23</v>
          </cell>
          <cell r="C4104">
            <v>45</v>
          </cell>
          <cell r="D4104" t="str">
            <v xml:space="preserve">LV  </v>
          </cell>
          <cell r="E4104" t="str">
            <v>C</v>
          </cell>
          <cell r="F4104" t="str">
            <v>M</v>
          </cell>
          <cell r="G4104">
            <v>5</v>
          </cell>
        </row>
        <row r="4105">
          <cell r="A4105" t="str">
            <v>MU1305UMW121</v>
          </cell>
          <cell r="B4105">
            <v>23</v>
          </cell>
          <cell r="C4105">
            <v>45</v>
          </cell>
          <cell r="D4105" t="str">
            <v xml:space="preserve">LV  </v>
          </cell>
          <cell r="E4105" t="str">
            <v>C</v>
          </cell>
          <cell r="F4105" t="str">
            <v>M</v>
          </cell>
          <cell r="G4105">
            <v>5</v>
          </cell>
        </row>
        <row r="4106">
          <cell r="A4106" t="str">
            <v>MU1305UMW903</v>
          </cell>
          <cell r="B4106">
            <v>23</v>
          </cell>
          <cell r="C4106">
            <v>45</v>
          </cell>
          <cell r="D4106" t="str">
            <v xml:space="preserve">LV  </v>
          </cell>
          <cell r="E4106" t="str">
            <v>C</v>
          </cell>
          <cell r="F4106" t="str">
            <v>M</v>
          </cell>
          <cell r="G4106">
            <v>5</v>
          </cell>
        </row>
        <row r="4107">
          <cell r="A4107" t="str">
            <v>MU1305W101</v>
          </cell>
          <cell r="B4107">
            <v>3</v>
          </cell>
          <cell r="C4107" t="str">
            <v>M1</v>
          </cell>
          <cell r="D4107" t="str">
            <v xml:space="preserve">LV  </v>
          </cell>
          <cell r="E4107" t="str">
            <v>B</v>
          </cell>
          <cell r="F4107" t="str">
            <v>M</v>
          </cell>
          <cell r="G4107">
            <v>15</v>
          </cell>
        </row>
        <row r="4108">
          <cell r="A4108" t="str">
            <v>MU1305W102</v>
          </cell>
          <cell r="B4108">
            <v>3</v>
          </cell>
          <cell r="C4108" t="str">
            <v>M1</v>
          </cell>
          <cell r="D4108" t="str">
            <v xml:space="preserve">LV  </v>
          </cell>
          <cell r="E4108" t="str">
            <v>C</v>
          </cell>
          <cell r="F4108" t="str">
            <v>M</v>
          </cell>
          <cell r="G4108">
            <v>15</v>
          </cell>
        </row>
        <row r="4109">
          <cell r="A4109" t="str">
            <v>MU1305W903</v>
          </cell>
          <cell r="B4109">
            <v>3</v>
          </cell>
          <cell r="C4109" t="str">
            <v>M1</v>
          </cell>
          <cell r="D4109" t="str">
            <v xml:space="preserve">LV  </v>
          </cell>
          <cell r="E4109" t="str">
            <v>C</v>
          </cell>
          <cell r="F4109" t="str">
            <v>M</v>
          </cell>
          <cell r="G4109">
            <v>15</v>
          </cell>
        </row>
        <row r="4110">
          <cell r="A4110" t="str">
            <v>MU1306</v>
          </cell>
          <cell r="B4110">
            <v>3</v>
          </cell>
          <cell r="C4110" t="str">
            <v>M1</v>
          </cell>
          <cell r="D4110" t="str">
            <v xml:space="preserve">MVC </v>
          </cell>
          <cell r="E4110" t="str">
            <v>A</v>
          </cell>
          <cell r="F4110" t="str">
            <v>M</v>
          </cell>
          <cell r="G4110">
            <v>15</v>
          </cell>
        </row>
        <row r="4111">
          <cell r="A4111" t="str">
            <v>MU1306GUM</v>
          </cell>
          <cell r="B4111">
            <v>23</v>
          </cell>
          <cell r="C4111">
            <v>45</v>
          </cell>
          <cell r="D4111" t="str">
            <v xml:space="preserve">MVC </v>
          </cell>
          <cell r="E4111" t="str">
            <v>C</v>
          </cell>
          <cell r="F4111" t="str">
            <v>M</v>
          </cell>
          <cell r="G4111">
            <v>5</v>
          </cell>
        </row>
        <row r="4112">
          <cell r="A4112" t="str">
            <v>MU1306GUV</v>
          </cell>
          <cell r="B4112">
            <v>23</v>
          </cell>
          <cell r="C4112">
            <v>45</v>
          </cell>
          <cell r="D4112" t="str">
            <v xml:space="preserve">MVC </v>
          </cell>
          <cell r="E4112" t="str">
            <v>B</v>
          </cell>
          <cell r="F4112" t="str">
            <v>M</v>
          </cell>
          <cell r="G4112">
            <v>8</v>
          </cell>
        </row>
        <row r="4113">
          <cell r="A4113" t="str">
            <v>MU1306UM</v>
          </cell>
          <cell r="B4113">
            <v>23</v>
          </cell>
          <cell r="C4113">
            <v>45</v>
          </cell>
          <cell r="D4113" t="str">
            <v xml:space="preserve">MVC </v>
          </cell>
          <cell r="E4113" t="str">
            <v>B</v>
          </cell>
          <cell r="F4113" t="str">
            <v>M</v>
          </cell>
          <cell r="G4113">
            <v>5</v>
          </cell>
        </row>
        <row r="4114">
          <cell r="A4114" t="str">
            <v>MU1306UMW111</v>
          </cell>
          <cell r="B4114">
            <v>23</v>
          </cell>
          <cell r="C4114">
            <v>45</v>
          </cell>
          <cell r="D4114" t="str">
            <v xml:space="preserve">LV  </v>
          </cell>
          <cell r="E4114" t="str">
            <v>C</v>
          </cell>
          <cell r="F4114" t="str">
            <v>M</v>
          </cell>
          <cell r="G4114">
            <v>5</v>
          </cell>
        </row>
        <row r="4115">
          <cell r="A4115" t="str">
            <v>MU1306UMW612</v>
          </cell>
          <cell r="B4115">
            <v>23</v>
          </cell>
          <cell r="C4115">
            <v>45</v>
          </cell>
          <cell r="D4115" t="str">
            <v xml:space="preserve">LV  </v>
          </cell>
          <cell r="E4115" t="str">
            <v>C</v>
          </cell>
          <cell r="F4115" t="str">
            <v>M</v>
          </cell>
          <cell r="G4115">
            <v>5</v>
          </cell>
        </row>
        <row r="4116">
          <cell r="A4116" t="str">
            <v>MU1306UMW754</v>
          </cell>
          <cell r="B4116">
            <v>23</v>
          </cell>
          <cell r="C4116">
            <v>45</v>
          </cell>
          <cell r="D4116" t="str">
            <v xml:space="preserve">LV  </v>
          </cell>
          <cell r="E4116" t="str">
            <v>C</v>
          </cell>
          <cell r="F4116" t="str">
            <v>M</v>
          </cell>
          <cell r="G4116">
            <v>5</v>
          </cell>
        </row>
        <row r="4117">
          <cell r="A4117" t="str">
            <v>MU1306UMW892</v>
          </cell>
          <cell r="B4117">
            <v>23</v>
          </cell>
          <cell r="C4117">
            <v>45</v>
          </cell>
          <cell r="D4117" t="str">
            <v xml:space="preserve">LV  </v>
          </cell>
          <cell r="E4117" t="str">
            <v xml:space="preserve"> </v>
          </cell>
          <cell r="F4117" t="str">
            <v>M</v>
          </cell>
          <cell r="G4117">
            <v>0</v>
          </cell>
        </row>
        <row r="4118">
          <cell r="A4118" t="str">
            <v>MU1306UV</v>
          </cell>
          <cell r="B4118">
            <v>23</v>
          </cell>
          <cell r="C4118">
            <v>45</v>
          </cell>
          <cell r="D4118" t="str">
            <v xml:space="preserve">MVC </v>
          </cell>
          <cell r="E4118" t="str">
            <v>B</v>
          </cell>
          <cell r="F4118" t="str">
            <v>M</v>
          </cell>
          <cell r="G4118">
            <v>8</v>
          </cell>
        </row>
        <row r="4119">
          <cell r="A4119" t="str">
            <v>MU1306W612</v>
          </cell>
          <cell r="B4119">
            <v>3</v>
          </cell>
          <cell r="C4119" t="str">
            <v>M1</v>
          </cell>
          <cell r="D4119" t="str">
            <v xml:space="preserve">LV  </v>
          </cell>
          <cell r="E4119" t="str">
            <v>C</v>
          </cell>
          <cell r="F4119" t="str">
            <v>M</v>
          </cell>
          <cell r="G4119">
            <v>15</v>
          </cell>
        </row>
        <row r="4120">
          <cell r="A4120" t="str">
            <v>MU1306W754</v>
          </cell>
          <cell r="B4120">
            <v>3</v>
          </cell>
          <cell r="C4120" t="str">
            <v>M1</v>
          </cell>
          <cell r="D4120" t="str">
            <v xml:space="preserve">LV  </v>
          </cell>
          <cell r="E4120" t="str">
            <v>C</v>
          </cell>
          <cell r="F4120" t="str">
            <v>M</v>
          </cell>
          <cell r="G4120">
            <v>10</v>
          </cell>
        </row>
        <row r="4121">
          <cell r="A4121" t="str">
            <v>MU1306W892</v>
          </cell>
          <cell r="B4121">
            <v>3</v>
          </cell>
          <cell r="C4121" t="str">
            <v>M1</v>
          </cell>
          <cell r="D4121" t="str">
            <v xml:space="preserve">MVC </v>
          </cell>
          <cell r="E4121" t="str">
            <v xml:space="preserve"> </v>
          </cell>
          <cell r="F4121" t="str">
            <v>M</v>
          </cell>
          <cell r="G4121">
            <v>0</v>
          </cell>
        </row>
        <row r="4122">
          <cell r="A4122" t="str">
            <v>MU1306X</v>
          </cell>
          <cell r="B4122">
            <v>25</v>
          </cell>
          <cell r="C4122">
            <v>45</v>
          </cell>
          <cell r="D4122" t="str">
            <v xml:space="preserve">LV  </v>
          </cell>
          <cell r="E4122" t="str">
            <v>C</v>
          </cell>
          <cell r="F4122" t="str">
            <v>M</v>
          </cell>
          <cell r="G4122">
            <v>5</v>
          </cell>
        </row>
        <row r="4123">
          <cell r="A4123" t="str">
            <v>MU1307</v>
          </cell>
          <cell r="B4123">
            <v>3</v>
          </cell>
          <cell r="C4123" t="str">
            <v>M1</v>
          </cell>
          <cell r="D4123" t="str">
            <v xml:space="preserve">MVB </v>
          </cell>
          <cell r="E4123" t="str">
            <v>A</v>
          </cell>
          <cell r="F4123" t="str">
            <v>M</v>
          </cell>
          <cell r="G4123">
            <v>20</v>
          </cell>
        </row>
        <row r="4124">
          <cell r="A4124" t="str">
            <v>MU1307B</v>
          </cell>
          <cell r="B4124">
            <v>25</v>
          </cell>
          <cell r="C4124">
            <v>45</v>
          </cell>
          <cell r="D4124" t="str">
            <v xml:space="preserve">LV  </v>
          </cell>
          <cell r="E4124" t="str">
            <v>C</v>
          </cell>
          <cell r="F4124" t="str">
            <v>M</v>
          </cell>
          <cell r="G4124">
            <v>5</v>
          </cell>
        </row>
        <row r="4125">
          <cell r="A4125" t="str">
            <v>MU1307DX</v>
          </cell>
          <cell r="B4125">
            <v>23</v>
          </cell>
          <cell r="C4125">
            <v>45</v>
          </cell>
          <cell r="D4125" t="str">
            <v xml:space="preserve">LV  </v>
          </cell>
          <cell r="E4125" t="str">
            <v>C</v>
          </cell>
          <cell r="F4125" t="str">
            <v>M</v>
          </cell>
          <cell r="G4125">
            <v>5</v>
          </cell>
        </row>
        <row r="4126">
          <cell r="A4126" t="str">
            <v>MU1307DXC3647</v>
          </cell>
          <cell r="B4126">
            <v>23</v>
          </cell>
          <cell r="C4126">
            <v>45</v>
          </cell>
          <cell r="D4126" t="str">
            <v xml:space="preserve">LV  </v>
          </cell>
          <cell r="E4126" t="str">
            <v>C</v>
          </cell>
          <cell r="F4126" t="str">
            <v>M</v>
          </cell>
          <cell r="G4126">
            <v>5</v>
          </cell>
        </row>
        <row r="4127">
          <cell r="A4127" t="str">
            <v>MU1307GDXW140</v>
          </cell>
          <cell r="B4127">
            <v>23</v>
          </cell>
          <cell r="C4127">
            <v>45</v>
          </cell>
          <cell r="D4127" t="str">
            <v xml:space="preserve">LV  </v>
          </cell>
          <cell r="E4127" t="str">
            <v>C</v>
          </cell>
          <cell r="F4127" t="str">
            <v>M</v>
          </cell>
          <cell r="G4127">
            <v>5</v>
          </cell>
        </row>
        <row r="4128">
          <cell r="A4128" t="str">
            <v>MU1307GUM</v>
          </cell>
          <cell r="B4128">
            <v>23</v>
          </cell>
          <cell r="C4128">
            <v>45</v>
          </cell>
          <cell r="D4128" t="str">
            <v xml:space="preserve">MVC </v>
          </cell>
          <cell r="E4128" t="str">
            <v>A</v>
          </cell>
          <cell r="F4128" t="str">
            <v>M</v>
          </cell>
          <cell r="G4128">
            <v>5</v>
          </cell>
        </row>
        <row r="4129">
          <cell r="A4129" t="str">
            <v>MU1307RDXW140</v>
          </cell>
          <cell r="B4129">
            <v>23</v>
          </cell>
          <cell r="C4129">
            <v>45</v>
          </cell>
          <cell r="D4129" t="str">
            <v xml:space="preserve">LV  </v>
          </cell>
          <cell r="E4129" t="str">
            <v>C</v>
          </cell>
          <cell r="F4129" t="str">
            <v>M</v>
          </cell>
          <cell r="G4129">
            <v>5</v>
          </cell>
        </row>
        <row r="4130">
          <cell r="A4130" t="str">
            <v>MU1307TM</v>
          </cell>
          <cell r="B4130">
            <v>23</v>
          </cell>
          <cell r="C4130">
            <v>45</v>
          </cell>
          <cell r="D4130" t="str">
            <v xml:space="preserve">MVC </v>
          </cell>
          <cell r="E4130" t="str">
            <v>B</v>
          </cell>
          <cell r="F4130" t="str">
            <v>M</v>
          </cell>
          <cell r="G4130">
            <v>5</v>
          </cell>
        </row>
        <row r="4131">
          <cell r="A4131" t="str">
            <v>MU1307TMW103</v>
          </cell>
          <cell r="B4131">
            <v>23</v>
          </cell>
          <cell r="C4131">
            <v>45</v>
          </cell>
          <cell r="D4131" t="str">
            <v xml:space="preserve">LV  </v>
          </cell>
          <cell r="E4131" t="str">
            <v>C</v>
          </cell>
          <cell r="F4131" t="str">
            <v>M</v>
          </cell>
          <cell r="G4131">
            <v>5</v>
          </cell>
        </row>
        <row r="4132">
          <cell r="A4132" t="str">
            <v>MU1307TV</v>
          </cell>
          <cell r="B4132">
            <v>23</v>
          </cell>
          <cell r="C4132">
            <v>45</v>
          </cell>
          <cell r="D4132" t="str">
            <v xml:space="preserve">MVB </v>
          </cell>
          <cell r="E4132" t="str">
            <v>C</v>
          </cell>
          <cell r="F4132" t="str">
            <v>M</v>
          </cell>
          <cell r="G4132">
            <v>5</v>
          </cell>
        </row>
        <row r="4133">
          <cell r="A4133" t="str">
            <v>MU1307UM</v>
          </cell>
          <cell r="B4133">
            <v>23</v>
          </cell>
          <cell r="C4133">
            <v>45</v>
          </cell>
          <cell r="D4133" t="str">
            <v xml:space="preserve">MVB </v>
          </cell>
          <cell r="E4133" t="str">
            <v>B</v>
          </cell>
          <cell r="F4133" t="str">
            <v>M</v>
          </cell>
          <cell r="G4133">
            <v>5</v>
          </cell>
        </row>
        <row r="4134">
          <cell r="A4134" t="str">
            <v>MU1307UMW102</v>
          </cell>
          <cell r="B4134">
            <v>23</v>
          </cell>
          <cell r="C4134">
            <v>45</v>
          </cell>
          <cell r="D4134" t="str">
            <v xml:space="preserve">LV  </v>
          </cell>
          <cell r="E4134" t="str">
            <v>C</v>
          </cell>
          <cell r="F4134" t="str">
            <v>M</v>
          </cell>
          <cell r="G4134">
            <v>5</v>
          </cell>
        </row>
        <row r="4135">
          <cell r="A4135" t="str">
            <v>MU1307UMW105</v>
          </cell>
          <cell r="B4135">
            <v>23</v>
          </cell>
          <cell r="C4135">
            <v>45</v>
          </cell>
          <cell r="D4135" t="str">
            <v xml:space="preserve">LV  </v>
          </cell>
          <cell r="E4135" t="str">
            <v>B</v>
          </cell>
          <cell r="F4135" t="str">
            <v>M</v>
          </cell>
          <cell r="G4135">
            <v>5</v>
          </cell>
        </row>
        <row r="4136">
          <cell r="A4136" t="str">
            <v>MU1307UMW765</v>
          </cell>
          <cell r="B4136">
            <v>23</v>
          </cell>
          <cell r="C4136">
            <v>45</v>
          </cell>
          <cell r="D4136" t="str">
            <v xml:space="preserve">MVB </v>
          </cell>
          <cell r="E4136" t="str">
            <v>C</v>
          </cell>
          <cell r="F4136" t="str">
            <v>M</v>
          </cell>
          <cell r="G4136">
            <v>5</v>
          </cell>
        </row>
        <row r="4137">
          <cell r="A4137" t="str">
            <v>MU1307UV</v>
          </cell>
          <cell r="B4137">
            <v>23</v>
          </cell>
          <cell r="C4137">
            <v>45</v>
          </cell>
          <cell r="D4137" t="str">
            <v xml:space="preserve">MVB </v>
          </cell>
          <cell r="E4137" t="str">
            <v>C</v>
          </cell>
          <cell r="F4137" t="str">
            <v>M</v>
          </cell>
          <cell r="G4137">
            <v>5</v>
          </cell>
        </row>
        <row r="4138">
          <cell r="A4138" t="str">
            <v>MU1307UVINDPLS</v>
          </cell>
          <cell r="B4138">
            <v>23</v>
          </cell>
          <cell r="C4138">
            <v>45</v>
          </cell>
          <cell r="D4138" t="str">
            <v xml:space="preserve">LV  </v>
          </cell>
          <cell r="E4138" t="str">
            <v>C</v>
          </cell>
          <cell r="F4138" t="str">
            <v>M</v>
          </cell>
          <cell r="G4138">
            <v>5</v>
          </cell>
        </row>
        <row r="4139">
          <cell r="A4139" t="str">
            <v>MU1307W102</v>
          </cell>
          <cell r="B4139">
            <v>3</v>
          </cell>
          <cell r="C4139" t="str">
            <v>M1</v>
          </cell>
          <cell r="D4139" t="str">
            <v xml:space="preserve">LV  </v>
          </cell>
          <cell r="E4139" t="str">
            <v>C</v>
          </cell>
          <cell r="F4139" t="str">
            <v>M</v>
          </cell>
          <cell r="G4139">
            <v>15</v>
          </cell>
        </row>
        <row r="4140">
          <cell r="A4140" t="str">
            <v>MU1307W103</v>
          </cell>
          <cell r="B4140">
            <v>3</v>
          </cell>
          <cell r="C4140" t="str">
            <v>M1</v>
          </cell>
          <cell r="D4140" t="str">
            <v xml:space="preserve">LV  </v>
          </cell>
          <cell r="E4140" t="str">
            <v>C</v>
          </cell>
          <cell r="F4140" t="str">
            <v>M</v>
          </cell>
          <cell r="G4140">
            <v>15</v>
          </cell>
        </row>
        <row r="4141">
          <cell r="A4141" t="str">
            <v>MU1307W105</v>
          </cell>
          <cell r="B4141">
            <v>3</v>
          </cell>
          <cell r="C4141" t="str">
            <v>M1</v>
          </cell>
          <cell r="D4141" t="str">
            <v xml:space="preserve">LV  </v>
          </cell>
          <cell r="E4141" t="str">
            <v>B</v>
          </cell>
          <cell r="F4141" t="str">
            <v>M</v>
          </cell>
          <cell r="G4141">
            <v>10</v>
          </cell>
        </row>
        <row r="4142">
          <cell r="A4142" t="str">
            <v>MU1307W765</v>
          </cell>
          <cell r="B4142">
            <v>3</v>
          </cell>
          <cell r="C4142" t="str">
            <v>M1</v>
          </cell>
          <cell r="D4142" t="str">
            <v xml:space="preserve">MVB </v>
          </cell>
          <cell r="E4142" t="str">
            <v>C</v>
          </cell>
          <cell r="F4142" t="str">
            <v>M</v>
          </cell>
          <cell r="G4142">
            <v>15</v>
          </cell>
        </row>
        <row r="4143">
          <cell r="A4143" t="str">
            <v>MU1307X</v>
          </cell>
          <cell r="B4143">
            <v>25</v>
          </cell>
          <cell r="C4143">
            <v>45</v>
          </cell>
          <cell r="D4143" t="str">
            <v xml:space="preserve">MVC </v>
          </cell>
          <cell r="E4143" t="str">
            <v>C</v>
          </cell>
          <cell r="F4143" t="str">
            <v>M</v>
          </cell>
          <cell r="G4143">
            <v>7</v>
          </cell>
        </row>
        <row r="4144">
          <cell r="A4144" t="str">
            <v>MU1308</v>
          </cell>
          <cell r="B4144">
            <v>3</v>
          </cell>
          <cell r="C4144" t="str">
            <v>M1</v>
          </cell>
          <cell r="D4144" t="str">
            <v xml:space="preserve">MVA </v>
          </cell>
          <cell r="E4144" t="str">
            <v>A</v>
          </cell>
          <cell r="F4144" t="str">
            <v>M</v>
          </cell>
          <cell r="G4144">
            <v>15</v>
          </cell>
        </row>
        <row r="4145">
          <cell r="A4145" t="str">
            <v>MU13083M</v>
          </cell>
          <cell r="B4145">
            <v>3</v>
          </cell>
          <cell r="C4145" t="str">
            <v>RI</v>
          </cell>
          <cell r="D4145" t="str">
            <v xml:space="preserve">LV  </v>
          </cell>
          <cell r="E4145" t="str">
            <v>C</v>
          </cell>
          <cell r="F4145" t="str">
            <v>P</v>
          </cell>
          <cell r="G4145">
            <v>25</v>
          </cell>
        </row>
        <row r="4146">
          <cell r="A4146" t="str">
            <v>MU1308CHX</v>
          </cell>
          <cell r="B4146">
            <v>23</v>
          </cell>
          <cell r="C4146">
            <v>45</v>
          </cell>
          <cell r="D4146" t="str">
            <v xml:space="preserve">LV  </v>
          </cell>
          <cell r="E4146" t="str">
            <v>C</v>
          </cell>
          <cell r="F4146" t="str">
            <v>M</v>
          </cell>
          <cell r="G4146">
            <v>5</v>
          </cell>
        </row>
        <row r="4147">
          <cell r="A4147" t="str">
            <v>MU1308CHXW182C5</v>
          </cell>
          <cell r="B4147">
            <v>23</v>
          </cell>
          <cell r="C4147">
            <v>45</v>
          </cell>
          <cell r="D4147" t="str">
            <v xml:space="preserve">LV  </v>
          </cell>
          <cell r="E4147" t="str">
            <v>C</v>
          </cell>
          <cell r="F4147" t="str">
            <v>M</v>
          </cell>
          <cell r="G4147">
            <v>5</v>
          </cell>
        </row>
        <row r="4148">
          <cell r="A4148" t="str">
            <v>MU1308DX</v>
          </cell>
          <cell r="B4148">
            <v>23</v>
          </cell>
          <cell r="C4148">
            <v>45</v>
          </cell>
          <cell r="D4148" t="str">
            <v xml:space="preserve">LV  </v>
          </cell>
          <cell r="E4148" t="str">
            <v>C</v>
          </cell>
          <cell r="F4148" t="str">
            <v>M</v>
          </cell>
          <cell r="G4148">
            <v>5</v>
          </cell>
        </row>
        <row r="4149">
          <cell r="A4149" t="str">
            <v>MU1308GUM</v>
          </cell>
          <cell r="B4149">
            <v>23</v>
          </cell>
          <cell r="C4149">
            <v>45</v>
          </cell>
          <cell r="D4149" t="str">
            <v xml:space="preserve">LV  </v>
          </cell>
          <cell r="E4149" t="str">
            <v>C</v>
          </cell>
          <cell r="F4149" t="str">
            <v>M</v>
          </cell>
          <cell r="G4149">
            <v>5</v>
          </cell>
        </row>
        <row r="4150">
          <cell r="A4150" t="str">
            <v>MU1308GUV</v>
          </cell>
          <cell r="B4150">
            <v>23</v>
          </cell>
          <cell r="C4150">
            <v>45</v>
          </cell>
          <cell r="D4150" t="str">
            <v xml:space="preserve">LV  </v>
          </cell>
          <cell r="E4150" t="str">
            <v>C</v>
          </cell>
          <cell r="F4150" t="str">
            <v>M</v>
          </cell>
          <cell r="G4150">
            <v>5</v>
          </cell>
        </row>
        <row r="4151">
          <cell r="A4151" t="str">
            <v>MU1308GUVW150</v>
          </cell>
          <cell r="B4151">
            <v>23</v>
          </cell>
          <cell r="C4151">
            <v>45</v>
          </cell>
          <cell r="D4151" t="str">
            <v xml:space="preserve">LV  </v>
          </cell>
          <cell r="E4151" t="str">
            <v>C</v>
          </cell>
          <cell r="F4151" t="str">
            <v>M</v>
          </cell>
          <cell r="G4151">
            <v>5</v>
          </cell>
        </row>
        <row r="4152">
          <cell r="A4152" t="str">
            <v>MU1308RUMW3</v>
          </cell>
          <cell r="B4152">
            <v>23</v>
          </cell>
          <cell r="C4152">
            <v>45</v>
          </cell>
          <cell r="D4152" t="str">
            <v xml:space="preserve">LV  </v>
          </cell>
          <cell r="E4152" t="str">
            <v>C</v>
          </cell>
          <cell r="F4152" t="str">
            <v>M</v>
          </cell>
          <cell r="G4152">
            <v>5</v>
          </cell>
        </row>
        <row r="4153">
          <cell r="A4153" t="str">
            <v>MU1308RUMW789</v>
          </cell>
          <cell r="B4153">
            <v>23</v>
          </cell>
          <cell r="C4153">
            <v>45</v>
          </cell>
          <cell r="D4153" t="str">
            <v xml:space="preserve">LV  </v>
          </cell>
          <cell r="E4153" t="str">
            <v>C</v>
          </cell>
          <cell r="F4153" t="str">
            <v>M</v>
          </cell>
          <cell r="G4153">
            <v>5</v>
          </cell>
        </row>
        <row r="4154">
          <cell r="A4154" t="str">
            <v>MU1308TM</v>
          </cell>
          <cell r="B4154">
            <v>23</v>
          </cell>
          <cell r="C4154">
            <v>45</v>
          </cell>
          <cell r="D4154" t="str">
            <v xml:space="preserve">MVA </v>
          </cell>
          <cell r="E4154" t="str">
            <v>B</v>
          </cell>
          <cell r="F4154" t="str">
            <v>M</v>
          </cell>
          <cell r="G4154">
            <v>5</v>
          </cell>
        </row>
        <row r="4155">
          <cell r="A4155" t="str">
            <v>MU1308TMW103</v>
          </cell>
          <cell r="B4155">
            <v>23</v>
          </cell>
          <cell r="C4155">
            <v>45</v>
          </cell>
          <cell r="D4155" t="str">
            <v xml:space="preserve">LV  </v>
          </cell>
          <cell r="E4155" t="str">
            <v>C</v>
          </cell>
          <cell r="F4155" t="str">
            <v>M</v>
          </cell>
          <cell r="G4155">
            <v>5</v>
          </cell>
        </row>
        <row r="4156">
          <cell r="A4156" t="str">
            <v>MU1308TMW103C027</v>
          </cell>
          <cell r="B4156">
            <v>23</v>
          </cell>
          <cell r="C4156">
            <v>45</v>
          </cell>
          <cell r="D4156" t="str">
            <v xml:space="preserve">LV  </v>
          </cell>
          <cell r="E4156" t="str">
            <v>C</v>
          </cell>
          <cell r="F4156" t="str">
            <v>M</v>
          </cell>
          <cell r="G4156">
            <v>5</v>
          </cell>
        </row>
        <row r="4157">
          <cell r="A4157" t="str">
            <v>MU1308TMWS</v>
          </cell>
          <cell r="B4157">
            <v>23</v>
          </cell>
          <cell r="C4157">
            <v>45</v>
          </cell>
          <cell r="D4157" t="str">
            <v xml:space="preserve">MVA </v>
          </cell>
          <cell r="E4157" t="str">
            <v>C</v>
          </cell>
          <cell r="F4157" t="str">
            <v>M</v>
          </cell>
          <cell r="G4157">
            <v>5</v>
          </cell>
        </row>
        <row r="4158">
          <cell r="A4158" t="str">
            <v>MU1308TV</v>
          </cell>
          <cell r="B4158">
            <v>23</v>
          </cell>
          <cell r="C4158">
            <v>45</v>
          </cell>
          <cell r="D4158" t="str">
            <v xml:space="preserve">MVA </v>
          </cell>
          <cell r="E4158" t="str">
            <v>A</v>
          </cell>
          <cell r="F4158" t="str">
            <v>M</v>
          </cell>
          <cell r="G4158">
            <v>10</v>
          </cell>
        </row>
        <row r="4159">
          <cell r="A4159" t="str">
            <v>MU1308TVWS</v>
          </cell>
          <cell r="B4159">
            <v>23</v>
          </cell>
          <cell r="C4159">
            <v>45</v>
          </cell>
          <cell r="D4159" t="str">
            <v xml:space="preserve">MVA </v>
          </cell>
          <cell r="E4159" t="str">
            <v>A</v>
          </cell>
          <cell r="F4159" t="str">
            <v>M</v>
          </cell>
          <cell r="G4159">
            <v>10</v>
          </cell>
        </row>
        <row r="4160">
          <cell r="A4160" t="str">
            <v>MU1308UM</v>
          </cell>
          <cell r="B4160">
            <v>23</v>
          </cell>
          <cell r="C4160">
            <v>45</v>
          </cell>
          <cell r="D4160" t="str">
            <v xml:space="preserve">MVB </v>
          </cell>
          <cell r="E4160" t="str">
            <v>B</v>
          </cell>
          <cell r="F4160" t="str">
            <v>M</v>
          </cell>
          <cell r="G4160">
            <v>5</v>
          </cell>
        </row>
        <row r="4161">
          <cell r="A4161" t="str">
            <v>MU1308UMW103</v>
          </cell>
          <cell r="B4161">
            <v>23</v>
          </cell>
          <cell r="C4161">
            <v>45</v>
          </cell>
          <cell r="D4161" t="str">
            <v xml:space="preserve">LV  </v>
          </cell>
          <cell r="E4161" t="str">
            <v>B</v>
          </cell>
          <cell r="F4161" t="str">
            <v>M</v>
          </cell>
          <cell r="G4161">
            <v>5</v>
          </cell>
        </row>
        <row r="4162">
          <cell r="A4162" t="str">
            <v>MU1308UMW696</v>
          </cell>
          <cell r="B4162">
            <v>23</v>
          </cell>
          <cell r="C4162">
            <v>45</v>
          </cell>
          <cell r="D4162" t="str">
            <v xml:space="preserve">LV  </v>
          </cell>
          <cell r="E4162" t="str">
            <v>C</v>
          </cell>
          <cell r="F4162" t="str">
            <v>M</v>
          </cell>
          <cell r="G4162">
            <v>5</v>
          </cell>
        </row>
        <row r="4163">
          <cell r="A4163" t="str">
            <v>MU1308UMWS</v>
          </cell>
          <cell r="B4163">
            <v>23</v>
          </cell>
          <cell r="C4163">
            <v>45</v>
          </cell>
          <cell r="D4163" t="str">
            <v xml:space="preserve">LV  </v>
          </cell>
          <cell r="E4163" t="str">
            <v>C</v>
          </cell>
          <cell r="F4163" t="str">
            <v>M</v>
          </cell>
          <cell r="G4163">
            <v>5</v>
          </cell>
        </row>
        <row r="4164">
          <cell r="A4164" t="str">
            <v>MU1308UV</v>
          </cell>
          <cell r="B4164">
            <v>23</v>
          </cell>
          <cell r="C4164">
            <v>45</v>
          </cell>
          <cell r="D4164" t="str">
            <v xml:space="preserve">LV  </v>
          </cell>
          <cell r="E4164" t="str">
            <v>C</v>
          </cell>
          <cell r="F4164" t="str">
            <v>M</v>
          </cell>
          <cell r="G4164">
            <v>5</v>
          </cell>
        </row>
        <row r="4165">
          <cell r="A4165" t="str">
            <v>MU1308W01</v>
          </cell>
          <cell r="B4165">
            <v>3</v>
          </cell>
          <cell r="C4165" t="str">
            <v>M1</v>
          </cell>
          <cell r="D4165" t="str">
            <v xml:space="preserve">LV  </v>
          </cell>
          <cell r="E4165" t="str">
            <v>C</v>
          </cell>
          <cell r="F4165" t="str">
            <v>M</v>
          </cell>
          <cell r="G4165">
            <v>15</v>
          </cell>
        </row>
        <row r="4166">
          <cell r="A4166" t="str">
            <v>MU1308W102</v>
          </cell>
          <cell r="B4166">
            <v>3</v>
          </cell>
          <cell r="C4166" t="str">
            <v>M1</v>
          </cell>
          <cell r="D4166" t="str">
            <v xml:space="preserve">LV  </v>
          </cell>
          <cell r="E4166" t="str">
            <v>C</v>
          </cell>
          <cell r="F4166" t="str">
            <v>M</v>
          </cell>
          <cell r="G4166">
            <v>10</v>
          </cell>
        </row>
        <row r="4167">
          <cell r="A4167" t="str">
            <v>MU1308W103</v>
          </cell>
          <cell r="B4167">
            <v>3</v>
          </cell>
          <cell r="C4167" t="str">
            <v>M1</v>
          </cell>
          <cell r="D4167" t="str">
            <v xml:space="preserve">LV  </v>
          </cell>
          <cell r="E4167" t="str">
            <v>B</v>
          </cell>
          <cell r="F4167" t="str">
            <v>M</v>
          </cell>
          <cell r="G4167">
            <v>15</v>
          </cell>
        </row>
        <row r="4168">
          <cell r="A4168" t="str">
            <v>MU1308W2</v>
          </cell>
          <cell r="B4168">
            <v>3</v>
          </cell>
          <cell r="C4168" t="str">
            <v>M1</v>
          </cell>
          <cell r="D4168" t="str">
            <v xml:space="preserve">LV  </v>
          </cell>
          <cell r="E4168" t="str">
            <v>C</v>
          </cell>
          <cell r="F4168" t="str">
            <v>M</v>
          </cell>
          <cell r="G4168">
            <v>10</v>
          </cell>
        </row>
        <row r="4169">
          <cell r="A4169" t="str">
            <v>MU1308W735</v>
          </cell>
          <cell r="B4169">
            <v>3</v>
          </cell>
          <cell r="C4169" t="str">
            <v>M1</v>
          </cell>
          <cell r="D4169" t="str">
            <v xml:space="preserve">LV  </v>
          </cell>
          <cell r="E4169" t="str">
            <v>C</v>
          </cell>
          <cell r="F4169" t="str">
            <v>M</v>
          </cell>
          <cell r="G4169">
            <v>10</v>
          </cell>
        </row>
        <row r="4170">
          <cell r="A4170" t="str">
            <v>MU1308WS</v>
          </cell>
          <cell r="B4170">
            <v>3</v>
          </cell>
          <cell r="C4170" t="str">
            <v>M1</v>
          </cell>
          <cell r="D4170" t="str">
            <v xml:space="preserve">MVA </v>
          </cell>
          <cell r="E4170" t="str">
            <v>A</v>
          </cell>
          <cell r="F4170" t="str">
            <v>M</v>
          </cell>
          <cell r="G4170">
            <v>15</v>
          </cell>
        </row>
        <row r="4171">
          <cell r="A4171" t="str">
            <v>MU1308X</v>
          </cell>
          <cell r="B4171">
            <v>25</v>
          </cell>
          <cell r="C4171">
            <v>45</v>
          </cell>
          <cell r="D4171" t="str">
            <v xml:space="preserve">MVC </v>
          </cell>
          <cell r="E4171" t="str">
            <v>B</v>
          </cell>
          <cell r="F4171" t="str">
            <v>M</v>
          </cell>
          <cell r="G4171">
            <v>5</v>
          </cell>
        </row>
        <row r="4172">
          <cell r="A4172" t="str">
            <v>MU1309</v>
          </cell>
          <cell r="B4172">
            <v>3</v>
          </cell>
          <cell r="C4172" t="str">
            <v>M1</v>
          </cell>
          <cell r="D4172" t="str">
            <v xml:space="preserve">LV  </v>
          </cell>
          <cell r="E4172" t="str">
            <v>A</v>
          </cell>
          <cell r="F4172" t="str">
            <v>M</v>
          </cell>
          <cell r="G4172">
            <v>20</v>
          </cell>
        </row>
        <row r="4173">
          <cell r="A4173" t="str">
            <v>MU1309B</v>
          </cell>
          <cell r="B4173">
            <v>25</v>
          </cell>
          <cell r="C4173">
            <v>45</v>
          </cell>
          <cell r="D4173" t="str">
            <v xml:space="preserve">LV  </v>
          </cell>
          <cell r="E4173" t="str">
            <v>C</v>
          </cell>
          <cell r="F4173" t="str">
            <v>M</v>
          </cell>
          <cell r="G4173">
            <v>5</v>
          </cell>
        </row>
        <row r="4174">
          <cell r="A4174" t="str">
            <v>MU1309CAHX</v>
          </cell>
          <cell r="B4174">
            <v>23</v>
          </cell>
          <cell r="C4174">
            <v>45</v>
          </cell>
          <cell r="D4174" t="str">
            <v xml:space="preserve">LV  </v>
          </cell>
          <cell r="E4174" t="str">
            <v>C</v>
          </cell>
          <cell r="F4174" t="str">
            <v>M</v>
          </cell>
          <cell r="G4174">
            <v>5</v>
          </cell>
        </row>
        <row r="4175">
          <cell r="A4175" t="str">
            <v>MU1309CHXW989</v>
          </cell>
          <cell r="B4175">
            <v>23</v>
          </cell>
          <cell r="C4175">
            <v>45</v>
          </cell>
          <cell r="D4175" t="str">
            <v xml:space="preserve">LV  </v>
          </cell>
          <cell r="E4175" t="str">
            <v>C</v>
          </cell>
          <cell r="F4175" t="str">
            <v>M</v>
          </cell>
          <cell r="G4175">
            <v>5</v>
          </cell>
        </row>
        <row r="4176">
          <cell r="A4176" t="str">
            <v>MU1309CX</v>
          </cell>
          <cell r="B4176">
            <v>23</v>
          </cell>
          <cell r="C4176">
            <v>45</v>
          </cell>
          <cell r="D4176" t="str">
            <v xml:space="preserve">LV  </v>
          </cell>
          <cell r="E4176" t="str">
            <v>C</v>
          </cell>
          <cell r="F4176" t="str">
            <v>M</v>
          </cell>
          <cell r="G4176">
            <v>5</v>
          </cell>
        </row>
        <row r="4177">
          <cell r="A4177" t="str">
            <v>MU1309DAB</v>
          </cell>
          <cell r="B4177">
            <v>23</v>
          </cell>
          <cell r="C4177">
            <v>45</v>
          </cell>
          <cell r="D4177" t="str">
            <v xml:space="preserve">LV  </v>
          </cell>
          <cell r="E4177" t="str">
            <v>C</v>
          </cell>
          <cell r="F4177" t="str">
            <v>M</v>
          </cell>
          <cell r="G4177">
            <v>5</v>
          </cell>
        </row>
        <row r="4178">
          <cell r="A4178" t="str">
            <v>MU1309DAX</v>
          </cell>
          <cell r="B4178">
            <v>23</v>
          </cell>
          <cell r="C4178">
            <v>45</v>
          </cell>
          <cell r="D4178" t="str">
            <v xml:space="preserve">LV  </v>
          </cell>
          <cell r="E4178" t="str">
            <v>C</v>
          </cell>
          <cell r="F4178" t="str">
            <v>M</v>
          </cell>
          <cell r="G4178">
            <v>5</v>
          </cell>
        </row>
        <row r="4179">
          <cell r="A4179" t="str">
            <v>MU1309DAXW103</v>
          </cell>
          <cell r="B4179">
            <v>23</v>
          </cell>
          <cell r="C4179">
            <v>45</v>
          </cell>
          <cell r="D4179" t="str">
            <v xml:space="preserve">LV  </v>
          </cell>
          <cell r="E4179" t="str">
            <v>C</v>
          </cell>
          <cell r="F4179" t="str">
            <v>M</v>
          </cell>
          <cell r="G4179">
            <v>5</v>
          </cell>
        </row>
        <row r="4180">
          <cell r="A4180" t="str">
            <v>MU1309DX</v>
          </cell>
          <cell r="B4180">
            <v>23</v>
          </cell>
          <cell r="C4180">
            <v>45</v>
          </cell>
          <cell r="D4180" t="str">
            <v xml:space="preserve">LV  </v>
          </cell>
          <cell r="E4180" t="str">
            <v>C</v>
          </cell>
          <cell r="F4180" t="str">
            <v>M</v>
          </cell>
          <cell r="G4180">
            <v>5</v>
          </cell>
        </row>
        <row r="4181">
          <cell r="A4181" t="str">
            <v>MU1309GUM</v>
          </cell>
          <cell r="B4181">
            <v>23</v>
          </cell>
          <cell r="C4181">
            <v>45</v>
          </cell>
          <cell r="D4181" t="str">
            <v xml:space="preserve">LV  </v>
          </cell>
          <cell r="E4181" t="str">
            <v>C</v>
          </cell>
          <cell r="F4181" t="str">
            <v>M</v>
          </cell>
          <cell r="G4181">
            <v>5</v>
          </cell>
        </row>
        <row r="4182">
          <cell r="A4182" t="str">
            <v>MU1309GUV</v>
          </cell>
          <cell r="B4182">
            <v>23</v>
          </cell>
          <cell r="C4182">
            <v>45</v>
          </cell>
          <cell r="D4182" t="str">
            <v xml:space="preserve">LV  </v>
          </cell>
          <cell r="E4182" t="str">
            <v>C</v>
          </cell>
          <cell r="F4182" t="str">
            <v>M</v>
          </cell>
          <cell r="G4182">
            <v>5</v>
          </cell>
        </row>
        <row r="4183">
          <cell r="A4183" t="str">
            <v>MU1309RUGVW140</v>
          </cell>
          <cell r="B4183">
            <v>23</v>
          </cell>
          <cell r="C4183">
            <v>45</v>
          </cell>
          <cell r="D4183" t="str">
            <v xml:space="preserve">MVC </v>
          </cell>
          <cell r="E4183" t="str">
            <v>B</v>
          </cell>
          <cell r="F4183" t="str">
            <v>M</v>
          </cell>
          <cell r="G4183">
            <v>5</v>
          </cell>
        </row>
        <row r="4184">
          <cell r="A4184" t="str">
            <v>MU1309TM</v>
          </cell>
          <cell r="B4184">
            <v>23</v>
          </cell>
          <cell r="C4184">
            <v>45</v>
          </cell>
          <cell r="D4184" t="str">
            <v xml:space="preserve">LV  </v>
          </cell>
          <cell r="E4184" t="str">
            <v>C</v>
          </cell>
          <cell r="F4184" t="str">
            <v>M</v>
          </cell>
          <cell r="G4184">
            <v>5</v>
          </cell>
        </row>
        <row r="4185">
          <cell r="A4185" t="str">
            <v>MU1309TMW103</v>
          </cell>
          <cell r="B4185">
            <v>23</v>
          </cell>
          <cell r="C4185">
            <v>45</v>
          </cell>
          <cell r="D4185" t="str">
            <v xml:space="preserve">LV  </v>
          </cell>
          <cell r="E4185" t="str">
            <v>C</v>
          </cell>
          <cell r="F4185" t="str">
            <v>M</v>
          </cell>
          <cell r="G4185">
            <v>5</v>
          </cell>
        </row>
        <row r="4186">
          <cell r="A4186" t="str">
            <v>MU1309TMW106</v>
          </cell>
          <cell r="B4186">
            <v>23</v>
          </cell>
          <cell r="C4186">
            <v>45</v>
          </cell>
          <cell r="D4186" t="str">
            <v xml:space="preserve">LV  </v>
          </cell>
          <cell r="E4186" t="str">
            <v>C</v>
          </cell>
          <cell r="F4186" t="str">
            <v>M</v>
          </cell>
          <cell r="G4186">
            <v>5</v>
          </cell>
        </row>
        <row r="4187">
          <cell r="A4187" t="str">
            <v>MU1309TV</v>
          </cell>
          <cell r="B4187">
            <v>23</v>
          </cell>
          <cell r="C4187">
            <v>45</v>
          </cell>
          <cell r="D4187" t="str">
            <v xml:space="preserve">LV  </v>
          </cell>
          <cell r="E4187" t="str">
            <v>B</v>
          </cell>
          <cell r="F4187" t="str">
            <v>M</v>
          </cell>
          <cell r="G4187">
            <v>9</v>
          </cell>
        </row>
        <row r="4188">
          <cell r="A4188" t="str">
            <v>MU1309UM</v>
          </cell>
          <cell r="B4188">
            <v>23</v>
          </cell>
          <cell r="C4188">
            <v>45</v>
          </cell>
          <cell r="D4188" t="str">
            <v xml:space="preserve">MVC </v>
          </cell>
          <cell r="E4188" t="str">
            <v>B</v>
          </cell>
          <cell r="F4188" t="str">
            <v>M</v>
          </cell>
          <cell r="G4188">
            <v>5</v>
          </cell>
        </row>
        <row r="4189">
          <cell r="A4189" t="str">
            <v>MU1309UMW106</v>
          </cell>
          <cell r="B4189">
            <v>23</v>
          </cell>
          <cell r="C4189">
            <v>45</v>
          </cell>
          <cell r="D4189" t="str">
            <v xml:space="preserve">LV  </v>
          </cell>
          <cell r="E4189" t="str">
            <v>C</v>
          </cell>
          <cell r="F4189" t="str">
            <v>M</v>
          </cell>
          <cell r="G4189">
            <v>5</v>
          </cell>
        </row>
        <row r="4190">
          <cell r="A4190" t="str">
            <v>MU1309UV</v>
          </cell>
          <cell r="B4190">
            <v>23</v>
          </cell>
          <cell r="C4190">
            <v>45</v>
          </cell>
          <cell r="D4190" t="str">
            <v xml:space="preserve">MVC </v>
          </cell>
          <cell r="E4190" t="str">
            <v>C</v>
          </cell>
          <cell r="F4190" t="str">
            <v>M</v>
          </cell>
          <cell r="G4190">
            <v>5</v>
          </cell>
        </row>
        <row r="4191">
          <cell r="A4191" t="str">
            <v>MU1309W01</v>
          </cell>
          <cell r="B4191">
            <v>3</v>
          </cell>
          <cell r="C4191" t="str">
            <v>M1</v>
          </cell>
          <cell r="D4191" t="str">
            <v xml:space="preserve">LV  </v>
          </cell>
          <cell r="E4191" t="str">
            <v>C</v>
          </cell>
          <cell r="F4191" t="str">
            <v>M</v>
          </cell>
          <cell r="G4191">
            <v>10</v>
          </cell>
        </row>
        <row r="4192">
          <cell r="A4192" t="str">
            <v>MU1309W103</v>
          </cell>
          <cell r="B4192">
            <v>3</v>
          </cell>
          <cell r="C4192" t="str">
            <v>M1</v>
          </cell>
          <cell r="D4192" t="str">
            <v xml:space="preserve">LV  </v>
          </cell>
          <cell r="E4192" t="str">
            <v>C</v>
          </cell>
          <cell r="F4192" t="str">
            <v>M</v>
          </cell>
          <cell r="G4192">
            <v>15</v>
          </cell>
        </row>
        <row r="4193">
          <cell r="A4193" t="str">
            <v>MU1309W106</v>
          </cell>
          <cell r="B4193">
            <v>3</v>
          </cell>
          <cell r="C4193" t="str">
            <v>M1</v>
          </cell>
          <cell r="D4193" t="str">
            <v xml:space="preserve">LV  </v>
          </cell>
          <cell r="E4193" t="str">
            <v>C</v>
          </cell>
          <cell r="F4193" t="str">
            <v>M</v>
          </cell>
          <cell r="G4193">
            <v>15</v>
          </cell>
        </row>
        <row r="4194">
          <cell r="A4194" t="str">
            <v>MU1309W2</v>
          </cell>
          <cell r="B4194">
            <v>3</v>
          </cell>
          <cell r="C4194" t="str">
            <v>M1</v>
          </cell>
          <cell r="D4194" t="str">
            <v xml:space="preserve">LV  </v>
          </cell>
          <cell r="E4194" t="str">
            <v>C</v>
          </cell>
          <cell r="F4194" t="str">
            <v>M</v>
          </cell>
          <cell r="G4194">
            <v>10</v>
          </cell>
        </row>
        <row r="4195">
          <cell r="A4195" t="str">
            <v>MU1309WS</v>
          </cell>
          <cell r="B4195">
            <v>3</v>
          </cell>
          <cell r="C4195" t="str">
            <v>M1</v>
          </cell>
          <cell r="D4195" t="str">
            <v xml:space="preserve">LV  </v>
          </cell>
          <cell r="E4195" t="str">
            <v>C</v>
          </cell>
          <cell r="F4195" t="str">
            <v>M</v>
          </cell>
          <cell r="G4195">
            <v>10</v>
          </cell>
        </row>
        <row r="4196">
          <cell r="A4196" t="str">
            <v>MU1309X</v>
          </cell>
          <cell r="B4196">
            <v>25</v>
          </cell>
          <cell r="C4196">
            <v>45</v>
          </cell>
          <cell r="D4196" t="str">
            <v xml:space="preserve">MVC </v>
          </cell>
          <cell r="E4196" t="str">
            <v>C</v>
          </cell>
          <cell r="F4196" t="str">
            <v>M</v>
          </cell>
          <cell r="G4196">
            <v>5</v>
          </cell>
        </row>
        <row r="4197">
          <cell r="A4197" t="str">
            <v>MU1309XW103</v>
          </cell>
          <cell r="B4197">
            <v>25</v>
          </cell>
          <cell r="C4197">
            <v>45</v>
          </cell>
          <cell r="D4197" t="str">
            <v xml:space="preserve">LV  </v>
          </cell>
          <cell r="E4197" t="str">
            <v>C</v>
          </cell>
          <cell r="F4197" t="str">
            <v>M</v>
          </cell>
          <cell r="G4197">
            <v>5</v>
          </cell>
        </row>
        <row r="4198">
          <cell r="A4198" t="str">
            <v>MU1310</v>
          </cell>
          <cell r="B4198">
            <v>3</v>
          </cell>
          <cell r="C4198" t="str">
            <v>M1</v>
          </cell>
          <cell r="D4198" t="str">
            <v xml:space="preserve">LV  </v>
          </cell>
          <cell r="E4198" t="str">
            <v>B</v>
          </cell>
          <cell r="F4198" t="str">
            <v>M</v>
          </cell>
          <cell r="G4198">
            <v>15</v>
          </cell>
        </row>
        <row r="4199">
          <cell r="A4199" t="str">
            <v>MU1310GCX</v>
          </cell>
          <cell r="B4199">
            <v>23</v>
          </cell>
          <cell r="C4199">
            <v>45</v>
          </cell>
          <cell r="D4199" t="str">
            <v xml:space="preserve">LV  </v>
          </cell>
          <cell r="E4199" t="str">
            <v>C</v>
          </cell>
          <cell r="F4199" t="str">
            <v>M</v>
          </cell>
          <cell r="G4199">
            <v>5</v>
          </cell>
        </row>
        <row r="4200">
          <cell r="A4200" t="str">
            <v>MU1310GUV</v>
          </cell>
          <cell r="B4200">
            <v>23</v>
          </cell>
          <cell r="C4200">
            <v>45</v>
          </cell>
          <cell r="D4200" t="str">
            <v xml:space="preserve">LV  </v>
          </cell>
          <cell r="E4200" t="str">
            <v>C</v>
          </cell>
          <cell r="F4200" t="str">
            <v>M</v>
          </cell>
          <cell r="G4200">
            <v>5</v>
          </cell>
        </row>
        <row r="4201">
          <cell r="A4201" t="str">
            <v>MU1310RUMW3</v>
          </cell>
          <cell r="B4201">
            <v>23</v>
          </cell>
          <cell r="C4201">
            <v>45</v>
          </cell>
          <cell r="D4201" t="str">
            <v xml:space="preserve">LV  </v>
          </cell>
          <cell r="E4201" t="str">
            <v>C</v>
          </cell>
          <cell r="F4201" t="str">
            <v>M</v>
          </cell>
          <cell r="G4201">
            <v>5</v>
          </cell>
        </row>
        <row r="4202">
          <cell r="A4202" t="str">
            <v>MU1310RUV</v>
          </cell>
          <cell r="B4202">
            <v>23</v>
          </cell>
          <cell r="C4202">
            <v>45</v>
          </cell>
          <cell r="D4202" t="str">
            <v xml:space="preserve">LV  </v>
          </cell>
          <cell r="E4202" t="str">
            <v>C</v>
          </cell>
          <cell r="F4202" t="str">
            <v>M</v>
          </cell>
          <cell r="G4202">
            <v>5</v>
          </cell>
        </row>
        <row r="4203">
          <cell r="A4203" t="str">
            <v>MU1310TM</v>
          </cell>
          <cell r="B4203">
            <v>23</v>
          </cell>
          <cell r="C4203">
            <v>45</v>
          </cell>
          <cell r="D4203" t="str">
            <v xml:space="preserve">LV  </v>
          </cell>
          <cell r="E4203" t="str">
            <v>B</v>
          </cell>
          <cell r="F4203" t="str">
            <v>M</v>
          </cell>
          <cell r="G4203">
            <v>5</v>
          </cell>
        </row>
        <row r="4204">
          <cell r="A4204" t="str">
            <v>MU1310TMWS</v>
          </cell>
          <cell r="B4204">
            <v>23</v>
          </cell>
          <cell r="C4204">
            <v>45</v>
          </cell>
          <cell r="D4204" t="str">
            <v xml:space="preserve">LV  </v>
          </cell>
          <cell r="E4204" t="str">
            <v>C</v>
          </cell>
          <cell r="F4204" t="str">
            <v>M</v>
          </cell>
          <cell r="G4204">
            <v>5</v>
          </cell>
        </row>
        <row r="4205">
          <cell r="A4205" t="str">
            <v>MU1310TV</v>
          </cell>
          <cell r="B4205">
            <v>23</v>
          </cell>
          <cell r="C4205">
            <v>45</v>
          </cell>
          <cell r="D4205" t="str">
            <v xml:space="preserve">LV  </v>
          </cell>
          <cell r="E4205" t="str">
            <v>C</v>
          </cell>
          <cell r="F4205" t="str">
            <v>M</v>
          </cell>
          <cell r="G4205">
            <v>5</v>
          </cell>
        </row>
        <row r="4206">
          <cell r="A4206" t="str">
            <v>MU1310TV1</v>
          </cell>
          <cell r="B4206">
            <v>23</v>
          </cell>
          <cell r="C4206">
            <v>45</v>
          </cell>
          <cell r="D4206" t="str">
            <v xml:space="preserve">LV  </v>
          </cell>
          <cell r="E4206" t="str">
            <v>C</v>
          </cell>
          <cell r="F4206" t="str">
            <v>M</v>
          </cell>
          <cell r="G4206">
            <v>5</v>
          </cell>
        </row>
        <row r="4207">
          <cell r="A4207" t="str">
            <v>MU1310UM</v>
          </cell>
          <cell r="B4207">
            <v>23</v>
          </cell>
          <cell r="C4207">
            <v>45</v>
          </cell>
          <cell r="D4207" t="str">
            <v xml:space="preserve">LV  </v>
          </cell>
          <cell r="E4207" t="str">
            <v>C</v>
          </cell>
          <cell r="F4207" t="str">
            <v>M</v>
          </cell>
          <cell r="G4207">
            <v>5</v>
          </cell>
        </row>
        <row r="4208">
          <cell r="A4208" t="str">
            <v>MU1310UMWS</v>
          </cell>
          <cell r="B4208">
            <v>23</v>
          </cell>
          <cell r="C4208">
            <v>45</v>
          </cell>
          <cell r="D4208" t="str">
            <v xml:space="preserve">LV  </v>
          </cell>
          <cell r="E4208" t="str">
            <v>C</v>
          </cell>
          <cell r="F4208" t="str">
            <v>M</v>
          </cell>
          <cell r="G4208">
            <v>5</v>
          </cell>
        </row>
        <row r="4209">
          <cell r="A4209" t="str">
            <v>MU1310UV</v>
          </cell>
          <cell r="B4209">
            <v>23</v>
          </cell>
          <cell r="C4209">
            <v>45</v>
          </cell>
          <cell r="D4209" t="str">
            <v xml:space="preserve">LV  </v>
          </cell>
          <cell r="E4209" t="str">
            <v>C</v>
          </cell>
          <cell r="F4209" t="str">
            <v>M</v>
          </cell>
          <cell r="G4209">
            <v>5</v>
          </cell>
        </row>
        <row r="4210">
          <cell r="A4210" t="str">
            <v>MU1310W01</v>
          </cell>
          <cell r="B4210">
            <v>3</v>
          </cell>
          <cell r="C4210" t="str">
            <v>M1</v>
          </cell>
          <cell r="D4210" t="str">
            <v xml:space="preserve">LV  </v>
          </cell>
          <cell r="E4210" t="str">
            <v>C</v>
          </cell>
          <cell r="F4210" t="str">
            <v>M</v>
          </cell>
          <cell r="G4210">
            <v>15</v>
          </cell>
        </row>
        <row r="4211">
          <cell r="A4211" t="str">
            <v>MU1310W2</v>
          </cell>
          <cell r="B4211">
            <v>3</v>
          </cell>
          <cell r="C4211" t="str">
            <v>M1</v>
          </cell>
          <cell r="D4211" t="str">
            <v xml:space="preserve">LV  </v>
          </cell>
          <cell r="E4211" t="str">
            <v>C</v>
          </cell>
          <cell r="F4211" t="str">
            <v>M</v>
          </cell>
          <cell r="G4211">
            <v>10</v>
          </cell>
        </row>
        <row r="4212">
          <cell r="A4212" t="str">
            <v>MU1310W850</v>
          </cell>
          <cell r="B4212">
            <v>3</v>
          </cell>
          <cell r="C4212" t="str">
            <v>M1</v>
          </cell>
          <cell r="D4212" t="str">
            <v xml:space="preserve">LV  </v>
          </cell>
          <cell r="E4212" t="str">
            <v>C</v>
          </cell>
          <cell r="F4212" t="str">
            <v>M</v>
          </cell>
          <cell r="G4212">
            <v>10</v>
          </cell>
        </row>
        <row r="4213">
          <cell r="A4213" t="str">
            <v>MU1310WS</v>
          </cell>
          <cell r="B4213">
            <v>3</v>
          </cell>
          <cell r="C4213" t="str">
            <v>M1</v>
          </cell>
          <cell r="D4213" t="str">
            <v xml:space="preserve">LV  </v>
          </cell>
          <cell r="E4213" t="str">
            <v>C</v>
          </cell>
          <cell r="F4213" t="str">
            <v>M</v>
          </cell>
          <cell r="G4213">
            <v>10</v>
          </cell>
        </row>
        <row r="4214">
          <cell r="A4214" t="str">
            <v>MU1310X</v>
          </cell>
          <cell r="B4214">
            <v>25</v>
          </cell>
          <cell r="C4214">
            <v>45</v>
          </cell>
          <cell r="D4214" t="str">
            <v xml:space="preserve">LV  </v>
          </cell>
          <cell r="E4214" t="str">
            <v>C</v>
          </cell>
          <cell r="F4214" t="str">
            <v>M</v>
          </cell>
          <cell r="G4214">
            <v>5</v>
          </cell>
        </row>
        <row r="4215">
          <cell r="A4215" t="str">
            <v>MU1311</v>
          </cell>
          <cell r="B4215">
            <v>3</v>
          </cell>
          <cell r="C4215" t="str">
            <v>M1</v>
          </cell>
          <cell r="D4215" t="str">
            <v xml:space="preserve">MVC </v>
          </cell>
          <cell r="E4215" t="str">
            <v>B</v>
          </cell>
          <cell r="F4215" t="str">
            <v>M</v>
          </cell>
          <cell r="G4215">
            <v>15</v>
          </cell>
        </row>
        <row r="4216">
          <cell r="A4216" t="str">
            <v>MU1311CHXW185C5</v>
          </cell>
          <cell r="B4216">
            <v>23</v>
          </cell>
          <cell r="C4216">
            <v>45</v>
          </cell>
          <cell r="D4216" t="str">
            <v xml:space="preserve">LV  </v>
          </cell>
          <cell r="E4216" t="str">
            <v>C</v>
          </cell>
          <cell r="F4216" t="str">
            <v>M</v>
          </cell>
          <cell r="G4216">
            <v>5</v>
          </cell>
        </row>
        <row r="4217">
          <cell r="A4217" t="str">
            <v>MU1311DAX</v>
          </cell>
          <cell r="B4217">
            <v>23</v>
          </cell>
          <cell r="C4217">
            <v>45</v>
          </cell>
          <cell r="D4217" t="str">
            <v xml:space="preserve">LV  </v>
          </cell>
          <cell r="E4217" t="str">
            <v>C</v>
          </cell>
          <cell r="F4217" t="str">
            <v>M</v>
          </cell>
          <cell r="G4217">
            <v>5</v>
          </cell>
        </row>
        <row r="4218">
          <cell r="A4218" t="str">
            <v>MU1311RUM</v>
          </cell>
          <cell r="B4218">
            <v>23</v>
          </cell>
          <cell r="C4218">
            <v>45</v>
          </cell>
          <cell r="D4218" t="str">
            <v xml:space="preserve">MVC </v>
          </cell>
          <cell r="E4218" t="str">
            <v>B</v>
          </cell>
          <cell r="F4218" t="str">
            <v>M</v>
          </cell>
          <cell r="G4218">
            <v>5</v>
          </cell>
        </row>
        <row r="4219">
          <cell r="A4219" t="str">
            <v>MU1311RUMW3</v>
          </cell>
          <cell r="B4219">
            <v>23</v>
          </cell>
          <cell r="C4219">
            <v>45</v>
          </cell>
          <cell r="D4219" t="str">
            <v xml:space="preserve">MVC </v>
          </cell>
          <cell r="E4219" t="str">
            <v>C</v>
          </cell>
          <cell r="F4219" t="str">
            <v>M</v>
          </cell>
          <cell r="G4219">
            <v>5</v>
          </cell>
        </row>
        <row r="4220">
          <cell r="A4220" t="str">
            <v>MU1311UM</v>
          </cell>
          <cell r="B4220">
            <v>23</v>
          </cell>
          <cell r="C4220">
            <v>45</v>
          </cell>
          <cell r="D4220" t="str">
            <v xml:space="preserve">LV  </v>
          </cell>
          <cell r="E4220" t="str">
            <v>C</v>
          </cell>
          <cell r="F4220" t="str">
            <v>M</v>
          </cell>
          <cell r="G4220">
            <v>5</v>
          </cell>
        </row>
        <row r="4221">
          <cell r="A4221" t="str">
            <v>MU1311UMC2132</v>
          </cell>
          <cell r="B4221">
            <v>23</v>
          </cell>
          <cell r="C4221">
            <v>45</v>
          </cell>
          <cell r="D4221" t="str">
            <v xml:space="preserve">LV  </v>
          </cell>
          <cell r="E4221" t="str">
            <v>C</v>
          </cell>
          <cell r="F4221" t="str">
            <v>M</v>
          </cell>
          <cell r="G4221">
            <v>5</v>
          </cell>
        </row>
        <row r="4222">
          <cell r="A4222" t="str">
            <v>MU1311UMWS</v>
          </cell>
          <cell r="B4222">
            <v>23</v>
          </cell>
          <cell r="C4222">
            <v>45</v>
          </cell>
          <cell r="D4222" t="str">
            <v xml:space="preserve">LV  </v>
          </cell>
          <cell r="E4222" t="str">
            <v>C</v>
          </cell>
          <cell r="F4222" t="str">
            <v>M</v>
          </cell>
          <cell r="G4222">
            <v>5</v>
          </cell>
        </row>
        <row r="4223">
          <cell r="A4223" t="str">
            <v>MU1311UV</v>
          </cell>
          <cell r="B4223">
            <v>23</v>
          </cell>
          <cell r="C4223">
            <v>45</v>
          </cell>
          <cell r="D4223" t="str">
            <v xml:space="preserve">LV  </v>
          </cell>
          <cell r="E4223" t="str">
            <v>C</v>
          </cell>
          <cell r="F4223" t="str">
            <v>M</v>
          </cell>
          <cell r="G4223">
            <v>5</v>
          </cell>
        </row>
        <row r="4224">
          <cell r="A4224" t="str">
            <v>MU1311W2</v>
          </cell>
          <cell r="B4224">
            <v>3</v>
          </cell>
          <cell r="C4224" t="str">
            <v>M1</v>
          </cell>
          <cell r="D4224" t="str">
            <v xml:space="preserve">LV  </v>
          </cell>
          <cell r="E4224" t="str">
            <v>C</v>
          </cell>
          <cell r="F4224" t="str">
            <v>M</v>
          </cell>
          <cell r="G4224">
            <v>10</v>
          </cell>
        </row>
        <row r="4225">
          <cell r="A4225" t="str">
            <v>MU1311WS</v>
          </cell>
          <cell r="B4225">
            <v>3</v>
          </cell>
          <cell r="C4225" t="str">
            <v>M1</v>
          </cell>
          <cell r="D4225" t="str">
            <v xml:space="preserve">LV  </v>
          </cell>
          <cell r="E4225" t="str">
            <v>C</v>
          </cell>
          <cell r="F4225" t="str">
            <v>M</v>
          </cell>
          <cell r="G4225">
            <v>10</v>
          </cell>
        </row>
        <row r="4226">
          <cell r="A4226" t="str">
            <v>MU1311X</v>
          </cell>
          <cell r="B4226">
            <v>25</v>
          </cell>
          <cell r="C4226">
            <v>45</v>
          </cell>
          <cell r="D4226" t="str">
            <v xml:space="preserve">MVC </v>
          </cell>
          <cell r="E4226" t="str">
            <v>B</v>
          </cell>
          <cell r="F4226" t="str">
            <v>M</v>
          </cell>
          <cell r="G4226">
            <v>5</v>
          </cell>
        </row>
        <row r="4227">
          <cell r="A4227" t="str">
            <v>MU1312</v>
          </cell>
          <cell r="B4227">
            <v>3</v>
          </cell>
          <cell r="C4227" t="str">
            <v>M1</v>
          </cell>
          <cell r="D4227" t="str">
            <v xml:space="preserve">LOD </v>
          </cell>
          <cell r="E4227" t="str">
            <v>C</v>
          </cell>
          <cell r="F4227" t="str">
            <v>M</v>
          </cell>
          <cell r="G4227">
            <v>15</v>
          </cell>
        </row>
        <row r="4228">
          <cell r="A4228" t="str">
            <v>MU1312B</v>
          </cell>
          <cell r="B4228">
            <v>25</v>
          </cell>
          <cell r="C4228">
            <v>45</v>
          </cell>
          <cell r="D4228" t="str">
            <v xml:space="preserve">LOD </v>
          </cell>
          <cell r="E4228" t="str">
            <v>C</v>
          </cell>
          <cell r="F4228" t="str">
            <v>M</v>
          </cell>
          <cell r="G4228">
            <v>5</v>
          </cell>
        </row>
        <row r="4229">
          <cell r="A4229" t="str">
            <v>MU1312CHXW966</v>
          </cell>
          <cell r="B4229">
            <v>23</v>
          </cell>
          <cell r="C4229">
            <v>45</v>
          </cell>
          <cell r="D4229" t="str">
            <v xml:space="preserve">LOD </v>
          </cell>
          <cell r="E4229" t="str">
            <v>C</v>
          </cell>
          <cell r="F4229" t="str">
            <v>M</v>
          </cell>
          <cell r="G4229">
            <v>5</v>
          </cell>
        </row>
        <row r="4230">
          <cell r="A4230" t="str">
            <v>MU1312CX</v>
          </cell>
          <cell r="B4230">
            <v>23</v>
          </cell>
          <cell r="C4230">
            <v>45</v>
          </cell>
          <cell r="D4230" t="str">
            <v xml:space="preserve">LOD </v>
          </cell>
          <cell r="E4230" t="str">
            <v>C</v>
          </cell>
          <cell r="F4230" t="str">
            <v>M</v>
          </cell>
          <cell r="G4230">
            <v>5</v>
          </cell>
        </row>
        <row r="4231">
          <cell r="A4231" t="str">
            <v>MU1312CXC0</v>
          </cell>
          <cell r="B4231">
            <v>23</v>
          </cell>
          <cell r="C4231">
            <v>45</v>
          </cell>
          <cell r="D4231" t="str">
            <v xml:space="preserve">LOD </v>
          </cell>
          <cell r="E4231" t="str">
            <v>C</v>
          </cell>
          <cell r="F4231" t="str">
            <v>M</v>
          </cell>
          <cell r="G4231">
            <v>5</v>
          </cell>
        </row>
        <row r="4232">
          <cell r="A4232" t="str">
            <v>MU1312DB</v>
          </cell>
          <cell r="B4232">
            <v>23</v>
          </cell>
          <cell r="C4232">
            <v>45</v>
          </cell>
          <cell r="D4232" t="str">
            <v xml:space="preserve">LOD </v>
          </cell>
          <cell r="E4232" t="str">
            <v>C</v>
          </cell>
          <cell r="F4232" t="str">
            <v>M</v>
          </cell>
          <cell r="G4232">
            <v>5</v>
          </cell>
        </row>
        <row r="4233">
          <cell r="A4233" t="str">
            <v>MU1312DBC0</v>
          </cell>
          <cell r="B4233">
            <v>23</v>
          </cell>
          <cell r="C4233">
            <v>45</v>
          </cell>
          <cell r="D4233" t="str">
            <v xml:space="preserve">LOD </v>
          </cell>
          <cell r="E4233" t="str">
            <v>C</v>
          </cell>
          <cell r="F4233" t="str">
            <v>M</v>
          </cell>
          <cell r="G4233">
            <v>5</v>
          </cell>
        </row>
        <row r="4234">
          <cell r="A4234" t="str">
            <v>MU1312DX</v>
          </cell>
          <cell r="B4234">
            <v>23</v>
          </cell>
          <cell r="C4234">
            <v>45</v>
          </cell>
          <cell r="D4234" t="str">
            <v xml:space="preserve">LOD </v>
          </cell>
          <cell r="E4234" t="str">
            <v>C</v>
          </cell>
          <cell r="F4234" t="str">
            <v>M</v>
          </cell>
          <cell r="G4234">
            <v>5</v>
          </cell>
        </row>
        <row r="4235">
          <cell r="A4235" t="str">
            <v>MU1312RUMW3</v>
          </cell>
          <cell r="B4235">
            <v>23</v>
          </cell>
          <cell r="C4235">
            <v>45</v>
          </cell>
          <cell r="D4235" t="str">
            <v xml:space="preserve">LOD </v>
          </cell>
          <cell r="E4235" t="str">
            <v>C</v>
          </cell>
          <cell r="F4235" t="str">
            <v>M</v>
          </cell>
          <cell r="G4235">
            <v>5</v>
          </cell>
        </row>
        <row r="4236">
          <cell r="A4236" t="str">
            <v>MU1312TM</v>
          </cell>
          <cell r="B4236">
            <v>23</v>
          </cell>
          <cell r="C4236">
            <v>45</v>
          </cell>
          <cell r="D4236" t="str">
            <v xml:space="preserve">LOD </v>
          </cell>
          <cell r="E4236" t="str">
            <v>C</v>
          </cell>
          <cell r="F4236" t="str">
            <v>M</v>
          </cell>
          <cell r="G4236">
            <v>5</v>
          </cell>
        </row>
        <row r="4237">
          <cell r="A4237" t="str">
            <v>MU1312TV</v>
          </cell>
          <cell r="B4237">
            <v>23</v>
          </cell>
          <cell r="C4237">
            <v>45</v>
          </cell>
          <cell r="D4237" t="str">
            <v xml:space="preserve">LOD </v>
          </cell>
          <cell r="E4237" t="str">
            <v>C</v>
          </cell>
          <cell r="F4237" t="str">
            <v>M</v>
          </cell>
          <cell r="G4237">
            <v>5</v>
          </cell>
        </row>
        <row r="4238">
          <cell r="A4238" t="str">
            <v>MU1312UM</v>
          </cell>
          <cell r="B4238">
            <v>23</v>
          </cell>
          <cell r="C4238">
            <v>45</v>
          </cell>
          <cell r="D4238" t="str">
            <v xml:space="preserve">LOD </v>
          </cell>
          <cell r="E4238" t="str">
            <v>C</v>
          </cell>
          <cell r="F4238" t="str">
            <v>M</v>
          </cell>
          <cell r="G4238">
            <v>5</v>
          </cell>
        </row>
        <row r="4239">
          <cell r="A4239" t="str">
            <v>MU1312UV</v>
          </cell>
          <cell r="B4239">
            <v>23</v>
          </cell>
          <cell r="C4239">
            <v>45</v>
          </cell>
          <cell r="D4239" t="str">
            <v xml:space="preserve">LOD </v>
          </cell>
          <cell r="E4239" t="str">
            <v>C</v>
          </cell>
          <cell r="F4239" t="str">
            <v>M</v>
          </cell>
          <cell r="G4239">
            <v>5</v>
          </cell>
        </row>
        <row r="4240">
          <cell r="A4240" t="str">
            <v>MU1312W01</v>
          </cell>
          <cell r="B4240">
            <v>3</v>
          </cell>
          <cell r="C4240" t="str">
            <v>M1</v>
          </cell>
          <cell r="D4240" t="str">
            <v xml:space="preserve">LOD </v>
          </cell>
          <cell r="E4240" t="str">
            <v>C</v>
          </cell>
          <cell r="F4240" t="str">
            <v>M</v>
          </cell>
          <cell r="G4240">
            <v>15</v>
          </cell>
        </row>
        <row r="4241">
          <cell r="A4241" t="str">
            <v>MU1312X</v>
          </cell>
          <cell r="B4241">
            <v>25</v>
          </cell>
          <cell r="C4241">
            <v>45</v>
          </cell>
          <cell r="D4241" t="str">
            <v xml:space="preserve">LOD </v>
          </cell>
          <cell r="E4241" t="str">
            <v>C</v>
          </cell>
          <cell r="F4241" t="str">
            <v>M</v>
          </cell>
          <cell r="G4241">
            <v>5</v>
          </cell>
        </row>
        <row r="4242">
          <cell r="A4242" t="str">
            <v>MU1313</v>
          </cell>
          <cell r="B4242">
            <v>3</v>
          </cell>
          <cell r="C4242" t="str">
            <v>M1</v>
          </cell>
          <cell r="D4242" t="str">
            <v xml:space="preserve">LOD </v>
          </cell>
          <cell r="E4242" t="str">
            <v>B</v>
          </cell>
          <cell r="F4242" t="str">
            <v>M</v>
          </cell>
          <cell r="G4242">
            <v>15</v>
          </cell>
        </row>
        <row r="4243">
          <cell r="A4243" t="str">
            <v>MU1313CHX</v>
          </cell>
          <cell r="B4243">
            <v>23</v>
          </cell>
          <cell r="C4243">
            <v>45</v>
          </cell>
          <cell r="D4243" t="str">
            <v xml:space="preserve">LOD </v>
          </cell>
          <cell r="E4243" t="str">
            <v>C</v>
          </cell>
          <cell r="F4243" t="str">
            <v>M</v>
          </cell>
          <cell r="G4243">
            <v>5</v>
          </cell>
        </row>
        <row r="4244">
          <cell r="A4244" t="str">
            <v>MU1313CHXW910</v>
          </cell>
          <cell r="B4244">
            <v>23</v>
          </cell>
          <cell r="C4244">
            <v>45</v>
          </cell>
          <cell r="D4244" t="str">
            <v xml:space="preserve">LOD </v>
          </cell>
          <cell r="E4244" t="str">
            <v>C</v>
          </cell>
          <cell r="F4244" t="str">
            <v>M</v>
          </cell>
          <cell r="G4244">
            <v>5</v>
          </cell>
        </row>
        <row r="4245">
          <cell r="A4245" t="str">
            <v>MU1313CHXW991C5</v>
          </cell>
          <cell r="B4245">
            <v>23</v>
          </cell>
          <cell r="C4245">
            <v>45</v>
          </cell>
          <cell r="D4245" t="str">
            <v xml:space="preserve">LOD </v>
          </cell>
          <cell r="E4245" t="str">
            <v>C</v>
          </cell>
          <cell r="F4245" t="str">
            <v>M</v>
          </cell>
          <cell r="G4245">
            <v>5</v>
          </cell>
        </row>
        <row r="4246">
          <cell r="A4246" t="str">
            <v>MU1313CX</v>
          </cell>
          <cell r="B4246">
            <v>23</v>
          </cell>
          <cell r="C4246">
            <v>45</v>
          </cell>
          <cell r="D4246" t="str">
            <v xml:space="preserve">LOD </v>
          </cell>
          <cell r="E4246" t="str">
            <v>C</v>
          </cell>
          <cell r="F4246" t="str">
            <v>M</v>
          </cell>
          <cell r="G4246">
            <v>5</v>
          </cell>
        </row>
        <row r="4247">
          <cell r="A4247" t="str">
            <v>MU1313DX</v>
          </cell>
          <cell r="B4247">
            <v>23</v>
          </cell>
          <cell r="C4247">
            <v>45</v>
          </cell>
          <cell r="D4247" t="str">
            <v xml:space="preserve">LOD </v>
          </cell>
          <cell r="E4247" t="str">
            <v>C</v>
          </cell>
          <cell r="F4247" t="str">
            <v>M</v>
          </cell>
          <cell r="G4247">
            <v>5</v>
          </cell>
        </row>
        <row r="4248">
          <cell r="A4248" t="str">
            <v>MU1313GUGV</v>
          </cell>
          <cell r="B4248">
            <v>23</v>
          </cell>
          <cell r="C4248">
            <v>45</v>
          </cell>
          <cell r="D4248" t="str">
            <v xml:space="preserve">LOD </v>
          </cell>
          <cell r="E4248" t="str">
            <v>C</v>
          </cell>
          <cell r="F4248" t="str">
            <v>M</v>
          </cell>
          <cell r="G4248">
            <v>5</v>
          </cell>
        </row>
        <row r="4249">
          <cell r="A4249" t="str">
            <v>MU1313GUV</v>
          </cell>
          <cell r="B4249">
            <v>23</v>
          </cell>
          <cell r="C4249">
            <v>45</v>
          </cell>
          <cell r="D4249" t="str">
            <v xml:space="preserve">LOD </v>
          </cell>
          <cell r="E4249" t="str">
            <v>C</v>
          </cell>
          <cell r="F4249" t="str">
            <v>M</v>
          </cell>
          <cell r="G4249">
            <v>5</v>
          </cell>
        </row>
        <row r="4250">
          <cell r="A4250" t="str">
            <v>MU1313RUMW3</v>
          </cell>
          <cell r="B4250">
            <v>23</v>
          </cell>
          <cell r="C4250">
            <v>45</v>
          </cell>
          <cell r="D4250" t="str">
            <v xml:space="preserve">LOD </v>
          </cell>
          <cell r="E4250" t="str">
            <v>C</v>
          </cell>
          <cell r="F4250" t="str">
            <v>M</v>
          </cell>
          <cell r="G4250">
            <v>5</v>
          </cell>
        </row>
        <row r="4251">
          <cell r="A4251" t="str">
            <v>MU1313SNXW674</v>
          </cell>
          <cell r="B4251">
            <v>23</v>
          </cell>
          <cell r="C4251">
            <v>45</v>
          </cell>
          <cell r="D4251" t="str">
            <v xml:space="preserve">LOD </v>
          </cell>
          <cell r="E4251" t="str">
            <v>C</v>
          </cell>
          <cell r="F4251" t="str">
            <v>M</v>
          </cell>
          <cell r="G4251">
            <v>5</v>
          </cell>
        </row>
        <row r="4252">
          <cell r="A4252" t="str">
            <v>MU1313SNXW969</v>
          </cell>
          <cell r="B4252">
            <v>23</v>
          </cell>
          <cell r="C4252">
            <v>45</v>
          </cell>
          <cell r="D4252" t="str">
            <v xml:space="preserve">LOD </v>
          </cell>
          <cell r="E4252" t="str">
            <v>C</v>
          </cell>
          <cell r="F4252" t="str">
            <v>M</v>
          </cell>
          <cell r="G4252">
            <v>5</v>
          </cell>
        </row>
        <row r="4253">
          <cell r="A4253" t="str">
            <v>MU1313UM</v>
          </cell>
          <cell r="B4253">
            <v>23</v>
          </cell>
          <cell r="C4253">
            <v>45</v>
          </cell>
          <cell r="D4253" t="str">
            <v xml:space="preserve">LOD </v>
          </cell>
          <cell r="E4253" t="str">
            <v>C</v>
          </cell>
          <cell r="F4253" t="str">
            <v>M</v>
          </cell>
          <cell r="G4253">
            <v>5</v>
          </cell>
        </row>
        <row r="4254">
          <cell r="A4254" t="str">
            <v>MU1313UV</v>
          </cell>
          <cell r="B4254">
            <v>23</v>
          </cell>
          <cell r="C4254">
            <v>45</v>
          </cell>
          <cell r="D4254" t="str">
            <v xml:space="preserve">LOD </v>
          </cell>
          <cell r="E4254" t="str">
            <v>C</v>
          </cell>
          <cell r="F4254" t="str">
            <v>M</v>
          </cell>
          <cell r="G4254">
            <v>5</v>
          </cell>
        </row>
        <row r="4255">
          <cell r="A4255" t="str">
            <v>MU1313W01</v>
          </cell>
          <cell r="B4255">
            <v>3</v>
          </cell>
          <cell r="C4255" t="str">
            <v>M1</v>
          </cell>
          <cell r="D4255" t="str">
            <v xml:space="preserve">LOD </v>
          </cell>
          <cell r="E4255" t="str">
            <v>C</v>
          </cell>
          <cell r="F4255" t="str">
            <v>M</v>
          </cell>
          <cell r="G4255">
            <v>15</v>
          </cell>
        </row>
        <row r="4256">
          <cell r="A4256" t="str">
            <v>MU1313W674</v>
          </cell>
          <cell r="B4256">
            <v>3</v>
          </cell>
          <cell r="C4256" t="str">
            <v>M1</v>
          </cell>
          <cell r="D4256" t="str">
            <v xml:space="preserve">LOD </v>
          </cell>
          <cell r="E4256" t="str">
            <v>C</v>
          </cell>
          <cell r="F4256" t="str">
            <v>M</v>
          </cell>
          <cell r="G4256">
            <v>0</v>
          </cell>
        </row>
        <row r="4257">
          <cell r="A4257" t="str">
            <v>MU1313X</v>
          </cell>
          <cell r="B4257">
            <v>25</v>
          </cell>
          <cell r="C4257">
            <v>45</v>
          </cell>
          <cell r="D4257" t="str">
            <v xml:space="preserve">LOD </v>
          </cell>
          <cell r="E4257" t="str">
            <v>C</v>
          </cell>
          <cell r="F4257" t="str">
            <v>M</v>
          </cell>
          <cell r="G4257">
            <v>5</v>
          </cell>
        </row>
        <row r="4258">
          <cell r="A4258" t="str">
            <v>MU1314</v>
          </cell>
          <cell r="B4258">
            <v>3</v>
          </cell>
          <cell r="C4258" t="str">
            <v>M1</v>
          </cell>
          <cell r="D4258" t="str">
            <v xml:space="preserve">LOD </v>
          </cell>
          <cell r="E4258" t="str">
            <v>C</v>
          </cell>
          <cell r="F4258" t="str">
            <v>M</v>
          </cell>
          <cell r="G4258">
            <v>15</v>
          </cell>
        </row>
        <row r="4259">
          <cell r="A4259" t="str">
            <v>MU1314CHXW909</v>
          </cell>
          <cell r="B4259">
            <v>23</v>
          </cell>
          <cell r="C4259">
            <v>45</v>
          </cell>
          <cell r="D4259" t="str">
            <v xml:space="preserve">LOD </v>
          </cell>
          <cell r="E4259" t="str">
            <v>C</v>
          </cell>
          <cell r="F4259" t="str">
            <v>M</v>
          </cell>
          <cell r="G4259">
            <v>5</v>
          </cell>
        </row>
        <row r="4260">
          <cell r="A4260" t="str">
            <v>MU1314CX</v>
          </cell>
          <cell r="B4260">
            <v>23</v>
          </cell>
          <cell r="C4260">
            <v>45</v>
          </cell>
          <cell r="D4260" t="str">
            <v xml:space="preserve">LOD </v>
          </cell>
          <cell r="E4260" t="str">
            <v>C</v>
          </cell>
          <cell r="F4260" t="str">
            <v>M</v>
          </cell>
          <cell r="G4260">
            <v>5</v>
          </cell>
        </row>
        <row r="4261">
          <cell r="A4261" t="str">
            <v>MU1314DAHX</v>
          </cell>
          <cell r="B4261">
            <v>23</v>
          </cell>
          <cell r="C4261">
            <v>45</v>
          </cell>
          <cell r="D4261" t="str">
            <v xml:space="preserve">LOD </v>
          </cell>
          <cell r="E4261" t="str">
            <v>C</v>
          </cell>
          <cell r="F4261" t="str">
            <v>M</v>
          </cell>
          <cell r="G4261">
            <v>5</v>
          </cell>
        </row>
        <row r="4262">
          <cell r="A4262" t="str">
            <v>MU1314THM</v>
          </cell>
          <cell r="B4262">
            <v>23</v>
          </cell>
          <cell r="C4262">
            <v>45</v>
          </cell>
          <cell r="D4262" t="str">
            <v xml:space="preserve">LOD </v>
          </cell>
          <cell r="E4262" t="str">
            <v>C</v>
          </cell>
          <cell r="F4262" t="str">
            <v>M</v>
          </cell>
          <cell r="G4262">
            <v>5</v>
          </cell>
        </row>
        <row r="4263">
          <cell r="A4263" t="str">
            <v>MU1314UM</v>
          </cell>
          <cell r="B4263">
            <v>23</v>
          </cell>
          <cell r="C4263">
            <v>45</v>
          </cell>
          <cell r="D4263" t="str">
            <v xml:space="preserve">LOD </v>
          </cell>
          <cell r="E4263" t="str">
            <v>C</v>
          </cell>
          <cell r="F4263" t="str">
            <v>M</v>
          </cell>
          <cell r="G4263">
            <v>5</v>
          </cell>
        </row>
        <row r="4264">
          <cell r="A4264" t="str">
            <v>MU1314UV</v>
          </cell>
          <cell r="B4264">
            <v>23</v>
          </cell>
          <cell r="C4264">
            <v>45</v>
          </cell>
          <cell r="D4264" t="str">
            <v xml:space="preserve">LOD </v>
          </cell>
          <cell r="E4264" t="str">
            <v>C</v>
          </cell>
          <cell r="F4264" t="str">
            <v>M</v>
          </cell>
          <cell r="G4264">
            <v>5</v>
          </cell>
        </row>
        <row r="4265">
          <cell r="A4265" t="str">
            <v>MU1314X</v>
          </cell>
          <cell r="B4265">
            <v>25</v>
          </cell>
          <cell r="C4265">
            <v>45</v>
          </cell>
          <cell r="D4265" t="str">
            <v xml:space="preserve">LOD </v>
          </cell>
          <cell r="E4265" t="str">
            <v>C</v>
          </cell>
          <cell r="F4265" t="str">
            <v>M</v>
          </cell>
          <cell r="G4265">
            <v>5</v>
          </cell>
        </row>
        <row r="4266">
          <cell r="A4266" t="str">
            <v>MU1315</v>
          </cell>
          <cell r="B4266">
            <v>3</v>
          </cell>
          <cell r="C4266" t="str">
            <v>M1</v>
          </cell>
          <cell r="D4266" t="str">
            <v xml:space="preserve">LOD </v>
          </cell>
          <cell r="E4266" t="str">
            <v>C</v>
          </cell>
          <cell r="F4266" t="str">
            <v>M</v>
          </cell>
          <cell r="G4266">
            <v>15</v>
          </cell>
        </row>
        <row r="4267">
          <cell r="A4267" t="str">
            <v>MU1315UM</v>
          </cell>
          <cell r="B4267">
            <v>23</v>
          </cell>
          <cell r="C4267">
            <v>45</v>
          </cell>
          <cell r="D4267" t="str">
            <v xml:space="preserve">LOD </v>
          </cell>
          <cell r="E4267" t="str">
            <v>C</v>
          </cell>
          <cell r="F4267" t="str">
            <v>M</v>
          </cell>
          <cell r="G4267">
            <v>5</v>
          </cell>
        </row>
        <row r="4268">
          <cell r="A4268" t="str">
            <v>MU1315UV</v>
          </cell>
          <cell r="B4268">
            <v>23</v>
          </cell>
          <cell r="C4268">
            <v>45</v>
          </cell>
          <cell r="D4268" t="str">
            <v xml:space="preserve">LOD </v>
          </cell>
          <cell r="E4268" t="str">
            <v>C</v>
          </cell>
          <cell r="F4268" t="str">
            <v>M</v>
          </cell>
          <cell r="G4268">
            <v>5</v>
          </cell>
        </row>
        <row r="4269">
          <cell r="A4269" t="str">
            <v>MU1315X</v>
          </cell>
          <cell r="B4269">
            <v>25</v>
          </cell>
          <cell r="C4269">
            <v>45</v>
          </cell>
          <cell r="D4269" t="str">
            <v xml:space="preserve">LOD </v>
          </cell>
          <cell r="E4269" t="str">
            <v>C</v>
          </cell>
          <cell r="F4269" t="str">
            <v>M</v>
          </cell>
          <cell r="G4269">
            <v>5</v>
          </cell>
        </row>
        <row r="4270">
          <cell r="A4270" t="str">
            <v>MU1316</v>
          </cell>
          <cell r="B4270">
            <v>3</v>
          </cell>
          <cell r="C4270" t="str">
            <v>M1</v>
          </cell>
          <cell r="D4270" t="str">
            <v xml:space="preserve">LOD </v>
          </cell>
          <cell r="E4270" t="str">
            <v>C</v>
          </cell>
          <cell r="F4270" t="str">
            <v>M</v>
          </cell>
          <cell r="G4270">
            <v>15</v>
          </cell>
        </row>
        <row r="4271">
          <cell r="A4271" t="str">
            <v>MU1316CX</v>
          </cell>
          <cell r="B4271">
            <v>23</v>
          </cell>
          <cell r="C4271">
            <v>45</v>
          </cell>
          <cell r="D4271" t="str">
            <v xml:space="preserve">LOD </v>
          </cell>
          <cell r="E4271" t="str">
            <v>C</v>
          </cell>
          <cell r="F4271" t="str">
            <v>M</v>
          </cell>
          <cell r="G4271">
            <v>5</v>
          </cell>
        </row>
        <row r="4272">
          <cell r="A4272" t="str">
            <v>MU1316X</v>
          </cell>
          <cell r="B4272">
            <v>25</v>
          </cell>
          <cell r="C4272">
            <v>45</v>
          </cell>
          <cell r="D4272" t="str">
            <v xml:space="preserve">LOD </v>
          </cell>
          <cell r="E4272" t="str">
            <v>C</v>
          </cell>
          <cell r="F4272" t="str">
            <v>M</v>
          </cell>
          <cell r="G4272">
            <v>5</v>
          </cell>
        </row>
        <row r="4273">
          <cell r="A4273" t="str">
            <v>MU1317</v>
          </cell>
          <cell r="B4273">
            <v>3</v>
          </cell>
          <cell r="C4273" t="str">
            <v>M1</v>
          </cell>
          <cell r="D4273" t="str">
            <v xml:space="preserve">LOD </v>
          </cell>
          <cell r="E4273" t="str">
            <v>C</v>
          </cell>
          <cell r="F4273" t="str">
            <v>M</v>
          </cell>
          <cell r="G4273">
            <v>15</v>
          </cell>
        </row>
        <row r="4274">
          <cell r="A4274" t="str">
            <v>MU1317CAHX</v>
          </cell>
          <cell r="B4274">
            <v>23</v>
          </cell>
          <cell r="C4274">
            <v>45</v>
          </cell>
          <cell r="D4274" t="str">
            <v xml:space="preserve">LOD </v>
          </cell>
          <cell r="E4274" t="str">
            <v>C</v>
          </cell>
          <cell r="F4274" t="str">
            <v>M</v>
          </cell>
          <cell r="G4274">
            <v>5</v>
          </cell>
        </row>
        <row r="4275">
          <cell r="A4275" t="str">
            <v>MU1317DAHX</v>
          </cell>
          <cell r="B4275">
            <v>23</v>
          </cell>
          <cell r="C4275">
            <v>45</v>
          </cell>
          <cell r="D4275" t="str">
            <v xml:space="preserve">LOD </v>
          </cell>
          <cell r="E4275" t="str">
            <v>C</v>
          </cell>
          <cell r="F4275" t="str">
            <v>M</v>
          </cell>
          <cell r="G4275">
            <v>5</v>
          </cell>
        </row>
        <row r="4276">
          <cell r="A4276" t="str">
            <v>MU1317X</v>
          </cell>
          <cell r="B4276">
            <v>25</v>
          </cell>
          <cell r="C4276">
            <v>45</v>
          </cell>
          <cell r="D4276" t="str">
            <v xml:space="preserve">LOD </v>
          </cell>
          <cell r="E4276" t="str">
            <v>C</v>
          </cell>
          <cell r="F4276" t="str">
            <v>M</v>
          </cell>
          <cell r="G4276">
            <v>5</v>
          </cell>
        </row>
        <row r="4277">
          <cell r="A4277" t="str">
            <v>MU1318</v>
          </cell>
          <cell r="B4277">
            <v>3</v>
          </cell>
          <cell r="C4277" t="str">
            <v>M1</v>
          </cell>
          <cell r="D4277" t="str">
            <v xml:space="preserve">LOD </v>
          </cell>
          <cell r="E4277" t="str">
            <v>C</v>
          </cell>
          <cell r="F4277" t="str">
            <v>M</v>
          </cell>
          <cell r="G4277">
            <v>15</v>
          </cell>
        </row>
        <row r="4278">
          <cell r="A4278" t="str">
            <v>MU1318CX</v>
          </cell>
          <cell r="B4278">
            <v>23</v>
          </cell>
          <cell r="C4278">
            <v>45</v>
          </cell>
          <cell r="D4278" t="str">
            <v xml:space="preserve">LOD </v>
          </cell>
          <cell r="E4278" t="str">
            <v>C</v>
          </cell>
          <cell r="F4278" t="str">
            <v>M</v>
          </cell>
          <cell r="G4278">
            <v>5</v>
          </cell>
        </row>
        <row r="4279">
          <cell r="A4279" t="str">
            <v>MU1318UM</v>
          </cell>
          <cell r="B4279">
            <v>23</v>
          </cell>
          <cell r="C4279">
            <v>45</v>
          </cell>
          <cell r="D4279" t="str">
            <v xml:space="preserve">LOD </v>
          </cell>
          <cell r="E4279" t="str">
            <v>C</v>
          </cell>
          <cell r="F4279" t="str">
            <v>M</v>
          </cell>
          <cell r="G4279">
            <v>5</v>
          </cell>
        </row>
        <row r="4280">
          <cell r="A4280" t="str">
            <v>MU1318UV</v>
          </cell>
          <cell r="B4280">
            <v>23</v>
          </cell>
          <cell r="C4280">
            <v>45</v>
          </cell>
          <cell r="D4280" t="str">
            <v xml:space="preserve">LOD </v>
          </cell>
          <cell r="E4280" t="str">
            <v>C</v>
          </cell>
          <cell r="F4280" t="str">
            <v>M</v>
          </cell>
          <cell r="G4280">
            <v>5</v>
          </cell>
        </row>
        <row r="4281">
          <cell r="A4281" t="str">
            <v>MU1318X</v>
          </cell>
          <cell r="B4281">
            <v>25</v>
          </cell>
          <cell r="C4281">
            <v>45</v>
          </cell>
          <cell r="D4281" t="str">
            <v xml:space="preserve">LOD </v>
          </cell>
          <cell r="E4281" t="str">
            <v>C</v>
          </cell>
          <cell r="F4281" t="str">
            <v>M</v>
          </cell>
          <cell r="G4281">
            <v>5</v>
          </cell>
        </row>
        <row r="4282">
          <cell r="A4282" t="str">
            <v>MU1319</v>
          </cell>
          <cell r="B4282">
            <v>3</v>
          </cell>
          <cell r="C4282" t="str">
            <v>M1</v>
          </cell>
          <cell r="D4282" t="str">
            <v xml:space="preserve">LOD </v>
          </cell>
          <cell r="E4282" t="str">
            <v>C</v>
          </cell>
          <cell r="F4282" t="str">
            <v>M</v>
          </cell>
          <cell r="G4282">
            <v>15</v>
          </cell>
        </row>
        <row r="4283">
          <cell r="A4283" t="str">
            <v>MU1319CAX</v>
          </cell>
          <cell r="B4283">
            <v>23</v>
          </cell>
          <cell r="C4283">
            <v>45</v>
          </cell>
          <cell r="D4283" t="str">
            <v xml:space="preserve">LOD </v>
          </cell>
          <cell r="E4283" t="str">
            <v>C</v>
          </cell>
          <cell r="F4283" t="str">
            <v>M</v>
          </cell>
          <cell r="G4283">
            <v>5</v>
          </cell>
        </row>
        <row r="4284">
          <cell r="A4284" t="str">
            <v>MU1319CX</v>
          </cell>
          <cell r="B4284">
            <v>23</v>
          </cell>
          <cell r="C4284">
            <v>45</v>
          </cell>
          <cell r="D4284" t="str">
            <v xml:space="preserve">LOD </v>
          </cell>
          <cell r="E4284" t="str">
            <v>C</v>
          </cell>
          <cell r="F4284" t="str">
            <v>M</v>
          </cell>
          <cell r="G4284">
            <v>5</v>
          </cell>
        </row>
        <row r="4285">
          <cell r="A4285" t="str">
            <v>MU1319CXC4M</v>
          </cell>
          <cell r="B4285">
            <v>23</v>
          </cell>
          <cell r="C4285">
            <v>45</v>
          </cell>
          <cell r="D4285" t="str">
            <v xml:space="preserve">LOD </v>
          </cell>
          <cell r="E4285" t="str">
            <v>C</v>
          </cell>
          <cell r="F4285" t="str">
            <v>M</v>
          </cell>
          <cell r="G4285">
            <v>5</v>
          </cell>
        </row>
        <row r="4286">
          <cell r="A4286" t="str">
            <v>MU1319X</v>
          </cell>
          <cell r="B4286">
            <v>25</v>
          </cell>
          <cell r="C4286">
            <v>45</v>
          </cell>
          <cell r="D4286" t="str">
            <v xml:space="preserve">LOD </v>
          </cell>
          <cell r="E4286" t="str">
            <v>C</v>
          </cell>
          <cell r="F4286" t="str">
            <v>M</v>
          </cell>
          <cell r="G4286">
            <v>5</v>
          </cell>
        </row>
        <row r="4287">
          <cell r="A4287" t="str">
            <v>MU1321</v>
          </cell>
          <cell r="B4287">
            <v>3</v>
          </cell>
          <cell r="C4287" t="str">
            <v>M1</v>
          </cell>
          <cell r="D4287" t="str">
            <v xml:space="preserve">LOD </v>
          </cell>
          <cell r="E4287" t="str">
            <v>C</v>
          </cell>
          <cell r="F4287" t="str">
            <v>M</v>
          </cell>
          <cell r="G4287">
            <v>15</v>
          </cell>
        </row>
        <row r="4288">
          <cell r="A4288" t="str">
            <v>MU1321CHXC5</v>
          </cell>
          <cell r="B4288">
            <v>23</v>
          </cell>
          <cell r="C4288">
            <v>45</v>
          </cell>
          <cell r="D4288" t="str">
            <v xml:space="preserve">LOD </v>
          </cell>
          <cell r="E4288" t="str">
            <v>C</v>
          </cell>
          <cell r="F4288" t="str">
            <v>M</v>
          </cell>
          <cell r="G4288">
            <v>5</v>
          </cell>
        </row>
        <row r="4289">
          <cell r="A4289" t="str">
            <v>MU1321CHXW907</v>
          </cell>
          <cell r="B4289">
            <v>23</v>
          </cell>
          <cell r="C4289">
            <v>45</v>
          </cell>
          <cell r="D4289" t="str">
            <v xml:space="preserve">LOD </v>
          </cell>
          <cell r="E4289" t="str">
            <v>C</v>
          </cell>
          <cell r="F4289" t="str">
            <v>M</v>
          </cell>
          <cell r="G4289">
            <v>5</v>
          </cell>
        </row>
        <row r="4290">
          <cell r="A4290" t="str">
            <v>MU1321X</v>
          </cell>
          <cell r="B4290">
            <v>25</v>
          </cell>
          <cell r="C4290">
            <v>45</v>
          </cell>
          <cell r="D4290" t="str">
            <v xml:space="preserve">LOD </v>
          </cell>
          <cell r="E4290" t="str">
            <v>C</v>
          </cell>
          <cell r="F4290" t="str">
            <v>M</v>
          </cell>
          <cell r="G4290">
            <v>5</v>
          </cell>
        </row>
        <row r="4291">
          <cell r="A4291" t="str">
            <v>MU1322</v>
          </cell>
          <cell r="B4291">
            <v>3</v>
          </cell>
          <cell r="C4291" t="str">
            <v>M1</v>
          </cell>
          <cell r="D4291" t="str">
            <v xml:space="preserve">LOD </v>
          </cell>
          <cell r="E4291" t="str">
            <v>C</v>
          </cell>
          <cell r="F4291" t="str">
            <v>M</v>
          </cell>
          <cell r="G4291">
            <v>15</v>
          </cell>
        </row>
        <row r="4292">
          <cell r="A4292" t="str">
            <v>MU13223FF</v>
          </cell>
          <cell r="B4292">
            <v>33</v>
          </cell>
          <cell r="C4292" t="str">
            <v>R1</v>
          </cell>
          <cell r="D4292" t="str">
            <v xml:space="preserve">LOD </v>
          </cell>
          <cell r="E4292" t="str">
            <v>C</v>
          </cell>
          <cell r="F4292" t="str">
            <v>P</v>
          </cell>
          <cell r="G4292">
            <v>40</v>
          </cell>
        </row>
        <row r="4293">
          <cell r="A4293" t="str">
            <v>MU1322DXC0</v>
          </cell>
          <cell r="B4293">
            <v>23</v>
          </cell>
          <cell r="C4293">
            <v>45</v>
          </cell>
          <cell r="D4293" t="str">
            <v xml:space="preserve">LOD </v>
          </cell>
          <cell r="E4293" t="str">
            <v>C</v>
          </cell>
          <cell r="F4293" t="str">
            <v>M</v>
          </cell>
          <cell r="G4293">
            <v>5</v>
          </cell>
        </row>
        <row r="4294">
          <cell r="A4294" t="str">
            <v>MU1322X</v>
          </cell>
          <cell r="B4294">
            <v>25</v>
          </cell>
          <cell r="C4294">
            <v>45</v>
          </cell>
          <cell r="D4294" t="str">
            <v xml:space="preserve">LOD </v>
          </cell>
          <cell r="E4294" t="str">
            <v>C</v>
          </cell>
          <cell r="F4294" t="str">
            <v>M</v>
          </cell>
          <cell r="G4294">
            <v>5</v>
          </cell>
        </row>
        <row r="4295">
          <cell r="A4295" t="str">
            <v>MU1326W108</v>
          </cell>
          <cell r="B4295">
            <v>3</v>
          </cell>
          <cell r="C4295" t="str">
            <v>M1</v>
          </cell>
          <cell r="D4295" t="str">
            <v xml:space="preserve">LOD </v>
          </cell>
          <cell r="E4295" t="str">
            <v>C</v>
          </cell>
          <cell r="F4295" t="str">
            <v>M</v>
          </cell>
          <cell r="G4295">
            <v>15</v>
          </cell>
        </row>
        <row r="4296">
          <cell r="A4296" t="str">
            <v>MU1326XW108</v>
          </cell>
          <cell r="B4296">
            <v>25</v>
          </cell>
          <cell r="C4296">
            <v>45</v>
          </cell>
          <cell r="D4296" t="str">
            <v xml:space="preserve">LOD </v>
          </cell>
          <cell r="E4296" t="str">
            <v>C</v>
          </cell>
          <cell r="F4296" t="str">
            <v>M</v>
          </cell>
          <cell r="G4296">
            <v>5</v>
          </cell>
        </row>
        <row r="4297">
          <cell r="A4297" t="str">
            <v>MU1915</v>
          </cell>
          <cell r="B4297">
            <v>3</v>
          </cell>
          <cell r="C4297" t="str">
            <v>M1</v>
          </cell>
          <cell r="D4297" t="str">
            <v xml:space="preserve">LOD </v>
          </cell>
          <cell r="E4297" t="str">
            <v>C</v>
          </cell>
          <cell r="F4297" t="str">
            <v>M</v>
          </cell>
          <cell r="G4297">
            <v>15</v>
          </cell>
        </row>
        <row r="4298">
          <cell r="A4298" t="str">
            <v>MU1915DXC5672</v>
          </cell>
          <cell r="B4298">
            <v>23</v>
          </cell>
          <cell r="C4298">
            <v>45</v>
          </cell>
          <cell r="D4298" t="str">
            <v xml:space="preserve">LOD </v>
          </cell>
          <cell r="E4298" t="str">
            <v>C</v>
          </cell>
          <cell r="F4298" t="str">
            <v>M</v>
          </cell>
          <cell r="G4298">
            <v>5</v>
          </cell>
        </row>
        <row r="4299">
          <cell r="A4299" t="str">
            <v>MU1921</v>
          </cell>
          <cell r="B4299">
            <v>3</v>
          </cell>
          <cell r="C4299" t="str">
            <v>M1</v>
          </cell>
          <cell r="D4299" t="str">
            <v xml:space="preserve">LOD </v>
          </cell>
          <cell r="E4299" t="str">
            <v>B</v>
          </cell>
          <cell r="F4299" t="str">
            <v>M</v>
          </cell>
          <cell r="G4299">
            <v>15</v>
          </cell>
        </row>
        <row r="4300">
          <cell r="A4300" t="str">
            <v>MU1921DAHM</v>
          </cell>
          <cell r="B4300">
            <v>23</v>
          </cell>
          <cell r="C4300">
            <v>45</v>
          </cell>
          <cell r="D4300" t="str">
            <v xml:space="preserve">LOD </v>
          </cell>
          <cell r="E4300" t="str">
            <v>C</v>
          </cell>
          <cell r="F4300" t="str">
            <v>M</v>
          </cell>
          <cell r="G4300">
            <v>5</v>
          </cell>
        </row>
        <row r="4301">
          <cell r="A4301" t="str">
            <v>MU1921DAHX</v>
          </cell>
          <cell r="B4301">
            <v>23</v>
          </cell>
          <cell r="C4301">
            <v>45</v>
          </cell>
          <cell r="D4301" t="str">
            <v xml:space="preserve">LOD </v>
          </cell>
          <cell r="E4301" t="str">
            <v>C</v>
          </cell>
          <cell r="F4301" t="str">
            <v>M</v>
          </cell>
          <cell r="G4301">
            <v>5</v>
          </cell>
        </row>
        <row r="4302">
          <cell r="A4302" t="str">
            <v>MU1921X</v>
          </cell>
          <cell r="B4302">
            <v>25</v>
          </cell>
          <cell r="C4302">
            <v>45</v>
          </cell>
          <cell r="D4302" t="str">
            <v xml:space="preserve">LOD </v>
          </cell>
          <cell r="E4302" t="str">
            <v>C</v>
          </cell>
          <cell r="F4302" t="str">
            <v>M</v>
          </cell>
          <cell r="G4302">
            <v>5</v>
          </cell>
        </row>
        <row r="4303">
          <cell r="A4303" t="str">
            <v>MU1922</v>
          </cell>
          <cell r="B4303">
            <v>3</v>
          </cell>
          <cell r="C4303" t="str">
            <v>M1</v>
          </cell>
          <cell r="D4303" t="str">
            <v xml:space="preserve">LOD </v>
          </cell>
          <cell r="E4303" t="str">
            <v>B</v>
          </cell>
          <cell r="F4303" t="str">
            <v>M</v>
          </cell>
          <cell r="G4303">
            <v>15</v>
          </cell>
        </row>
        <row r="4304">
          <cell r="A4304" t="str">
            <v>MU1922DAHX</v>
          </cell>
          <cell r="B4304">
            <v>23</v>
          </cell>
          <cell r="C4304">
            <v>45</v>
          </cell>
          <cell r="D4304" t="str">
            <v xml:space="preserve">LOD </v>
          </cell>
          <cell r="E4304" t="str">
            <v>C</v>
          </cell>
          <cell r="F4304" t="str">
            <v>M</v>
          </cell>
          <cell r="G4304">
            <v>5</v>
          </cell>
        </row>
        <row r="4305">
          <cell r="A4305" t="str">
            <v>MU1922X</v>
          </cell>
          <cell r="B4305">
            <v>25</v>
          </cell>
          <cell r="C4305">
            <v>45</v>
          </cell>
          <cell r="D4305" t="str">
            <v xml:space="preserve">LOD </v>
          </cell>
          <cell r="E4305" t="str">
            <v>B</v>
          </cell>
          <cell r="F4305" t="str">
            <v>M</v>
          </cell>
          <cell r="G4305">
            <v>5</v>
          </cell>
        </row>
        <row r="4306">
          <cell r="A4306" t="str">
            <v>MU1924</v>
          </cell>
          <cell r="B4306">
            <v>3</v>
          </cell>
          <cell r="C4306" t="str">
            <v>M1</v>
          </cell>
          <cell r="D4306" t="str">
            <v xml:space="preserve">LOD </v>
          </cell>
          <cell r="E4306" t="str">
            <v>C</v>
          </cell>
          <cell r="F4306" t="str">
            <v>M</v>
          </cell>
          <cell r="G4306">
            <v>15</v>
          </cell>
        </row>
        <row r="4307">
          <cell r="A4307" t="str">
            <v>MU1924DAHXW161</v>
          </cell>
          <cell r="B4307">
            <v>23</v>
          </cell>
          <cell r="C4307">
            <v>45</v>
          </cell>
          <cell r="D4307" t="str">
            <v xml:space="preserve">LOD </v>
          </cell>
          <cell r="E4307" t="str">
            <v>C</v>
          </cell>
          <cell r="F4307" t="str">
            <v>M</v>
          </cell>
          <cell r="G4307">
            <v>5</v>
          </cell>
        </row>
        <row r="4308">
          <cell r="A4308" t="str">
            <v>MU1924DXC5876</v>
          </cell>
          <cell r="B4308">
            <v>23</v>
          </cell>
          <cell r="C4308">
            <v>45</v>
          </cell>
          <cell r="D4308" t="str">
            <v xml:space="preserve">LOD </v>
          </cell>
          <cell r="E4308" t="str">
            <v>C</v>
          </cell>
          <cell r="F4308" t="str">
            <v>M</v>
          </cell>
          <cell r="G4308">
            <v>0</v>
          </cell>
        </row>
        <row r="4309">
          <cell r="A4309" t="str">
            <v>MU1924X</v>
          </cell>
          <cell r="B4309">
            <v>25</v>
          </cell>
          <cell r="C4309">
            <v>45</v>
          </cell>
          <cell r="D4309" t="str">
            <v xml:space="preserve">LOD </v>
          </cell>
          <cell r="E4309" t="str">
            <v>C</v>
          </cell>
          <cell r="F4309" t="str">
            <v>M</v>
          </cell>
          <cell r="G4309">
            <v>5</v>
          </cell>
        </row>
        <row r="4310">
          <cell r="A4310" t="str">
            <v>MU1926V</v>
          </cell>
          <cell r="B4310">
            <v>28</v>
          </cell>
          <cell r="C4310">
            <v>65</v>
          </cell>
          <cell r="D4310" t="str">
            <v xml:space="preserve">BR  </v>
          </cell>
          <cell r="E4310" t="str">
            <v>C</v>
          </cell>
          <cell r="F4310" t="str">
            <v>P</v>
          </cell>
          <cell r="G4310">
            <v>35</v>
          </cell>
        </row>
        <row r="4311">
          <cell r="A4311" t="str">
            <v>MU1934</v>
          </cell>
          <cell r="B4311">
            <v>3</v>
          </cell>
          <cell r="C4311" t="str">
            <v>M1</v>
          </cell>
          <cell r="D4311" t="str">
            <v xml:space="preserve">LOD </v>
          </cell>
          <cell r="E4311" t="str">
            <v>C</v>
          </cell>
          <cell r="F4311" t="str">
            <v>M</v>
          </cell>
          <cell r="G4311">
            <v>15</v>
          </cell>
        </row>
        <row r="4312">
          <cell r="A4312" t="str">
            <v>MU1934DAXW841</v>
          </cell>
          <cell r="B4312">
            <v>23</v>
          </cell>
          <cell r="C4312">
            <v>45</v>
          </cell>
          <cell r="D4312" t="str">
            <v xml:space="preserve">LOD </v>
          </cell>
          <cell r="E4312" t="str">
            <v>C</v>
          </cell>
          <cell r="F4312" t="str">
            <v>M</v>
          </cell>
          <cell r="G4312">
            <v>5</v>
          </cell>
        </row>
        <row r="4313">
          <cell r="A4313" t="str">
            <v>MU1934X</v>
          </cell>
          <cell r="B4313">
            <v>25</v>
          </cell>
          <cell r="C4313">
            <v>45</v>
          </cell>
          <cell r="D4313" t="str">
            <v xml:space="preserve">LOD </v>
          </cell>
          <cell r="E4313" t="str">
            <v>C</v>
          </cell>
          <cell r="F4313" t="str">
            <v>M</v>
          </cell>
          <cell r="G4313">
            <v>5</v>
          </cell>
        </row>
        <row r="4314">
          <cell r="A4314" t="str">
            <v>MU19563FF</v>
          </cell>
          <cell r="B4314">
            <v>33</v>
          </cell>
          <cell r="C4314" t="str">
            <v>R1</v>
          </cell>
          <cell r="D4314" t="str">
            <v xml:space="preserve">LOD </v>
          </cell>
          <cell r="E4314" t="str">
            <v>A</v>
          </cell>
          <cell r="F4314" t="str">
            <v>P</v>
          </cell>
          <cell r="G4314">
            <v>40</v>
          </cell>
        </row>
        <row r="4315">
          <cell r="A4315" t="str">
            <v>MU1956W869</v>
          </cell>
          <cell r="B4315">
            <v>3</v>
          </cell>
          <cell r="C4315" t="str">
            <v>M1</v>
          </cell>
          <cell r="D4315" t="str">
            <v xml:space="preserve">LOD </v>
          </cell>
          <cell r="E4315" t="str">
            <v>C</v>
          </cell>
          <cell r="F4315" t="str">
            <v>M</v>
          </cell>
          <cell r="G4315">
            <v>15</v>
          </cell>
        </row>
        <row r="4316">
          <cell r="A4316" t="str">
            <v>MU1956X</v>
          </cell>
          <cell r="B4316">
            <v>25</v>
          </cell>
          <cell r="C4316">
            <v>45</v>
          </cell>
          <cell r="D4316" t="str">
            <v xml:space="preserve">LOD </v>
          </cell>
          <cell r="E4316" t="str">
            <v>C</v>
          </cell>
          <cell r="F4316" t="str">
            <v>M</v>
          </cell>
          <cell r="G4316">
            <v>5</v>
          </cell>
        </row>
        <row r="4317">
          <cell r="A4317" t="str">
            <v>MU5205</v>
          </cell>
          <cell r="B4317">
            <v>3</v>
          </cell>
          <cell r="C4317" t="str">
            <v>M1</v>
          </cell>
          <cell r="D4317" t="str">
            <v xml:space="preserve">LV  </v>
          </cell>
          <cell r="E4317" t="str">
            <v>C</v>
          </cell>
          <cell r="F4317" t="str">
            <v>M</v>
          </cell>
          <cell r="G4317">
            <v>15</v>
          </cell>
        </row>
        <row r="4318">
          <cell r="A4318" t="str">
            <v>MU5205MW103</v>
          </cell>
          <cell r="B4318">
            <v>23</v>
          </cell>
          <cell r="C4318">
            <v>45</v>
          </cell>
          <cell r="D4318" t="str">
            <v xml:space="preserve">LV  </v>
          </cell>
          <cell r="E4318" t="str">
            <v>C</v>
          </cell>
          <cell r="F4318" t="str">
            <v>M</v>
          </cell>
          <cell r="G4318">
            <v>5</v>
          </cell>
        </row>
        <row r="4319">
          <cell r="A4319" t="str">
            <v>MU5205TM</v>
          </cell>
          <cell r="B4319">
            <v>23</v>
          </cell>
          <cell r="C4319">
            <v>45</v>
          </cell>
          <cell r="D4319" t="str">
            <v xml:space="preserve">LV  </v>
          </cell>
          <cell r="E4319" t="str">
            <v>C</v>
          </cell>
          <cell r="F4319" t="str">
            <v>M</v>
          </cell>
          <cell r="G4319">
            <v>5</v>
          </cell>
        </row>
        <row r="4320">
          <cell r="A4320" t="str">
            <v>MU5205TV</v>
          </cell>
          <cell r="B4320">
            <v>23</v>
          </cell>
          <cell r="C4320">
            <v>45</v>
          </cell>
          <cell r="D4320" t="str">
            <v xml:space="preserve">LV  </v>
          </cell>
          <cell r="E4320" t="str">
            <v>C</v>
          </cell>
          <cell r="F4320" t="str">
            <v>M</v>
          </cell>
          <cell r="G4320">
            <v>5</v>
          </cell>
        </row>
        <row r="4321">
          <cell r="A4321" t="str">
            <v>MU5205UM</v>
          </cell>
          <cell r="B4321">
            <v>23</v>
          </cell>
          <cell r="C4321">
            <v>45</v>
          </cell>
          <cell r="D4321" t="str">
            <v xml:space="preserve">LV  </v>
          </cell>
          <cell r="E4321" t="str">
            <v>C</v>
          </cell>
          <cell r="F4321" t="str">
            <v>M</v>
          </cell>
          <cell r="G4321">
            <v>5</v>
          </cell>
        </row>
        <row r="4322">
          <cell r="A4322" t="str">
            <v>MU5205UMW103</v>
          </cell>
          <cell r="B4322">
            <v>23</v>
          </cell>
          <cell r="C4322">
            <v>45</v>
          </cell>
          <cell r="D4322" t="str">
            <v xml:space="preserve">LV  </v>
          </cell>
          <cell r="E4322" t="str">
            <v>C</v>
          </cell>
          <cell r="F4322" t="str">
            <v>M</v>
          </cell>
          <cell r="G4322">
            <v>5</v>
          </cell>
        </row>
        <row r="4323">
          <cell r="A4323" t="str">
            <v>MU5205UV</v>
          </cell>
          <cell r="B4323">
            <v>23</v>
          </cell>
          <cell r="C4323">
            <v>45</v>
          </cell>
          <cell r="D4323" t="str">
            <v xml:space="preserve">LV  </v>
          </cell>
          <cell r="E4323" t="str">
            <v>C</v>
          </cell>
          <cell r="F4323" t="str">
            <v>M</v>
          </cell>
          <cell r="G4323">
            <v>5</v>
          </cell>
        </row>
        <row r="4324">
          <cell r="A4324" t="str">
            <v>MU5205W103</v>
          </cell>
          <cell r="B4324">
            <v>3</v>
          </cell>
          <cell r="C4324" t="str">
            <v>M1</v>
          </cell>
          <cell r="D4324" t="str">
            <v xml:space="preserve">LV  </v>
          </cell>
          <cell r="E4324" t="str">
            <v>C</v>
          </cell>
          <cell r="F4324" t="str">
            <v>M</v>
          </cell>
          <cell r="G4324">
            <v>10</v>
          </cell>
        </row>
        <row r="4325">
          <cell r="A4325" t="str">
            <v>MU5206</v>
          </cell>
          <cell r="B4325">
            <v>3</v>
          </cell>
          <cell r="C4325" t="str">
            <v>M1</v>
          </cell>
          <cell r="D4325" t="str">
            <v xml:space="preserve">MVC </v>
          </cell>
          <cell r="E4325" t="str">
            <v>A</v>
          </cell>
          <cell r="F4325" t="str">
            <v>M</v>
          </cell>
          <cell r="G4325">
            <v>15</v>
          </cell>
        </row>
        <row r="4326">
          <cell r="A4326" t="str">
            <v>MU5206M</v>
          </cell>
          <cell r="B4326">
            <v>25</v>
          </cell>
          <cell r="C4326">
            <v>45</v>
          </cell>
          <cell r="D4326" t="str">
            <v xml:space="preserve">MVC </v>
          </cell>
          <cell r="E4326" t="str">
            <v>C</v>
          </cell>
          <cell r="F4326" t="str">
            <v>M</v>
          </cell>
          <cell r="G4326">
            <v>5</v>
          </cell>
        </row>
        <row r="4327">
          <cell r="A4327" t="str">
            <v>MU5206TM</v>
          </cell>
          <cell r="B4327">
            <v>23</v>
          </cell>
          <cell r="C4327">
            <v>45</v>
          </cell>
          <cell r="D4327" t="str">
            <v xml:space="preserve">MVC </v>
          </cell>
          <cell r="E4327" t="str">
            <v>C</v>
          </cell>
          <cell r="F4327" t="str">
            <v>M</v>
          </cell>
          <cell r="G4327">
            <v>5</v>
          </cell>
        </row>
        <row r="4328">
          <cell r="A4328" t="str">
            <v>MU5206TMW103</v>
          </cell>
          <cell r="B4328">
            <v>23</v>
          </cell>
          <cell r="C4328">
            <v>45</v>
          </cell>
          <cell r="D4328" t="str">
            <v xml:space="preserve">LV  </v>
          </cell>
          <cell r="E4328" t="str">
            <v>C</v>
          </cell>
          <cell r="F4328" t="str">
            <v>M</v>
          </cell>
          <cell r="G4328">
            <v>5</v>
          </cell>
        </row>
        <row r="4329">
          <cell r="A4329" t="str">
            <v>MU5206TV</v>
          </cell>
          <cell r="B4329">
            <v>23</v>
          </cell>
          <cell r="C4329">
            <v>45</v>
          </cell>
          <cell r="D4329" t="str">
            <v xml:space="preserve">MVC </v>
          </cell>
          <cell r="E4329" t="str">
            <v>B</v>
          </cell>
          <cell r="F4329" t="str">
            <v>M</v>
          </cell>
          <cell r="G4329">
            <v>5</v>
          </cell>
        </row>
        <row r="4330">
          <cell r="A4330" t="str">
            <v>MU5206UM</v>
          </cell>
          <cell r="B4330">
            <v>23</v>
          </cell>
          <cell r="C4330">
            <v>45</v>
          </cell>
          <cell r="D4330" t="str">
            <v xml:space="preserve">LV  </v>
          </cell>
          <cell r="E4330" t="str">
            <v>C</v>
          </cell>
          <cell r="F4330" t="str">
            <v>M</v>
          </cell>
          <cell r="G4330">
            <v>5</v>
          </cell>
        </row>
        <row r="4331">
          <cell r="A4331" t="str">
            <v>MU5206UMW103</v>
          </cell>
          <cell r="B4331">
            <v>23</v>
          </cell>
          <cell r="C4331">
            <v>45</v>
          </cell>
          <cell r="D4331" t="str">
            <v xml:space="preserve">LV  </v>
          </cell>
          <cell r="E4331" t="str">
            <v>C</v>
          </cell>
          <cell r="F4331" t="str">
            <v>M</v>
          </cell>
          <cell r="G4331">
            <v>5</v>
          </cell>
        </row>
        <row r="4332">
          <cell r="A4332" t="str">
            <v>MU5206UV</v>
          </cell>
          <cell r="B4332">
            <v>23</v>
          </cell>
          <cell r="C4332">
            <v>45</v>
          </cell>
          <cell r="D4332" t="str">
            <v xml:space="preserve">LV  </v>
          </cell>
          <cell r="E4332" t="str">
            <v>C</v>
          </cell>
          <cell r="F4332" t="str">
            <v>M</v>
          </cell>
          <cell r="G4332">
            <v>5</v>
          </cell>
        </row>
        <row r="4333">
          <cell r="A4333" t="str">
            <v>MU5206W01</v>
          </cell>
          <cell r="B4333">
            <v>3</v>
          </cell>
          <cell r="C4333" t="str">
            <v>M1</v>
          </cell>
          <cell r="D4333" t="str">
            <v xml:space="preserve">LV  </v>
          </cell>
          <cell r="E4333" t="str">
            <v>C</v>
          </cell>
          <cell r="F4333" t="str">
            <v>M</v>
          </cell>
          <cell r="G4333">
            <v>0</v>
          </cell>
        </row>
        <row r="4334">
          <cell r="A4334" t="str">
            <v>MU5206W103</v>
          </cell>
          <cell r="B4334">
            <v>3</v>
          </cell>
          <cell r="C4334" t="str">
            <v>M1</v>
          </cell>
          <cell r="D4334" t="str">
            <v xml:space="preserve">LV  </v>
          </cell>
          <cell r="E4334" t="str">
            <v>C</v>
          </cell>
          <cell r="F4334" t="str">
            <v>M</v>
          </cell>
          <cell r="G4334">
            <v>15</v>
          </cell>
        </row>
        <row r="4335">
          <cell r="A4335" t="str">
            <v>MU5206X</v>
          </cell>
          <cell r="B4335">
            <v>25</v>
          </cell>
          <cell r="C4335">
            <v>45</v>
          </cell>
          <cell r="D4335" t="str">
            <v xml:space="preserve">MVC </v>
          </cell>
          <cell r="E4335" t="str">
            <v>C</v>
          </cell>
          <cell r="F4335" t="str">
            <v>M</v>
          </cell>
          <cell r="G4335">
            <v>5</v>
          </cell>
        </row>
        <row r="4336">
          <cell r="A4336" t="str">
            <v>MU5206XW888</v>
          </cell>
          <cell r="B4336">
            <v>25</v>
          </cell>
          <cell r="C4336">
            <v>45</v>
          </cell>
          <cell r="D4336" t="str">
            <v xml:space="preserve">MVC </v>
          </cell>
          <cell r="E4336" t="str">
            <v>A</v>
          </cell>
          <cell r="F4336" t="str">
            <v>M</v>
          </cell>
          <cell r="G4336">
            <v>5</v>
          </cell>
        </row>
        <row r="4337">
          <cell r="A4337" t="str">
            <v>MU5207TM</v>
          </cell>
          <cell r="B4337">
            <v>23</v>
          </cell>
          <cell r="C4337">
            <v>45</v>
          </cell>
          <cell r="D4337" t="str">
            <v xml:space="preserve">LV  </v>
          </cell>
          <cell r="E4337" t="str">
            <v>C</v>
          </cell>
          <cell r="F4337" t="str">
            <v>M</v>
          </cell>
          <cell r="G4337">
            <v>5</v>
          </cell>
        </row>
        <row r="4338">
          <cell r="A4338" t="str">
            <v>MU5207TV</v>
          </cell>
          <cell r="B4338">
            <v>23</v>
          </cell>
          <cell r="C4338">
            <v>45</v>
          </cell>
          <cell r="D4338" t="str">
            <v xml:space="preserve">LV  </v>
          </cell>
          <cell r="E4338" t="str">
            <v>C</v>
          </cell>
          <cell r="F4338" t="str">
            <v>M</v>
          </cell>
          <cell r="G4338">
            <v>5</v>
          </cell>
        </row>
        <row r="4339">
          <cell r="A4339" t="str">
            <v>MU5207TVW866</v>
          </cell>
          <cell r="B4339">
            <v>23</v>
          </cell>
          <cell r="C4339">
            <v>45</v>
          </cell>
          <cell r="D4339" t="str">
            <v xml:space="preserve">LV  </v>
          </cell>
          <cell r="E4339" t="str">
            <v>B</v>
          </cell>
          <cell r="F4339" t="str">
            <v>M</v>
          </cell>
          <cell r="G4339">
            <v>5</v>
          </cell>
        </row>
        <row r="4340">
          <cell r="A4340" t="str">
            <v>MU5207UM</v>
          </cell>
          <cell r="B4340">
            <v>23</v>
          </cell>
          <cell r="C4340">
            <v>45</v>
          </cell>
          <cell r="D4340" t="str">
            <v xml:space="preserve">LV  </v>
          </cell>
          <cell r="E4340" t="str">
            <v>C</v>
          </cell>
          <cell r="F4340" t="str">
            <v>M</v>
          </cell>
          <cell r="G4340">
            <v>5</v>
          </cell>
        </row>
        <row r="4341">
          <cell r="A4341" t="str">
            <v>MU5207UMW102</v>
          </cell>
          <cell r="B4341">
            <v>23</v>
          </cell>
          <cell r="C4341">
            <v>45</v>
          </cell>
          <cell r="D4341" t="str">
            <v xml:space="preserve">LV  </v>
          </cell>
          <cell r="E4341" t="str">
            <v>C</v>
          </cell>
          <cell r="F4341" t="str">
            <v>M</v>
          </cell>
          <cell r="G4341">
            <v>5</v>
          </cell>
        </row>
        <row r="4342">
          <cell r="A4342" t="str">
            <v>MU5207UV</v>
          </cell>
          <cell r="B4342">
            <v>23</v>
          </cell>
          <cell r="C4342">
            <v>45</v>
          </cell>
          <cell r="D4342" t="str">
            <v xml:space="preserve">LV  </v>
          </cell>
          <cell r="E4342" t="str">
            <v>C</v>
          </cell>
          <cell r="F4342" t="str">
            <v>M</v>
          </cell>
          <cell r="G4342">
            <v>5</v>
          </cell>
        </row>
        <row r="4343">
          <cell r="A4343" t="str">
            <v>MU5207W102</v>
          </cell>
          <cell r="B4343">
            <v>3</v>
          </cell>
          <cell r="C4343" t="str">
            <v>M1</v>
          </cell>
          <cell r="D4343" t="str">
            <v xml:space="preserve">LV  </v>
          </cell>
          <cell r="E4343" t="str">
            <v>C</v>
          </cell>
          <cell r="F4343" t="str">
            <v>M</v>
          </cell>
          <cell r="G4343">
            <v>15</v>
          </cell>
        </row>
        <row r="4344">
          <cell r="A4344" t="str">
            <v>MU5207W866</v>
          </cell>
          <cell r="B4344">
            <v>3</v>
          </cell>
          <cell r="C4344" t="str">
            <v>M1</v>
          </cell>
          <cell r="D4344" t="str">
            <v xml:space="preserve">LV  </v>
          </cell>
          <cell r="E4344" t="str">
            <v>B</v>
          </cell>
          <cell r="F4344" t="str">
            <v>M</v>
          </cell>
          <cell r="G4344">
            <v>15</v>
          </cell>
        </row>
        <row r="4345">
          <cell r="A4345" t="str">
            <v>MU5208</v>
          </cell>
          <cell r="B4345">
            <v>3</v>
          </cell>
          <cell r="C4345" t="str">
            <v>M1</v>
          </cell>
          <cell r="D4345" t="str">
            <v xml:space="preserve">LV  </v>
          </cell>
          <cell r="E4345" t="str">
            <v>C</v>
          </cell>
          <cell r="F4345" t="str">
            <v>M</v>
          </cell>
          <cell r="G4345">
            <v>15</v>
          </cell>
        </row>
        <row r="4346">
          <cell r="A4346" t="str">
            <v>MU5208TM</v>
          </cell>
          <cell r="B4346">
            <v>23</v>
          </cell>
          <cell r="C4346">
            <v>45</v>
          </cell>
          <cell r="D4346" t="str">
            <v xml:space="preserve">LV  </v>
          </cell>
          <cell r="E4346" t="str">
            <v>C</v>
          </cell>
          <cell r="F4346" t="str">
            <v>M</v>
          </cell>
          <cell r="G4346">
            <v>5</v>
          </cell>
        </row>
        <row r="4347">
          <cell r="A4347" t="str">
            <v>MU5208TV</v>
          </cell>
          <cell r="B4347">
            <v>23</v>
          </cell>
          <cell r="C4347">
            <v>45</v>
          </cell>
          <cell r="D4347" t="str">
            <v xml:space="preserve">LV  </v>
          </cell>
          <cell r="E4347" t="str">
            <v>C</v>
          </cell>
          <cell r="F4347" t="str">
            <v>M</v>
          </cell>
          <cell r="G4347">
            <v>5</v>
          </cell>
        </row>
        <row r="4348">
          <cell r="A4348" t="str">
            <v>MU5208X</v>
          </cell>
          <cell r="B4348">
            <v>25</v>
          </cell>
          <cell r="C4348">
            <v>45</v>
          </cell>
          <cell r="D4348" t="str">
            <v xml:space="preserve">LV  </v>
          </cell>
          <cell r="E4348" t="str">
            <v>C</v>
          </cell>
          <cell r="F4348" t="str">
            <v>M</v>
          </cell>
          <cell r="G4348">
            <v>5</v>
          </cell>
        </row>
        <row r="4349">
          <cell r="A4349" t="str">
            <v>MU5209</v>
          </cell>
          <cell r="B4349">
            <v>3</v>
          </cell>
          <cell r="C4349" t="str">
            <v>M1</v>
          </cell>
          <cell r="D4349" t="str">
            <v xml:space="preserve">LV  </v>
          </cell>
          <cell r="E4349" t="str">
            <v>C</v>
          </cell>
          <cell r="F4349" t="str">
            <v>M</v>
          </cell>
          <cell r="G4349">
            <v>10</v>
          </cell>
        </row>
        <row r="4350">
          <cell r="A4350" t="str">
            <v>MU5209TM</v>
          </cell>
          <cell r="B4350">
            <v>23</v>
          </cell>
          <cell r="C4350">
            <v>45</v>
          </cell>
          <cell r="D4350" t="str">
            <v xml:space="preserve">LV  </v>
          </cell>
          <cell r="E4350" t="str">
            <v>C</v>
          </cell>
          <cell r="F4350" t="str">
            <v>M</v>
          </cell>
          <cell r="G4350">
            <v>5</v>
          </cell>
        </row>
        <row r="4351">
          <cell r="A4351" t="str">
            <v>MU5209TV</v>
          </cell>
          <cell r="B4351">
            <v>23</v>
          </cell>
          <cell r="C4351">
            <v>45</v>
          </cell>
          <cell r="D4351" t="str">
            <v xml:space="preserve">LV  </v>
          </cell>
          <cell r="E4351" t="str">
            <v>C</v>
          </cell>
          <cell r="F4351" t="str">
            <v>M</v>
          </cell>
          <cell r="G4351">
            <v>5</v>
          </cell>
        </row>
        <row r="4352">
          <cell r="A4352" t="str">
            <v>MU5209X</v>
          </cell>
          <cell r="B4352">
            <v>23</v>
          </cell>
          <cell r="C4352">
            <v>45</v>
          </cell>
          <cell r="D4352" t="str">
            <v xml:space="preserve">LV  </v>
          </cell>
          <cell r="E4352" t="str">
            <v>C</v>
          </cell>
          <cell r="F4352" t="str">
            <v>M</v>
          </cell>
          <cell r="G4352">
            <v>5</v>
          </cell>
        </row>
        <row r="4353">
          <cell r="A4353" t="str">
            <v>MU5210</v>
          </cell>
          <cell r="B4353">
            <v>3</v>
          </cell>
          <cell r="C4353" t="str">
            <v>M1</v>
          </cell>
          <cell r="D4353" t="str">
            <v xml:space="preserve">LV  </v>
          </cell>
          <cell r="E4353" t="str">
            <v>B</v>
          </cell>
          <cell r="F4353" t="str">
            <v>M</v>
          </cell>
          <cell r="G4353">
            <v>15</v>
          </cell>
        </row>
        <row r="4354">
          <cell r="A4354" t="str">
            <v>MU5210RCX</v>
          </cell>
          <cell r="B4354">
            <v>23</v>
          </cell>
          <cell r="C4354">
            <v>45</v>
          </cell>
          <cell r="D4354" t="str">
            <v xml:space="preserve">LV  </v>
          </cell>
          <cell r="E4354" t="str">
            <v>C</v>
          </cell>
          <cell r="F4354" t="str">
            <v>M</v>
          </cell>
          <cell r="G4354">
            <v>5</v>
          </cell>
        </row>
        <row r="4355">
          <cell r="A4355" t="str">
            <v>MU5210TM</v>
          </cell>
          <cell r="B4355">
            <v>23</v>
          </cell>
          <cell r="C4355">
            <v>45</v>
          </cell>
          <cell r="D4355" t="str">
            <v xml:space="preserve">LV  </v>
          </cell>
          <cell r="E4355" t="str">
            <v>C</v>
          </cell>
          <cell r="F4355" t="str">
            <v>M</v>
          </cell>
          <cell r="G4355">
            <v>5</v>
          </cell>
        </row>
        <row r="4356">
          <cell r="A4356" t="str">
            <v>MU5210TV</v>
          </cell>
          <cell r="B4356">
            <v>23</v>
          </cell>
          <cell r="C4356">
            <v>45</v>
          </cell>
          <cell r="D4356" t="str">
            <v xml:space="preserve">LV  </v>
          </cell>
          <cell r="E4356" t="str">
            <v>B</v>
          </cell>
          <cell r="F4356" t="str">
            <v>M</v>
          </cell>
          <cell r="G4356">
            <v>5</v>
          </cell>
        </row>
        <row r="4357">
          <cell r="A4357" t="str">
            <v>MU5210X</v>
          </cell>
          <cell r="B4357">
            <v>25</v>
          </cell>
          <cell r="C4357">
            <v>45</v>
          </cell>
          <cell r="D4357" t="str">
            <v xml:space="preserve">LV  </v>
          </cell>
          <cell r="E4357" t="str">
            <v>C</v>
          </cell>
          <cell r="F4357" t="str">
            <v>M</v>
          </cell>
          <cell r="G4357">
            <v>5</v>
          </cell>
        </row>
        <row r="4358">
          <cell r="A4358" t="str">
            <v>MU5211</v>
          </cell>
          <cell r="B4358">
            <v>3</v>
          </cell>
          <cell r="C4358" t="str">
            <v>M1</v>
          </cell>
          <cell r="D4358" t="str">
            <v xml:space="preserve">LV  </v>
          </cell>
          <cell r="E4358" t="str">
            <v>C</v>
          </cell>
          <cell r="F4358" t="str">
            <v>M</v>
          </cell>
          <cell r="G4358">
            <v>12</v>
          </cell>
        </row>
        <row r="4359">
          <cell r="A4359" t="str">
            <v>MU5211CX</v>
          </cell>
          <cell r="B4359">
            <v>23</v>
          </cell>
          <cell r="C4359">
            <v>45</v>
          </cell>
          <cell r="D4359" t="str">
            <v xml:space="preserve">LV  </v>
          </cell>
          <cell r="E4359" t="str">
            <v>C</v>
          </cell>
          <cell r="F4359" t="str">
            <v>M</v>
          </cell>
          <cell r="G4359">
            <v>5</v>
          </cell>
        </row>
        <row r="4360">
          <cell r="A4360" t="str">
            <v>MU5211DX</v>
          </cell>
          <cell r="B4360">
            <v>23</v>
          </cell>
          <cell r="C4360">
            <v>45</v>
          </cell>
          <cell r="D4360" t="str">
            <v xml:space="preserve">LV  </v>
          </cell>
          <cell r="E4360" t="str">
            <v>C</v>
          </cell>
          <cell r="F4360" t="str">
            <v>M</v>
          </cell>
          <cell r="G4360">
            <v>5</v>
          </cell>
        </row>
        <row r="4361">
          <cell r="A4361" t="str">
            <v>MU5211TM</v>
          </cell>
          <cell r="B4361">
            <v>23</v>
          </cell>
          <cell r="C4361">
            <v>45</v>
          </cell>
          <cell r="D4361" t="str">
            <v xml:space="preserve">LV  </v>
          </cell>
          <cell r="E4361" t="str">
            <v>C</v>
          </cell>
          <cell r="F4361" t="str">
            <v>M</v>
          </cell>
          <cell r="G4361">
            <v>5</v>
          </cell>
        </row>
        <row r="4362">
          <cell r="A4362" t="str">
            <v>MU5211TV</v>
          </cell>
          <cell r="B4362">
            <v>23</v>
          </cell>
          <cell r="C4362">
            <v>45</v>
          </cell>
          <cell r="D4362" t="str">
            <v xml:space="preserve">LV  </v>
          </cell>
          <cell r="E4362" t="str">
            <v>C</v>
          </cell>
          <cell r="F4362" t="str">
            <v>M</v>
          </cell>
          <cell r="G4362">
            <v>5</v>
          </cell>
        </row>
        <row r="4363">
          <cell r="A4363" t="str">
            <v>MU5211UV</v>
          </cell>
          <cell r="B4363">
            <v>23</v>
          </cell>
          <cell r="C4363">
            <v>45</v>
          </cell>
          <cell r="D4363" t="str">
            <v xml:space="preserve">LV  </v>
          </cell>
          <cell r="E4363" t="str">
            <v>C</v>
          </cell>
          <cell r="F4363" t="str">
            <v>M</v>
          </cell>
          <cell r="G4363">
            <v>5</v>
          </cell>
        </row>
        <row r="4364">
          <cell r="A4364" t="str">
            <v>MU5211X</v>
          </cell>
          <cell r="B4364">
            <v>25</v>
          </cell>
          <cell r="C4364">
            <v>45</v>
          </cell>
          <cell r="D4364" t="str">
            <v xml:space="preserve">LV  </v>
          </cell>
          <cell r="E4364" t="str">
            <v>C</v>
          </cell>
          <cell r="F4364" t="str">
            <v>M</v>
          </cell>
          <cell r="G4364">
            <v>5</v>
          </cell>
        </row>
        <row r="4365">
          <cell r="A4365" t="str">
            <v>MU5212</v>
          </cell>
          <cell r="B4365">
            <v>3</v>
          </cell>
          <cell r="C4365" t="str">
            <v>M1</v>
          </cell>
          <cell r="D4365" t="str">
            <v xml:space="preserve">LV  </v>
          </cell>
          <cell r="E4365" t="str">
            <v>B</v>
          </cell>
          <cell r="F4365" t="str">
            <v>M</v>
          </cell>
          <cell r="G4365">
            <v>15</v>
          </cell>
        </row>
        <row r="4366">
          <cell r="A4366" t="str">
            <v>MU5212TM</v>
          </cell>
          <cell r="B4366">
            <v>23</v>
          </cell>
          <cell r="C4366">
            <v>45</v>
          </cell>
          <cell r="D4366" t="str">
            <v xml:space="preserve">LV  </v>
          </cell>
          <cell r="E4366" t="str">
            <v>C</v>
          </cell>
          <cell r="F4366" t="str">
            <v>M</v>
          </cell>
          <cell r="G4366">
            <v>5</v>
          </cell>
        </row>
        <row r="4367">
          <cell r="A4367" t="str">
            <v>MU5212TV</v>
          </cell>
          <cell r="B4367">
            <v>23</v>
          </cell>
          <cell r="C4367">
            <v>45</v>
          </cell>
          <cell r="D4367" t="str">
            <v xml:space="preserve">LV  </v>
          </cell>
          <cell r="E4367" t="str">
            <v>C</v>
          </cell>
          <cell r="F4367" t="str">
            <v>M</v>
          </cell>
          <cell r="G4367">
            <v>5</v>
          </cell>
        </row>
        <row r="4368">
          <cell r="A4368" t="str">
            <v>MU5212X</v>
          </cell>
          <cell r="B4368">
            <v>23</v>
          </cell>
          <cell r="C4368">
            <v>45</v>
          </cell>
          <cell r="D4368" t="str">
            <v xml:space="preserve">LV  </v>
          </cell>
          <cell r="E4368" t="str">
            <v>C</v>
          </cell>
          <cell r="F4368" t="str">
            <v>M</v>
          </cell>
          <cell r="G4368">
            <v>5</v>
          </cell>
        </row>
        <row r="4369">
          <cell r="A4369" t="str">
            <v>MU5213</v>
          </cell>
          <cell r="B4369">
            <v>3</v>
          </cell>
          <cell r="C4369" t="str">
            <v>M1</v>
          </cell>
          <cell r="D4369" t="str">
            <v xml:space="preserve">LV  </v>
          </cell>
          <cell r="E4369" t="str">
            <v>C</v>
          </cell>
          <cell r="F4369" t="str">
            <v>M</v>
          </cell>
          <cell r="G4369">
            <v>15</v>
          </cell>
        </row>
        <row r="4370">
          <cell r="A4370" t="str">
            <v>MU5213DX</v>
          </cell>
          <cell r="B4370">
            <v>23</v>
          </cell>
          <cell r="C4370">
            <v>45</v>
          </cell>
          <cell r="D4370" t="str">
            <v xml:space="preserve">LV  </v>
          </cell>
          <cell r="E4370" t="str">
            <v>C</v>
          </cell>
          <cell r="F4370" t="str">
            <v>M</v>
          </cell>
          <cell r="G4370">
            <v>5</v>
          </cell>
        </row>
        <row r="4371">
          <cell r="A4371" t="str">
            <v>MU5213TM</v>
          </cell>
          <cell r="B4371">
            <v>23</v>
          </cell>
          <cell r="C4371">
            <v>45</v>
          </cell>
          <cell r="D4371" t="str">
            <v xml:space="preserve">LV  </v>
          </cell>
          <cell r="E4371" t="str">
            <v>C</v>
          </cell>
          <cell r="F4371" t="str">
            <v>M</v>
          </cell>
          <cell r="G4371">
            <v>5</v>
          </cell>
        </row>
        <row r="4372">
          <cell r="A4372" t="str">
            <v>MU5213TMW800</v>
          </cell>
          <cell r="B4372">
            <v>23</v>
          </cell>
          <cell r="C4372">
            <v>45</v>
          </cell>
          <cell r="D4372" t="str">
            <v xml:space="preserve">LV  </v>
          </cell>
          <cell r="E4372" t="str">
            <v>C</v>
          </cell>
          <cell r="F4372" t="str">
            <v>M</v>
          </cell>
          <cell r="G4372">
            <v>5</v>
          </cell>
        </row>
        <row r="4373">
          <cell r="A4373" t="str">
            <v>MU5213TV</v>
          </cell>
          <cell r="B4373">
            <v>23</v>
          </cell>
          <cell r="C4373">
            <v>45</v>
          </cell>
          <cell r="D4373" t="str">
            <v xml:space="preserve">LV  </v>
          </cell>
          <cell r="E4373" t="str">
            <v>C</v>
          </cell>
          <cell r="F4373" t="str">
            <v>M</v>
          </cell>
          <cell r="G4373">
            <v>5</v>
          </cell>
        </row>
        <row r="4374">
          <cell r="A4374" t="str">
            <v>MU5213W800</v>
          </cell>
          <cell r="B4374">
            <v>3</v>
          </cell>
          <cell r="C4374" t="str">
            <v>M1</v>
          </cell>
          <cell r="D4374" t="str">
            <v xml:space="preserve">LV  </v>
          </cell>
          <cell r="E4374" t="str">
            <v>C</v>
          </cell>
          <cell r="F4374" t="str">
            <v>M</v>
          </cell>
          <cell r="G4374">
            <v>15</v>
          </cell>
        </row>
        <row r="4375">
          <cell r="A4375" t="str">
            <v>MU5213X</v>
          </cell>
          <cell r="B4375">
            <v>25</v>
          </cell>
          <cell r="C4375">
            <v>45</v>
          </cell>
          <cell r="D4375" t="str">
            <v xml:space="preserve">LV  </v>
          </cell>
          <cell r="E4375" t="str">
            <v>C</v>
          </cell>
          <cell r="F4375" t="str">
            <v>M</v>
          </cell>
          <cell r="G4375">
            <v>5</v>
          </cell>
        </row>
        <row r="4376">
          <cell r="A4376" t="str">
            <v>MU5214</v>
          </cell>
          <cell r="B4376">
            <v>3</v>
          </cell>
          <cell r="C4376" t="str">
            <v>M1</v>
          </cell>
          <cell r="D4376" t="str">
            <v xml:space="preserve">LOD </v>
          </cell>
          <cell r="E4376" t="str">
            <v>C</v>
          </cell>
          <cell r="F4376" t="str">
            <v>M</v>
          </cell>
          <cell r="G4376">
            <v>15</v>
          </cell>
        </row>
        <row r="4377">
          <cell r="A4377" t="str">
            <v>MU5214D728</v>
          </cell>
          <cell r="B4377">
            <v>23</v>
          </cell>
          <cell r="C4377" t="str">
            <v>MC</v>
          </cell>
          <cell r="D4377" t="str">
            <v xml:space="preserve">LOD </v>
          </cell>
          <cell r="E4377" t="str">
            <v xml:space="preserve"> </v>
          </cell>
          <cell r="F4377" t="str">
            <v>M</v>
          </cell>
          <cell r="G4377">
            <v>5</v>
          </cell>
        </row>
        <row r="4378">
          <cell r="A4378" t="str">
            <v>MU5214THV</v>
          </cell>
          <cell r="B4378">
            <v>23</v>
          </cell>
          <cell r="C4378">
            <v>45</v>
          </cell>
          <cell r="D4378" t="str">
            <v xml:space="preserve">LOD </v>
          </cell>
          <cell r="E4378" t="str">
            <v>C</v>
          </cell>
          <cell r="F4378" t="str">
            <v>M</v>
          </cell>
          <cell r="G4378">
            <v>5</v>
          </cell>
        </row>
        <row r="4379">
          <cell r="A4379" t="str">
            <v>MU5214TM</v>
          </cell>
          <cell r="B4379">
            <v>23</v>
          </cell>
          <cell r="C4379">
            <v>45</v>
          </cell>
          <cell r="D4379" t="str">
            <v xml:space="preserve">LOD </v>
          </cell>
          <cell r="E4379" t="str">
            <v>C</v>
          </cell>
          <cell r="F4379" t="str">
            <v>M</v>
          </cell>
          <cell r="G4379">
            <v>5</v>
          </cell>
        </row>
        <row r="4380">
          <cell r="A4380" t="str">
            <v>MU5214TV</v>
          </cell>
          <cell r="B4380">
            <v>23</v>
          </cell>
          <cell r="C4380">
            <v>45</v>
          </cell>
          <cell r="D4380" t="str">
            <v xml:space="preserve">LOD </v>
          </cell>
          <cell r="E4380" t="str">
            <v>C</v>
          </cell>
          <cell r="F4380" t="str">
            <v>M</v>
          </cell>
          <cell r="G4380">
            <v>5</v>
          </cell>
        </row>
        <row r="4381">
          <cell r="A4381" t="str">
            <v>MU5214UM</v>
          </cell>
          <cell r="B4381">
            <v>23</v>
          </cell>
          <cell r="C4381">
            <v>45</v>
          </cell>
          <cell r="D4381" t="str">
            <v xml:space="preserve">LOD </v>
          </cell>
          <cell r="E4381" t="str">
            <v>C</v>
          </cell>
          <cell r="F4381" t="str">
            <v>M</v>
          </cell>
          <cell r="G4381">
            <v>5</v>
          </cell>
        </row>
        <row r="4382">
          <cell r="A4382" t="str">
            <v>MU5215</v>
          </cell>
          <cell r="B4382">
            <v>3</v>
          </cell>
          <cell r="C4382" t="str">
            <v>M1</v>
          </cell>
          <cell r="D4382" t="str">
            <v xml:space="preserve">LOD </v>
          </cell>
          <cell r="E4382" t="str">
            <v>C</v>
          </cell>
          <cell r="F4382" t="str">
            <v>M</v>
          </cell>
          <cell r="G4382">
            <v>15</v>
          </cell>
        </row>
        <row r="4383">
          <cell r="A4383" t="str">
            <v>MU5215DX</v>
          </cell>
          <cell r="B4383">
            <v>23</v>
          </cell>
          <cell r="C4383">
            <v>45</v>
          </cell>
          <cell r="D4383" t="str">
            <v xml:space="preserve">LOD </v>
          </cell>
          <cell r="E4383" t="str">
            <v>C</v>
          </cell>
          <cell r="F4383" t="str">
            <v>M</v>
          </cell>
          <cell r="G4383">
            <v>5</v>
          </cell>
        </row>
        <row r="4384">
          <cell r="A4384" t="str">
            <v>MU5215TM</v>
          </cell>
          <cell r="B4384">
            <v>23</v>
          </cell>
          <cell r="C4384">
            <v>45</v>
          </cell>
          <cell r="D4384" t="str">
            <v xml:space="preserve">LOD </v>
          </cell>
          <cell r="E4384" t="str">
            <v>C</v>
          </cell>
          <cell r="F4384" t="str">
            <v>M</v>
          </cell>
          <cell r="G4384">
            <v>5</v>
          </cell>
        </row>
        <row r="4385">
          <cell r="A4385" t="str">
            <v>MU5215TV</v>
          </cell>
          <cell r="B4385">
            <v>23</v>
          </cell>
          <cell r="C4385">
            <v>45</v>
          </cell>
          <cell r="D4385" t="str">
            <v xml:space="preserve">LOD </v>
          </cell>
          <cell r="E4385" t="str">
            <v>C</v>
          </cell>
          <cell r="F4385" t="str">
            <v>M</v>
          </cell>
          <cell r="G4385">
            <v>5</v>
          </cell>
        </row>
        <row r="4386">
          <cell r="A4386" t="str">
            <v>MU5215X</v>
          </cell>
          <cell r="B4386">
            <v>25</v>
          </cell>
          <cell r="C4386">
            <v>45</v>
          </cell>
          <cell r="D4386" t="str">
            <v xml:space="preserve">LOD </v>
          </cell>
          <cell r="E4386" t="str">
            <v>C</v>
          </cell>
          <cell r="F4386" t="str">
            <v>M</v>
          </cell>
          <cell r="G4386">
            <v>5</v>
          </cell>
        </row>
        <row r="4387">
          <cell r="A4387" t="str">
            <v>MU5216</v>
          </cell>
          <cell r="B4387">
            <v>3</v>
          </cell>
          <cell r="C4387" t="str">
            <v>M1</v>
          </cell>
          <cell r="D4387" t="str">
            <v xml:space="preserve">LOD </v>
          </cell>
          <cell r="E4387" t="str">
            <v>C</v>
          </cell>
          <cell r="F4387" t="str">
            <v>M</v>
          </cell>
          <cell r="G4387">
            <v>15</v>
          </cell>
        </row>
        <row r="4388">
          <cell r="A4388" t="str">
            <v>MU5216TM</v>
          </cell>
          <cell r="B4388">
            <v>23</v>
          </cell>
          <cell r="C4388">
            <v>45</v>
          </cell>
          <cell r="D4388" t="str">
            <v xml:space="preserve">LOD </v>
          </cell>
          <cell r="E4388" t="str">
            <v>C</v>
          </cell>
          <cell r="F4388" t="str">
            <v>M</v>
          </cell>
          <cell r="G4388">
            <v>5</v>
          </cell>
        </row>
        <row r="4389">
          <cell r="A4389" t="str">
            <v>MU5216TV</v>
          </cell>
          <cell r="B4389">
            <v>23</v>
          </cell>
          <cell r="C4389">
            <v>45</v>
          </cell>
          <cell r="D4389" t="str">
            <v xml:space="preserve">LOD </v>
          </cell>
          <cell r="E4389" t="str">
            <v>C</v>
          </cell>
          <cell r="F4389" t="str">
            <v>M</v>
          </cell>
          <cell r="G4389">
            <v>5</v>
          </cell>
        </row>
        <row r="4390">
          <cell r="A4390" t="str">
            <v>MU5217</v>
          </cell>
          <cell r="B4390">
            <v>3</v>
          </cell>
          <cell r="C4390" t="str">
            <v>M1</v>
          </cell>
          <cell r="D4390" t="str">
            <v xml:space="preserve">LOD </v>
          </cell>
          <cell r="E4390" t="str">
            <v>C</v>
          </cell>
          <cell r="F4390" t="str">
            <v>M</v>
          </cell>
          <cell r="G4390">
            <v>15</v>
          </cell>
        </row>
        <row r="4391">
          <cell r="A4391" t="str">
            <v>MU5217DX</v>
          </cell>
          <cell r="B4391">
            <v>23</v>
          </cell>
          <cell r="C4391">
            <v>45</v>
          </cell>
          <cell r="D4391" t="str">
            <v xml:space="preserve">LOD </v>
          </cell>
          <cell r="E4391" t="str">
            <v xml:space="preserve"> </v>
          </cell>
          <cell r="F4391" t="str">
            <v>M</v>
          </cell>
          <cell r="G4391">
            <v>5</v>
          </cell>
        </row>
        <row r="4392">
          <cell r="A4392" t="str">
            <v>MU5217THV</v>
          </cell>
          <cell r="B4392">
            <v>23</v>
          </cell>
          <cell r="C4392">
            <v>45</v>
          </cell>
          <cell r="D4392" t="str">
            <v xml:space="preserve">LOD </v>
          </cell>
          <cell r="E4392" t="str">
            <v>C</v>
          </cell>
          <cell r="F4392" t="str">
            <v>M</v>
          </cell>
          <cell r="G4392">
            <v>5</v>
          </cell>
        </row>
        <row r="4393">
          <cell r="A4393" t="str">
            <v>MU5217TM</v>
          </cell>
          <cell r="B4393">
            <v>23</v>
          </cell>
          <cell r="C4393">
            <v>45</v>
          </cell>
          <cell r="D4393" t="str">
            <v xml:space="preserve">LOD </v>
          </cell>
          <cell r="E4393" t="str">
            <v>C</v>
          </cell>
          <cell r="F4393" t="str">
            <v>M</v>
          </cell>
          <cell r="G4393">
            <v>5</v>
          </cell>
        </row>
        <row r="4394">
          <cell r="A4394" t="str">
            <v>MU5217TV</v>
          </cell>
          <cell r="B4394">
            <v>23</v>
          </cell>
          <cell r="C4394">
            <v>45</v>
          </cell>
          <cell r="D4394" t="str">
            <v xml:space="preserve">LOD </v>
          </cell>
          <cell r="E4394" t="str">
            <v>C</v>
          </cell>
          <cell r="F4394" t="str">
            <v>M</v>
          </cell>
          <cell r="G4394">
            <v>5</v>
          </cell>
        </row>
        <row r="4395">
          <cell r="A4395" t="str">
            <v>MU5218</v>
          </cell>
          <cell r="B4395">
            <v>3</v>
          </cell>
          <cell r="C4395" t="str">
            <v>M1</v>
          </cell>
          <cell r="D4395" t="str">
            <v xml:space="preserve">LOD </v>
          </cell>
          <cell r="E4395" t="str">
            <v>C</v>
          </cell>
          <cell r="F4395" t="str">
            <v>M</v>
          </cell>
          <cell r="G4395">
            <v>15</v>
          </cell>
        </row>
        <row r="4396">
          <cell r="A4396" t="str">
            <v>MU5218UV</v>
          </cell>
          <cell r="B4396">
            <v>23</v>
          </cell>
          <cell r="C4396">
            <v>45</v>
          </cell>
          <cell r="D4396" t="str">
            <v xml:space="preserve">LOD </v>
          </cell>
          <cell r="E4396" t="str">
            <v>C</v>
          </cell>
          <cell r="F4396" t="str">
            <v>M</v>
          </cell>
          <cell r="G4396">
            <v>5</v>
          </cell>
        </row>
        <row r="4397">
          <cell r="A4397" t="str">
            <v>MU5220</v>
          </cell>
          <cell r="B4397">
            <v>3</v>
          </cell>
          <cell r="C4397" t="str">
            <v>M1</v>
          </cell>
          <cell r="D4397" t="str">
            <v xml:space="preserve">LOD </v>
          </cell>
          <cell r="E4397" t="str">
            <v>C</v>
          </cell>
          <cell r="F4397" t="str">
            <v>M</v>
          </cell>
          <cell r="G4397">
            <v>15</v>
          </cell>
        </row>
        <row r="4398">
          <cell r="A4398" t="str">
            <v>MU5220TM</v>
          </cell>
          <cell r="B4398">
            <v>23</v>
          </cell>
          <cell r="C4398">
            <v>45</v>
          </cell>
          <cell r="D4398" t="str">
            <v xml:space="preserve">LOD </v>
          </cell>
          <cell r="E4398" t="str">
            <v>C</v>
          </cell>
          <cell r="F4398" t="str">
            <v>M</v>
          </cell>
          <cell r="G4398">
            <v>5</v>
          </cell>
        </row>
        <row r="4399">
          <cell r="A4399" t="str">
            <v>MU5220TV</v>
          </cell>
          <cell r="B4399">
            <v>23</v>
          </cell>
          <cell r="C4399">
            <v>45</v>
          </cell>
          <cell r="D4399" t="str">
            <v xml:space="preserve">LOD </v>
          </cell>
          <cell r="E4399" t="str">
            <v>C</v>
          </cell>
          <cell r="F4399" t="str">
            <v>M</v>
          </cell>
          <cell r="G4399">
            <v>5</v>
          </cell>
        </row>
        <row r="4400">
          <cell r="A4400" t="str">
            <v>MU5220UM</v>
          </cell>
          <cell r="B4400">
            <v>23</v>
          </cell>
          <cell r="C4400">
            <v>45</v>
          </cell>
          <cell r="D4400" t="str">
            <v xml:space="preserve">LOD </v>
          </cell>
          <cell r="E4400" t="str">
            <v>C</v>
          </cell>
          <cell r="F4400" t="str">
            <v>M</v>
          </cell>
          <cell r="G4400">
            <v>5</v>
          </cell>
        </row>
        <row r="4401">
          <cell r="A4401" t="str">
            <v>MU5220UV</v>
          </cell>
          <cell r="B4401">
            <v>23</v>
          </cell>
          <cell r="C4401">
            <v>45</v>
          </cell>
          <cell r="D4401" t="str">
            <v xml:space="preserve">LOD </v>
          </cell>
          <cell r="E4401" t="str">
            <v>C</v>
          </cell>
          <cell r="F4401" t="str">
            <v>M</v>
          </cell>
          <cell r="G4401">
            <v>5</v>
          </cell>
        </row>
        <row r="4402">
          <cell r="A4402" t="str">
            <v>MU5220W646</v>
          </cell>
          <cell r="B4402">
            <v>2</v>
          </cell>
          <cell r="C4402" t="str">
            <v>M1</v>
          </cell>
          <cell r="D4402" t="str">
            <v xml:space="preserve">    </v>
          </cell>
          <cell r="E4402" t="str">
            <v xml:space="preserve"> </v>
          </cell>
          <cell r="F4402" t="str">
            <v>M</v>
          </cell>
          <cell r="G4402">
            <v>15</v>
          </cell>
        </row>
        <row r="4403">
          <cell r="A4403" t="str">
            <v>MU5220XW646</v>
          </cell>
          <cell r="B4403">
            <v>23</v>
          </cell>
          <cell r="C4403">
            <v>45</v>
          </cell>
          <cell r="D4403" t="str">
            <v xml:space="preserve">LOD </v>
          </cell>
          <cell r="E4403" t="str">
            <v xml:space="preserve"> </v>
          </cell>
          <cell r="F4403" t="str">
            <v>M</v>
          </cell>
          <cell r="G4403">
            <v>5</v>
          </cell>
        </row>
        <row r="4404">
          <cell r="A4404" t="str">
            <v>MU5306</v>
          </cell>
          <cell r="B4404">
            <v>3</v>
          </cell>
          <cell r="C4404" t="str">
            <v>M1</v>
          </cell>
          <cell r="D4404" t="str">
            <v xml:space="preserve">LV  </v>
          </cell>
          <cell r="E4404" t="str">
            <v>B</v>
          </cell>
          <cell r="F4404" t="str">
            <v>M</v>
          </cell>
          <cell r="G4404">
            <v>15</v>
          </cell>
        </row>
        <row r="4405">
          <cell r="A4405" t="str">
            <v>MU5306M</v>
          </cell>
          <cell r="B4405">
            <v>25</v>
          </cell>
          <cell r="C4405">
            <v>45</v>
          </cell>
          <cell r="D4405" t="str">
            <v xml:space="preserve">LV  </v>
          </cell>
          <cell r="E4405" t="str">
            <v>C</v>
          </cell>
          <cell r="F4405" t="str">
            <v>M</v>
          </cell>
          <cell r="G4405">
            <v>5</v>
          </cell>
        </row>
        <row r="4406">
          <cell r="A4406" t="str">
            <v>MU5306TM</v>
          </cell>
          <cell r="B4406">
            <v>23</v>
          </cell>
          <cell r="C4406">
            <v>45</v>
          </cell>
          <cell r="D4406" t="str">
            <v xml:space="preserve">LV  </v>
          </cell>
          <cell r="E4406" t="str">
            <v>B</v>
          </cell>
          <cell r="F4406" t="str">
            <v>M</v>
          </cell>
          <cell r="G4406">
            <v>5</v>
          </cell>
        </row>
        <row r="4407">
          <cell r="A4407" t="str">
            <v>MU5307</v>
          </cell>
          <cell r="B4407">
            <v>3</v>
          </cell>
          <cell r="C4407" t="str">
            <v>M1</v>
          </cell>
          <cell r="D4407" t="str">
            <v xml:space="preserve">LV  </v>
          </cell>
          <cell r="E4407" t="str">
            <v>C</v>
          </cell>
          <cell r="F4407" t="str">
            <v>M</v>
          </cell>
          <cell r="G4407">
            <v>15</v>
          </cell>
        </row>
        <row r="4408">
          <cell r="A4408" t="str">
            <v>MU5307TM</v>
          </cell>
          <cell r="B4408">
            <v>23</v>
          </cell>
          <cell r="C4408">
            <v>45</v>
          </cell>
          <cell r="D4408" t="str">
            <v xml:space="preserve">LV  </v>
          </cell>
          <cell r="E4408" t="str">
            <v>C</v>
          </cell>
          <cell r="F4408" t="str">
            <v>M</v>
          </cell>
          <cell r="G4408">
            <v>5</v>
          </cell>
        </row>
        <row r="4409">
          <cell r="A4409" t="str">
            <v>MU5307TV</v>
          </cell>
          <cell r="B4409">
            <v>23</v>
          </cell>
          <cell r="C4409">
            <v>45</v>
          </cell>
          <cell r="D4409" t="str">
            <v xml:space="preserve">LV  </v>
          </cell>
          <cell r="E4409" t="str">
            <v>C</v>
          </cell>
          <cell r="F4409" t="str">
            <v>M</v>
          </cell>
          <cell r="G4409">
            <v>5</v>
          </cell>
        </row>
        <row r="4410">
          <cell r="A4410" t="str">
            <v>MU5307UM</v>
          </cell>
          <cell r="B4410">
            <v>23</v>
          </cell>
          <cell r="C4410">
            <v>45</v>
          </cell>
          <cell r="D4410" t="str">
            <v xml:space="preserve">LV  </v>
          </cell>
          <cell r="E4410" t="str">
            <v>C</v>
          </cell>
          <cell r="F4410" t="str">
            <v>M</v>
          </cell>
          <cell r="G4410">
            <v>5</v>
          </cell>
        </row>
        <row r="4411">
          <cell r="A4411" t="str">
            <v>MU5307X</v>
          </cell>
          <cell r="B4411">
            <v>25</v>
          </cell>
          <cell r="C4411">
            <v>45</v>
          </cell>
          <cell r="D4411" t="str">
            <v xml:space="preserve">LV  </v>
          </cell>
          <cell r="E4411" t="str">
            <v>C</v>
          </cell>
          <cell r="F4411" t="str">
            <v>M</v>
          </cell>
          <cell r="G4411">
            <v>5</v>
          </cell>
        </row>
        <row r="4412">
          <cell r="A4412" t="str">
            <v>MU5308</v>
          </cell>
          <cell r="B4412">
            <v>3</v>
          </cell>
          <cell r="C4412" t="str">
            <v>M1</v>
          </cell>
          <cell r="D4412" t="str">
            <v xml:space="preserve">LV  </v>
          </cell>
          <cell r="E4412" t="str">
            <v>C</v>
          </cell>
          <cell r="F4412" t="str">
            <v>M</v>
          </cell>
          <cell r="G4412">
            <v>15</v>
          </cell>
        </row>
        <row r="4413">
          <cell r="A4413" t="str">
            <v>MU5308TM</v>
          </cell>
          <cell r="B4413">
            <v>23</v>
          </cell>
          <cell r="C4413">
            <v>45</v>
          </cell>
          <cell r="D4413" t="str">
            <v xml:space="preserve">LV  </v>
          </cell>
          <cell r="E4413" t="str">
            <v>C</v>
          </cell>
          <cell r="F4413" t="str">
            <v>M</v>
          </cell>
          <cell r="G4413">
            <v>5</v>
          </cell>
        </row>
        <row r="4414">
          <cell r="A4414" t="str">
            <v>MU5308TV</v>
          </cell>
          <cell r="B4414">
            <v>23</v>
          </cell>
          <cell r="C4414">
            <v>45</v>
          </cell>
          <cell r="D4414" t="str">
            <v xml:space="preserve">LV  </v>
          </cell>
          <cell r="E4414" t="str">
            <v>C</v>
          </cell>
          <cell r="F4414" t="str">
            <v>M</v>
          </cell>
          <cell r="G4414">
            <v>5</v>
          </cell>
        </row>
        <row r="4415">
          <cell r="A4415" t="str">
            <v>MU5309</v>
          </cell>
          <cell r="B4415">
            <v>3</v>
          </cell>
          <cell r="C4415" t="str">
            <v>M1</v>
          </cell>
          <cell r="D4415" t="str">
            <v xml:space="preserve">LV  </v>
          </cell>
          <cell r="E4415" t="str">
            <v>C</v>
          </cell>
          <cell r="F4415" t="str">
            <v>M</v>
          </cell>
          <cell r="G4415">
            <v>15</v>
          </cell>
        </row>
        <row r="4416">
          <cell r="A4416" t="str">
            <v>MU5309TM</v>
          </cell>
          <cell r="B4416">
            <v>23</v>
          </cell>
          <cell r="C4416">
            <v>45</v>
          </cell>
          <cell r="D4416" t="str">
            <v xml:space="preserve">LV  </v>
          </cell>
          <cell r="E4416" t="str">
            <v>C</v>
          </cell>
          <cell r="F4416" t="str">
            <v>M</v>
          </cell>
          <cell r="G4416">
            <v>5</v>
          </cell>
        </row>
        <row r="4417">
          <cell r="A4417" t="str">
            <v>MU5309TV</v>
          </cell>
          <cell r="B4417">
            <v>23</v>
          </cell>
          <cell r="C4417">
            <v>45</v>
          </cell>
          <cell r="D4417" t="str">
            <v xml:space="preserve">LV  </v>
          </cell>
          <cell r="E4417" t="str">
            <v>C</v>
          </cell>
          <cell r="F4417" t="str">
            <v>M</v>
          </cell>
          <cell r="G4417">
            <v>5</v>
          </cell>
        </row>
        <row r="4418">
          <cell r="A4418" t="str">
            <v>MU5309UM</v>
          </cell>
          <cell r="B4418">
            <v>23</v>
          </cell>
          <cell r="C4418">
            <v>45</v>
          </cell>
          <cell r="D4418" t="str">
            <v xml:space="preserve">LV  </v>
          </cell>
          <cell r="E4418" t="str">
            <v>C</v>
          </cell>
          <cell r="F4418" t="str">
            <v>M</v>
          </cell>
          <cell r="G4418">
            <v>0</v>
          </cell>
        </row>
        <row r="4419">
          <cell r="A4419" t="str">
            <v>MU5310</v>
          </cell>
          <cell r="B4419">
            <v>3</v>
          </cell>
          <cell r="C4419" t="str">
            <v>M1</v>
          </cell>
          <cell r="D4419" t="str">
            <v xml:space="preserve">LV  </v>
          </cell>
          <cell r="E4419" t="str">
            <v>C</v>
          </cell>
          <cell r="F4419" t="str">
            <v>M</v>
          </cell>
          <cell r="G4419">
            <v>10</v>
          </cell>
        </row>
        <row r="4420">
          <cell r="A4420" t="str">
            <v>MU5310UM</v>
          </cell>
          <cell r="B4420">
            <v>23</v>
          </cell>
          <cell r="C4420">
            <v>45</v>
          </cell>
          <cell r="D4420" t="str">
            <v xml:space="preserve">LV  </v>
          </cell>
          <cell r="E4420" t="str">
            <v>C</v>
          </cell>
          <cell r="F4420" t="str">
            <v>M</v>
          </cell>
          <cell r="G4420">
            <v>5</v>
          </cell>
        </row>
        <row r="4421">
          <cell r="A4421" t="str">
            <v>MU5311</v>
          </cell>
          <cell r="B4421">
            <v>3</v>
          </cell>
          <cell r="C4421" t="str">
            <v>M1</v>
          </cell>
          <cell r="D4421" t="str">
            <v xml:space="preserve">LV  </v>
          </cell>
          <cell r="E4421" t="str">
            <v>C</v>
          </cell>
          <cell r="F4421" t="str">
            <v>M</v>
          </cell>
          <cell r="G4421">
            <v>15</v>
          </cell>
        </row>
        <row r="4422">
          <cell r="A4422" t="str">
            <v>MU5311UM</v>
          </cell>
          <cell r="B4422">
            <v>23</v>
          </cell>
          <cell r="C4422">
            <v>45</v>
          </cell>
          <cell r="D4422" t="str">
            <v xml:space="preserve">LV  </v>
          </cell>
          <cell r="E4422" t="str">
            <v>C</v>
          </cell>
          <cell r="F4422" t="str">
            <v>M</v>
          </cell>
          <cell r="G4422">
            <v>5</v>
          </cell>
        </row>
        <row r="4423">
          <cell r="A4423" t="str">
            <v>MU5313</v>
          </cell>
          <cell r="B4423">
            <v>3</v>
          </cell>
          <cell r="C4423" t="str">
            <v>M1</v>
          </cell>
          <cell r="D4423" t="str">
            <v xml:space="preserve">LOD </v>
          </cell>
          <cell r="E4423" t="str">
            <v>C</v>
          </cell>
          <cell r="F4423" t="str">
            <v>M</v>
          </cell>
          <cell r="G4423">
            <v>10</v>
          </cell>
        </row>
        <row r="4424">
          <cell r="A4424" t="str">
            <v>MU5313UM</v>
          </cell>
          <cell r="B4424">
            <v>23</v>
          </cell>
          <cell r="C4424">
            <v>45</v>
          </cell>
          <cell r="D4424" t="str">
            <v xml:space="preserve">LOD </v>
          </cell>
          <cell r="E4424" t="str">
            <v>C</v>
          </cell>
          <cell r="F4424" t="str">
            <v>M</v>
          </cell>
          <cell r="G4424">
            <v>5</v>
          </cell>
        </row>
        <row r="4425">
          <cell r="A4425" t="str">
            <v>MU5313UV</v>
          </cell>
          <cell r="B4425">
            <v>23</v>
          </cell>
          <cell r="C4425">
            <v>45</v>
          </cell>
          <cell r="D4425" t="str">
            <v xml:space="preserve">LOD </v>
          </cell>
          <cell r="E4425" t="str">
            <v>C</v>
          </cell>
          <cell r="F4425" t="str">
            <v>M</v>
          </cell>
          <cell r="G4425">
            <v>5</v>
          </cell>
        </row>
        <row r="4426">
          <cell r="A4426" t="str">
            <v>MU5315</v>
          </cell>
          <cell r="B4426">
            <v>3</v>
          </cell>
          <cell r="C4426" t="str">
            <v>M1</v>
          </cell>
          <cell r="D4426" t="str">
            <v xml:space="preserve">LOD </v>
          </cell>
          <cell r="E4426" t="str">
            <v>C</v>
          </cell>
          <cell r="F4426" t="str">
            <v>M</v>
          </cell>
          <cell r="G4426">
            <v>15</v>
          </cell>
        </row>
        <row r="4427">
          <cell r="A4427" t="str">
            <v>MU5315UM</v>
          </cell>
          <cell r="B4427">
            <v>23</v>
          </cell>
          <cell r="C4427">
            <v>45</v>
          </cell>
          <cell r="D4427" t="str">
            <v xml:space="preserve">LOD </v>
          </cell>
          <cell r="E4427" t="str">
            <v>C</v>
          </cell>
          <cell r="F4427" t="str">
            <v>M</v>
          </cell>
          <cell r="G4427">
            <v>5</v>
          </cell>
        </row>
        <row r="4428">
          <cell r="A4428" t="str">
            <v>MU5316MW684</v>
          </cell>
          <cell r="B4428">
            <v>25</v>
          </cell>
          <cell r="C4428">
            <v>45</v>
          </cell>
          <cell r="D4428" t="str">
            <v xml:space="preserve">LOD </v>
          </cell>
          <cell r="E4428" t="str">
            <v>C</v>
          </cell>
          <cell r="F4428" t="str">
            <v>M</v>
          </cell>
          <cell r="G4428">
            <v>5</v>
          </cell>
        </row>
        <row r="4429">
          <cell r="A4429" t="str">
            <v>MU5316MW684A</v>
          </cell>
          <cell r="B4429">
            <v>23</v>
          </cell>
          <cell r="C4429">
            <v>45</v>
          </cell>
          <cell r="D4429" t="str">
            <v xml:space="preserve">LOD </v>
          </cell>
          <cell r="E4429" t="str">
            <v>C</v>
          </cell>
          <cell r="F4429" t="str">
            <v>M</v>
          </cell>
          <cell r="G4429">
            <v>5</v>
          </cell>
        </row>
        <row r="4430">
          <cell r="A4430" t="str">
            <v>MU5316W684</v>
          </cell>
          <cell r="B4430">
            <v>3</v>
          </cell>
          <cell r="C4430" t="str">
            <v>M1</v>
          </cell>
          <cell r="D4430" t="str">
            <v xml:space="preserve">LOD </v>
          </cell>
          <cell r="E4430" t="str">
            <v>C</v>
          </cell>
          <cell r="F4430" t="str">
            <v>M</v>
          </cell>
          <cell r="G4430">
            <v>15</v>
          </cell>
        </row>
        <row r="4431">
          <cell r="A4431" t="str">
            <v>MU5316W684A</v>
          </cell>
          <cell r="B4431">
            <v>3</v>
          </cell>
          <cell r="C4431" t="str">
            <v>M1</v>
          </cell>
          <cell r="D4431" t="str">
            <v xml:space="preserve">LOD </v>
          </cell>
          <cell r="E4431" t="str">
            <v>C</v>
          </cell>
          <cell r="F4431" t="str">
            <v>M</v>
          </cell>
          <cell r="G4431">
            <v>0</v>
          </cell>
        </row>
        <row r="4432">
          <cell r="A4432" t="str">
            <v>MU5316XW684</v>
          </cell>
          <cell r="B4432">
            <v>25</v>
          </cell>
          <cell r="C4432">
            <v>45</v>
          </cell>
          <cell r="D4432" t="str">
            <v xml:space="preserve">LOD </v>
          </cell>
          <cell r="E4432" t="str">
            <v>C</v>
          </cell>
          <cell r="F4432" t="str">
            <v>M</v>
          </cell>
          <cell r="G4432">
            <v>5</v>
          </cell>
        </row>
        <row r="4433">
          <cell r="A4433" t="str">
            <v>MU5317</v>
          </cell>
          <cell r="B4433">
            <v>3</v>
          </cell>
          <cell r="C4433" t="str">
            <v>M1</v>
          </cell>
          <cell r="D4433" t="str">
            <v xml:space="preserve">LOD </v>
          </cell>
          <cell r="E4433" t="str">
            <v>C</v>
          </cell>
          <cell r="F4433" t="str">
            <v>M</v>
          </cell>
          <cell r="G4433">
            <v>15</v>
          </cell>
        </row>
        <row r="4434">
          <cell r="A4434" t="str">
            <v>MU5317UM</v>
          </cell>
          <cell r="B4434">
            <v>23</v>
          </cell>
          <cell r="C4434">
            <v>45</v>
          </cell>
          <cell r="D4434" t="str">
            <v xml:space="preserve">LOD </v>
          </cell>
          <cell r="E4434" t="str">
            <v>C</v>
          </cell>
          <cell r="F4434" t="str">
            <v>M</v>
          </cell>
          <cell r="G4434">
            <v>5</v>
          </cell>
        </row>
        <row r="4435">
          <cell r="A4435" t="str">
            <v>MU5317UV</v>
          </cell>
          <cell r="B4435">
            <v>23</v>
          </cell>
          <cell r="C4435">
            <v>45</v>
          </cell>
          <cell r="D4435" t="str">
            <v xml:space="preserve">LOD </v>
          </cell>
          <cell r="E4435" t="str">
            <v>C</v>
          </cell>
          <cell r="F4435" t="str">
            <v>M</v>
          </cell>
          <cell r="G4435">
            <v>0</v>
          </cell>
        </row>
        <row r="4436">
          <cell r="A4436" t="str">
            <v>MU5520W646</v>
          </cell>
          <cell r="B4436">
            <v>3</v>
          </cell>
          <cell r="C4436" t="str">
            <v>M1</v>
          </cell>
          <cell r="D4436" t="str">
            <v xml:space="preserve">LOD </v>
          </cell>
          <cell r="E4436" t="str">
            <v xml:space="preserve"> </v>
          </cell>
          <cell r="F4436" t="str">
            <v>M</v>
          </cell>
          <cell r="G4436">
            <v>0</v>
          </cell>
        </row>
        <row r="4437">
          <cell r="A4437" t="str">
            <v>MU5520XW646</v>
          </cell>
          <cell r="B4437" t="str">
            <v xml:space="preserve">  </v>
          </cell>
          <cell r="C4437" t="str">
            <v>MC</v>
          </cell>
          <cell r="D4437" t="str">
            <v xml:space="preserve">LOD </v>
          </cell>
          <cell r="E4437" t="str">
            <v xml:space="preserve"> </v>
          </cell>
          <cell r="F4437" t="str">
            <v>M</v>
          </cell>
          <cell r="G4437">
            <v>0</v>
          </cell>
        </row>
        <row r="4438">
          <cell r="A4438" t="str">
            <v>MU61036V</v>
          </cell>
          <cell r="B4438">
            <v>28</v>
          </cell>
          <cell r="C4438">
            <v>65</v>
          </cell>
          <cell r="D4438" t="str">
            <v xml:space="preserve">BR  </v>
          </cell>
          <cell r="E4438" t="str">
            <v>C</v>
          </cell>
          <cell r="F4438" t="str">
            <v>P</v>
          </cell>
          <cell r="G4438">
            <v>70</v>
          </cell>
        </row>
        <row r="4439">
          <cell r="A4439" t="str">
            <v>MU61212</v>
          </cell>
          <cell r="B4439">
            <v>3</v>
          </cell>
          <cell r="C4439" t="str">
            <v>M1</v>
          </cell>
          <cell r="D4439" t="str">
            <v xml:space="preserve">LV  </v>
          </cell>
          <cell r="E4439" t="str">
            <v>C</v>
          </cell>
          <cell r="F4439" t="str">
            <v>M</v>
          </cell>
          <cell r="G4439">
            <v>10</v>
          </cell>
        </row>
        <row r="4440">
          <cell r="A4440" t="str">
            <v>MU61224</v>
          </cell>
          <cell r="B4440">
            <v>3</v>
          </cell>
          <cell r="C4440" t="str">
            <v>M1</v>
          </cell>
          <cell r="D4440" t="str">
            <v xml:space="preserve">LOD </v>
          </cell>
          <cell r="E4440" t="str">
            <v>C</v>
          </cell>
          <cell r="F4440" t="str">
            <v>M</v>
          </cell>
          <cell r="G4440">
            <v>15</v>
          </cell>
        </row>
        <row r="4441">
          <cell r="A4441" t="str">
            <v>MU61224X</v>
          </cell>
          <cell r="B4441">
            <v>25</v>
          </cell>
          <cell r="C4441">
            <v>45</v>
          </cell>
          <cell r="D4441" t="str">
            <v xml:space="preserve">LOD </v>
          </cell>
          <cell r="E4441" t="str">
            <v>C</v>
          </cell>
          <cell r="F4441" t="str">
            <v>M</v>
          </cell>
          <cell r="G4441">
            <v>5</v>
          </cell>
        </row>
        <row r="4442">
          <cell r="A4442" t="str">
            <v>MU61307</v>
          </cell>
          <cell r="B4442">
            <v>3</v>
          </cell>
          <cell r="C4442" t="str">
            <v>M1</v>
          </cell>
          <cell r="D4442" t="str">
            <v xml:space="preserve">MVA </v>
          </cell>
          <cell r="E4442" t="str">
            <v>A</v>
          </cell>
          <cell r="F4442" t="str">
            <v>M</v>
          </cell>
          <cell r="G4442">
            <v>15</v>
          </cell>
        </row>
        <row r="4443">
          <cell r="A4443" t="str">
            <v>MU61307GUM</v>
          </cell>
          <cell r="B4443">
            <v>23</v>
          </cell>
          <cell r="C4443">
            <v>45</v>
          </cell>
          <cell r="D4443" t="str">
            <v xml:space="preserve">MVB </v>
          </cell>
          <cell r="E4443" t="str">
            <v>A</v>
          </cell>
          <cell r="F4443" t="str">
            <v>M</v>
          </cell>
          <cell r="G4443">
            <v>5</v>
          </cell>
        </row>
        <row r="4444">
          <cell r="A4444" t="str">
            <v>MU61307UM</v>
          </cell>
          <cell r="B4444">
            <v>23</v>
          </cell>
          <cell r="C4444">
            <v>45</v>
          </cell>
          <cell r="D4444" t="str">
            <v xml:space="preserve">MVA </v>
          </cell>
          <cell r="E4444" t="str">
            <v>A</v>
          </cell>
          <cell r="F4444" t="str">
            <v>M</v>
          </cell>
          <cell r="G4444">
            <v>5</v>
          </cell>
        </row>
        <row r="4445">
          <cell r="A4445" t="str">
            <v>MU61307UMW105</v>
          </cell>
          <cell r="B4445">
            <v>23</v>
          </cell>
          <cell r="C4445">
            <v>45</v>
          </cell>
          <cell r="D4445" t="str">
            <v xml:space="preserve">LV  </v>
          </cell>
          <cell r="E4445" t="str">
            <v>C</v>
          </cell>
          <cell r="F4445" t="str">
            <v>M</v>
          </cell>
          <cell r="G4445">
            <v>0</v>
          </cell>
        </row>
        <row r="4446">
          <cell r="A4446" t="str">
            <v>MU61307W105</v>
          </cell>
          <cell r="B4446">
            <v>3</v>
          </cell>
          <cell r="C4446" t="str">
            <v>M1</v>
          </cell>
          <cell r="D4446" t="str">
            <v xml:space="preserve">LV  </v>
          </cell>
          <cell r="E4446" t="str">
            <v>C</v>
          </cell>
          <cell r="F4446" t="str">
            <v>M</v>
          </cell>
          <cell r="G4446">
            <v>15</v>
          </cell>
        </row>
        <row r="4447">
          <cell r="A4447" t="str">
            <v>MU61308UMW105</v>
          </cell>
          <cell r="B4447">
            <v>23</v>
          </cell>
          <cell r="C4447">
            <v>45</v>
          </cell>
          <cell r="D4447" t="str">
            <v xml:space="preserve">LV  </v>
          </cell>
          <cell r="E4447" t="str">
            <v>C</v>
          </cell>
          <cell r="F4447" t="str">
            <v>M</v>
          </cell>
          <cell r="G4447">
            <v>0</v>
          </cell>
        </row>
        <row r="4448">
          <cell r="A4448" t="str">
            <v>MU61308W105</v>
          </cell>
          <cell r="B4448">
            <v>3</v>
          </cell>
          <cell r="C4448" t="str">
            <v>M1</v>
          </cell>
          <cell r="D4448" t="str">
            <v xml:space="preserve">LV  </v>
          </cell>
          <cell r="E4448" t="str">
            <v>C</v>
          </cell>
          <cell r="F4448" t="str">
            <v>M</v>
          </cell>
          <cell r="G4448">
            <v>15</v>
          </cell>
        </row>
        <row r="4449">
          <cell r="A4449" t="str">
            <v>MU61309UMWS</v>
          </cell>
          <cell r="B4449">
            <v>23</v>
          </cell>
          <cell r="C4449">
            <v>45</v>
          </cell>
          <cell r="D4449" t="str">
            <v xml:space="preserve">LV  </v>
          </cell>
          <cell r="E4449" t="str">
            <v>C</v>
          </cell>
          <cell r="F4449" t="str">
            <v>M</v>
          </cell>
          <cell r="G4449">
            <v>5</v>
          </cell>
        </row>
        <row r="4450">
          <cell r="A4450" t="str">
            <v>MU61309WS</v>
          </cell>
          <cell r="B4450">
            <v>3</v>
          </cell>
          <cell r="C4450" t="str">
            <v>M1</v>
          </cell>
          <cell r="D4450" t="str">
            <v xml:space="preserve">LV  </v>
          </cell>
          <cell r="E4450" t="str">
            <v>C</v>
          </cell>
          <cell r="F4450" t="str">
            <v>M</v>
          </cell>
          <cell r="G4450">
            <v>15</v>
          </cell>
        </row>
        <row r="4451">
          <cell r="A4451" t="str">
            <v>MU61919</v>
          </cell>
          <cell r="B4451">
            <v>3</v>
          </cell>
          <cell r="C4451" t="str">
            <v>M1</v>
          </cell>
          <cell r="D4451" t="str">
            <v xml:space="preserve">LV  </v>
          </cell>
          <cell r="E4451" t="str">
            <v>C</v>
          </cell>
          <cell r="F4451" t="str">
            <v>M</v>
          </cell>
          <cell r="G4451">
            <v>15</v>
          </cell>
        </row>
        <row r="4452">
          <cell r="A4452" t="str">
            <v>MU61921</v>
          </cell>
          <cell r="B4452">
            <v>3</v>
          </cell>
          <cell r="C4452" t="str">
            <v>M1</v>
          </cell>
          <cell r="D4452" t="str">
            <v xml:space="preserve">LOD </v>
          </cell>
          <cell r="E4452" t="str">
            <v>C</v>
          </cell>
          <cell r="F4452" t="str">
            <v>M</v>
          </cell>
          <cell r="G4452">
            <v>15</v>
          </cell>
        </row>
        <row r="4453">
          <cell r="A4453" t="str">
            <v>MU61921DAHM</v>
          </cell>
          <cell r="B4453">
            <v>23</v>
          </cell>
          <cell r="C4453">
            <v>45</v>
          </cell>
          <cell r="D4453" t="str">
            <v xml:space="preserve">LOD </v>
          </cell>
          <cell r="E4453" t="str">
            <v>C</v>
          </cell>
          <cell r="F4453" t="str">
            <v>M</v>
          </cell>
          <cell r="G4453">
            <v>5</v>
          </cell>
        </row>
        <row r="4454">
          <cell r="A4454" t="str">
            <v>MU61926DAHXW938</v>
          </cell>
          <cell r="B4454">
            <v>23</v>
          </cell>
          <cell r="C4454">
            <v>45</v>
          </cell>
          <cell r="D4454" t="str">
            <v xml:space="preserve">LOD </v>
          </cell>
          <cell r="E4454" t="str">
            <v>C</v>
          </cell>
          <cell r="F4454" t="str">
            <v>M</v>
          </cell>
          <cell r="G4454">
            <v>5</v>
          </cell>
        </row>
        <row r="4455">
          <cell r="A4455" t="str">
            <v>MU61926DAXW938</v>
          </cell>
          <cell r="B4455">
            <v>23</v>
          </cell>
          <cell r="C4455">
            <v>45</v>
          </cell>
          <cell r="D4455" t="str">
            <v xml:space="preserve">LOD </v>
          </cell>
          <cell r="E4455" t="str">
            <v>C</v>
          </cell>
          <cell r="F4455" t="str">
            <v>M</v>
          </cell>
          <cell r="G4455">
            <v>5</v>
          </cell>
        </row>
        <row r="4456">
          <cell r="A4456" t="str">
            <v>MU61926W938</v>
          </cell>
          <cell r="B4456">
            <v>3</v>
          </cell>
          <cell r="C4456" t="str">
            <v>M1</v>
          </cell>
          <cell r="D4456" t="str">
            <v xml:space="preserve">LOD </v>
          </cell>
          <cell r="E4456" t="str">
            <v>C</v>
          </cell>
          <cell r="F4456" t="str">
            <v>M</v>
          </cell>
          <cell r="G4456">
            <v>15</v>
          </cell>
        </row>
        <row r="4457">
          <cell r="A4457" t="str">
            <v>MU61926XW938</v>
          </cell>
          <cell r="B4457">
            <v>25</v>
          </cell>
          <cell r="C4457">
            <v>45</v>
          </cell>
          <cell r="D4457" t="str">
            <v xml:space="preserve">LOD </v>
          </cell>
          <cell r="E4457" t="str">
            <v>C</v>
          </cell>
          <cell r="F4457" t="str">
            <v>M</v>
          </cell>
          <cell r="G4457">
            <v>5</v>
          </cell>
        </row>
        <row r="4458">
          <cell r="A4458" t="str">
            <v>MU61928</v>
          </cell>
          <cell r="B4458">
            <v>3</v>
          </cell>
          <cell r="C4458" t="str">
            <v>M1</v>
          </cell>
          <cell r="D4458" t="str">
            <v xml:space="preserve">LOD </v>
          </cell>
          <cell r="E4458" t="str">
            <v>C</v>
          </cell>
          <cell r="F4458" t="str">
            <v>M</v>
          </cell>
          <cell r="G4458">
            <v>15</v>
          </cell>
        </row>
        <row r="4459">
          <cell r="A4459" t="str">
            <v>MU61928DAXW933</v>
          </cell>
          <cell r="B4459">
            <v>23</v>
          </cell>
          <cell r="C4459">
            <v>45</v>
          </cell>
          <cell r="D4459" t="str">
            <v xml:space="preserve">LOD </v>
          </cell>
          <cell r="E4459" t="str">
            <v>C</v>
          </cell>
          <cell r="F4459" t="str">
            <v>M</v>
          </cell>
          <cell r="G4459">
            <v>5</v>
          </cell>
        </row>
        <row r="4460">
          <cell r="A4460" t="str">
            <v>MU61928X</v>
          </cell>
          <cell r="B4460">
            <v>25</v>
          </cell>
          <cell r="C4460">
            <v>45</v>
          </cell>
          <cell r="D4460" t="str">
            <v xml:space="preserve">LOD </v>
          </cell>
          <cell r="E4460" t="str">
            <v>C</v>
          </cell>
          <cell r="F4460" t="str">
            <v>M</v>
          </cell>
          <cell r="G4460">
            <v>5</v>
          </cell>
        </row>
        <row r="4461">
          <cell r="A4461" t="str">
            <v>MU67212</v>
          </cell>
          <cell r="B4461">
            <v>3</v>
          </cell>
          <cell r="C4461" t="str">
            <v>M1</v>
          </cell>
          <cell r="D4461" t="str">
            <v xml:space="preserve">LV  </v>
          </cell>
          <cell r="E4461" t="str">
            <v>C</v>
          </cell>
          <cell r="F4461" t="str">
            <v>M</v>
          </cell>
          <cell r="G4461">
            <v>10</v>
          </cell>
        </row>
        <row r="4462">
          <cell r="A4462" t="str">
            <v>MU67212W6</v>
          </cell>
          <cell r="B4462">
            <v>3</v>
          </cell>
          <cell r="C4462" t="str">
            <v>M1</v>
          </cell>
          <cell r="D4462" t="str">
            <v xml:space="preserve">LV  </v>
          </cell>
          <cell r="E4462" t="str">
            <v>C</v>
          </cell>
          <cell r="F4462" t="str">
            <v>M</v>
          </cell>
          <cell r="G4462">
            <v>10</v>
          </cell>
        </row>
        <row r="4463">
          <cell r="A4463" t="str">
            <v>MU67212W6C</v>
          </cell>
          <cell r="B4463">
            <v>3</v>
          </cell>
          <cell r="C4463" t="str">
            <v>M1</v>
          </cell>
          <cell r="D4463" t="str">
            <v xml:space="preserve">LV  </v>
          </cell>
          <cell r="E4463" t="str">
            <v>C</v>
          </cell>
          <cell r="F4463" t="str">
            <v>M</v>
          </cell>
          <cell r="G4463">
            <v>0</v>
          </cell>
        </row>
        <row r="4464">
          <cell r="A4464" t="str">
            <v>MU67212XW6</v>
          </cell>
          <cell r="B4464">
            <v>25</v>
          </cell>
          <cell r="C4464">
            <v>45</v>
          </cell>
          <cell r="D4464" t="str">
            <v xml:space="preserve">LV  </v>
          </cell>
          <cell r="E4464" t="str">
            <v>C</v>
          </cell>
          <cell r="F4464" t="str">
            <v>M</v>
          </cell>
          <cell r="G4464">
            <v>5</v>
          </cell>
        </row>
        <row r="4465">
          <cell r="A4465" t="str">
            <v>MU67212XW6C</v>
          </cell>
          <cell r="B4465">
            <v>25</v>
          </cell>
          <cell r="C4465">
            <v>45</v>
          </cell>
          <cell r="D4465" t="str">
            <v xml:space="preserve">LV  </v>
          </cell>
          <cell r="E4465" t="str">
            <v>C</v>
          </cell>
          <cell r="F4465" t="str">
            <v>M</v>
          </cell>
          <cell r="G4465">
            <v>5</v>
          </cell>
        </row>
        <row r="4466">
          <cell r="A4466" t="str">
            <v>MU67220DAHXW707</v>
          </cell>
          <cell r="B4466">
            <v>23</v>
          </cell>
          <cell r="C4466">
            <v>45</v>
          </cell>
          <cell r="D4466" t="str">
            <v xml:space="preserve">LOD </v>
          </cell>
          <cell r="E4466" t="str">
            <v>C</v>
          </cell>
          <cell r="F4466" t="str">
            <v>M</v>
          </cell>
          <cell r="G4466">
            <v>5</v>
          </cell>
        </row>
        <row r="4467">
          <cell r="A4467" t="str">
            <v>MU67220W982</v>
          </cell>
          <cell r="B4467">
            <v>3</v>
          </cell>
          <cell r="C4467" t="str">
            <v>M1</v>
          </cell>
          <cell r="D4467" t="str">
            <v xml:space="preserve">LOD </v>
          </cell>
          <cell r="E4467" t="str">
            <v>C</v>
          </cell>
          <cell r="F4467" t="str">
            <v>M</v>
          </cell>
          <cell r="G4467">
            <v>15</v>
          </cell>
        </row>
        <row r="4468">
          <cell r="A4468" t="str">
            <v>MU67220XW982</v>
          </cell>
          <cell r="B4468">
            <v>25</v>
          </cell>
          <cell r="C4468">
            <v>45</v>
          </cell>
          <cell r="D4468" t="str">
            <v xml:space="preserve">LOD </v>
          </cell>
          <cell r="E4468" t="str">
            <v>C</v>
          </cell>
          <cell r="F4468" t="str">
            <v>M</v>
          </cell>
          <cell r="G4468">
            <v>5</v>
          </cell>
        </row>
        <row r="4469">
          <cell r="A4469" t="str">
            <v>MU67306</v>
          </cell>
          <cell r="B4469">
            <v>3</v>
          </cell>
          <cell r="C4469" t="str">
            <v>M1</v>
          </cell>
          <cell r="D4469" t="str">
            <v xml:space="preserve">LV  </v>
          </cell>
          <cell r="E4469" t="str">
            <v>C</v>
          </cell>
          <cell r="F4469" t="str">
            <v>M</v>
          </cell>
          <cell r="G4469">
            <v>15</v>
          </cell>
        </row>
        <row r="4470">
          <cell r="A4470" t="str">
            <v>MU67306X</v>
          </cell>
          <cell r="B4470">
            <v>25</v>
          </cell>
          <cell r="C4470">
            <v>45</v>
          </cell>
          <cell r="D4470" t="str">
            <v xml:space="preserve">LV  </v>
          </cell>
          <cell r="E4470" t="str">
            <v>B</v>
          </cell>
          <cell r="F4470" t="str">
            <v>M</v>
          </cell>
          <cell r="G4470">
            <v>5</v>
          </cell>
        </row>
        <row r="4471">
          <cell r="A4471" t="str">
            <v>MU67315CAHXW708</v>
          </cell>
          <cell r="B4471">
            <v>23</v>
          </cell>
          <cell r="C4471">
            <v>45</v>
          </cell>
          <cell r="D4471" t="str">
            <v xml:space="preserve">LOD </v>
          </cell>
          <cell r="E4471" t="str">
            <v>C</v>
          </cell>
          <cell r="F4471" t="str">
            <v>M</v>
          </cell>
          <cell r="G4471">
            <v>5</v>
          </cell>
        </row>
        <row r="4472">
          <cell r="A4472" t="str">
            <v>MU67315CAHXW967</v>
          </cell>
          <cell r="B4472">
            <v>23</v>
          </cell>
          <cell r="C4472">
            <v>45</v>
          </cell>
          <cell r="D4472" t="str">
            <v xml:space="preserve">LOD </v>
          </cell>
          <cell r="E4472" t="str">
            <v>C</v>
          </cell>
          <cell r="F4472" t="str">
            <v>M</v>
          </cell>
          <cell r="G4472">
            <v>5</v>
          </cell>
        </row>
        <row r="4473">
          <cell r="A4473" t="str">
            <v>MU67315W967</v>
          </cell>
          <cell r="B4473">
            <v>3</v>
          </cell>
          <cell r="C4473" t="str">
            <v>M1</v>
          </cell>
          <cell r="D4473" t="str">
            <v xml:space="preserve">LOD </v>
          </cell>
          <cell r="E4473" t="str">
            <v>C</v>
          </cell>
          <cell r="F4473" t="str">
            <v>M</v>
          </cell>
          <cell r="G4473">
            <v>15</v>
          </cell>
        </row>
        <row r="4474">
          <cell r="A4474" t="str">
            <v>MU67315XW883</v>
          </cell>
          <cell r="B4474">
            <v>25</v>
          </cell>
          <cell r="C4474">
            <v>45</v>
          </cell>
          <cell r="D4474" t="str">
            <v xml:space="preserve">LOD </v>
          </cell>
          <cell r="E4474" t="str">
            <v>C</v>
          </cell>
          <cell r="F4474" t="str">
            <v>M</v>
          </cell>
          <cell r="G4474">
            <v>5</v>
          </cell>
        </row>
        <row r="4475">
          <cell r="A4475" t="str">
            <v>MU67315XW967</v>
          </cell>
          <cell r="B4475">
            <v>25</v>
          </cell>
          <cell r="C4475">
            <v>45</v>
          </cell>
          <cell r="D4475" t="str">
            <v xml:space="preserve">LOD </v>
          </cell>
          <cell r="E4475" t="str">
            <v>C</v>
          </cell>
          <cell r="F4475" t="str">
            <v>M</v>
          </cell>
          <cell r="G4475">
            <v>5</v>
          </cell>
        </row>
        <row r="4476">
          <cell r="A4476" t="str">
            <v>MU67320W842</v>
          </cell>
          <cell r="B4476">
            <v>3</v>
          </cell>
          <cell r="C4476" t="str">
            <v>M1</v>
          </cell>
          <cell r="D4476" t="str">
            <v xml:space="preserve">LOD </v>
          </cell>
          <cell r="E4476" t="str">
            <v>C</v>
          </cell>
          <cell r="F4476" t="str">
            <v>M</v>
          </cell>
          <cell r="G4476">
            <v>15</v>
          </cell>
        </row>
        <row r="4477">
          <cell r="A4477" t="str">
            <v>MU67320W852</v>
          </cell>
          <cell r="B4477">
            <v>3</v>
          </cell>
          <cell r="C4477" t="str">
            <v>M1</v>
          </cell>
          <cell r="D4477" t="str">
            <v xml:space="preserve">LOD </v>
          </cell>
          <cell r="E4477" t="str">
            <v>C</v>
          </cell>
          <cell r="F4477" t="str">
            <v>M</v>
          </cell>
          <cell r="G4477">
            <v>15</v>
          </cell>
        </row>
        <row r="4478">
          <cell r="A4478" t="str">
            <v>MU67320XW842</v>
          </cell>
          <cell r="B4478">
            <v>25</v>
          </cell>
          <cell r="C4478">
            <v>45</v>
          </cell>
          <cell r="D4478" t="str">
            <v xml:space="preserve">LOD </v>
          </cell>
          <cell r="E4478" t="str">
            <v>C</v>
          </cell>
          <cell r="F4478" t="str">
            <v>M</v>
          </cell>
          <cell r="G4478">
            <v>5</v>
          </cell>
        </row>
        <row r="4479">
          <cell r="A4479" t="str">
            <v>MU67320XW852</v>
          </cell>
          <cell r="B4479">
            <v>25</v>
          </cell>
          <cell r="C4479">
            <v>45</v>
          </cell>
          <cell r="D4479" t="str">
            <v xml:space="preserve">LOD </v>
          </cell>
          <cell r="E4479" t="str">
            <v>C</v>
          </cell>
          <cell r="F4479" t="str">
            <v>M</v>
          </cell>
          <cell r="G4479">
            <v>5</v>
          </cell>
        </row>
        <row r="4480">
          <cell r="A4480" t="str">
            <v>MU7306</v>
          </cell>
          <cell r="B4480">
            <v>3</v>
          </cell>
          <cell r="C4480" t="str">
            <v>M1</v>
          </cell>
          <cell r="D4480" t="str">
            <v xml:space="preserve">LV  </v>
          </cell>
          <cell r="E4480" t="str">
            <v>C</v>
          </cell>
          <cell r="F4480" t="str">
            <v>M</v>
          </cell>
          <cell r="G4480">
            <v>15</v>
          </cell>
        </row>
        <row r="4481">
          <cell r="A4481" t="str">
            <v>MU7306DAHX</v>
          </cell>
          <cell r="B4481">
            <v>23</v>
          </cell>
          <cell r="C4481">
            <v>45</v>
          </cell>
          <cell r="D4481" t="str">
            <v xml:space="preserve">LV  </v>
          </cell>
          <cell r="E4481" t="str">
            <v>C</v>
          </cell>
          <cell r="F4481" t="str">
            <v>M</v>
          </cell>
          <cell r="G4481">
            <v>5</v>
          </cell>
        </row>
        <row r="4482">
          <cell r="A4482" t="str">
            <v>MU7306UM</v>
          </cell>
          <cell r="B4482">
            <v>23</v>
          </cell>
          <cell r="C4482">
            <v>45</v>
          </cell>
          <cell r="D4482" t="str">
            <v xml:space="preserve">LV  </v>
          </cell>
          <cell r="E4482" t="str">
            <v>C</v>
          </cell>
          <cell r="F4482" t="str">
            <v>M</v>
          </cell>
          <cell r="G4482">
            <v>5</v>
          </cell>
        </row>
        <row r="4483">
          <cell r="A4483" t="str">
            <v>MU7306X</v>
          </cell>
          <cell r="B4483">
            <v>25</v>
          </cell>
          <cell r="C4483">
            <v>45</v>
          </cell>
          <cell r="D4483" t="str">
            <v xml:space="preserve">LV  </v>
          </cell>
          <cell r="E4483" t="str">
            <v>C</v>
          </cell>
          <cell r="F4483" t="str">
            <v>M</v>
          </cell>
          <cell r="G4483">
            <v>5</v>
          </cell>
        </row>
        <row r="4484">
          <cell r="A4484" t="str">
            <v>MU7307UMW105</v>
          </cell>
          <cell r="B4484">
            <v>23</v>
          </cell>
          <cell r="C4484">
            <v>45</v>
          </cell>
          <cell r="D4484" t="str">
            <v xml:space="preserve">LV  </v>
          </cell>
          <cell r="E4484" t="str">
            <v>B</v>
          </cell>
          <cell r="F4484" t="str">
            <v>M</v>
          </cell>
          <cell r="G4484">
            <v>5</v>
          </cell>
        </row>
        <row r="4485">
          <cell r="A4485" t="str">
            <v>MU7307W102</v>
          </cell>
          <cell r="B4485">
            <v>3</v>
          </cell>
          <cell r="C4485" t="str">
            <v>M1</v>
          </cell>
          <cell r="D4485" t="str">
            <v xml:space="preserve">LV  </v>
          </cell>
          <cell r="E4485" t="str">
            <v>C</v>
          </cell>
          <cell r="F4485" t="str">
            <v>M</v>
          </cell>
          <cell r="G4485">
            <v>10</v>
          </cell>
        </row>
        <row r="4486">
          <cell r="A4486" t="str">
            <v>MU7307W105</v>
          </cell>
          <cell r="B4486">
            <v>3</v>
          </cell>
          <cell r="C4486" t="str">
            <v>M1</v>
          </cell>
          <cell r="D4486" t="str">
            <v xml:space="preserve">LV  </v>
          </cell>
          <cell r="E4486" t="str">
            <v>B</v>
          </cell>
          <cell r="F4486" t="str">
            <v>M</v>
          </cell>
          <cell r="G4486">
            <v>20</v>
          </cell>
        </row>
        <row r="4487">
          <cell r="A4487" t="str">
            <v>MU7308BW102</v>
          </cell>
          <cell r="B4487">
            <v>25</v>
          </cell>
          <cell r="C4487">
            <v>45</v>
          </cell>
          <cell r="D4487" t="str">
            <v xml:space="preserve">LV  </v>
          </cell>
          <cell r="E4487" t="str">
            <v>C</v>
          </cell>
          <cell r="F4487" t="str">
            <v>M</v>
          </cell>
          <cell r="G4487">
            <v>5</v>
          </cell>
        </row>
        <row r="4488">
          <cell r="A4488" t="str">
            <v>MU7308TVW103</v>
          </cell>
          <cell r="B4488">
            <v>23</v>
          </cell>
          <cell r="C4488">
            <v>45</v>
          </cell>
          <cell r="D4488" t="str">
            <v xml:space="preserve">LV  </v>
          </cell>
          <cell r="E4488" t="str">
            <v>C</v>
          </cell>
          <cell r="F4488" t="str">
            <v>M</v>
          </cell>
          <cell r="G4488">
            <v>5</v>
          </cell>
        </row>
        <row r="4489">
          <cell r="A4489" t="str">
            <v>MU7308W102</v>
          </cell>
          <cell r="B4489">
            <v>3</v>
          </cell>
          <cell r="C4489" t="str">
            <v>M1</v>
          </cell>
          <cell r="D4489" t="str">
            <v xml:space="preserve">LV  </v>
          </cell>
          <cell r="E4489" t="str">
            <v>C</v>
          </cell>
          <cell r="F4489" t="str">
            <v>M</v>
          </cell>
          <cell r="G4489">
            <v>15</v>
          </cell>
        </row>
        <row r="4490">
          <cell r="A4490" t="str">
            <v>MU7308W103</v>
          </cell>
          <cell r="B4490">
            <v>3</v>
          </cell>
          <cell r="C4490" t="str">
            <v>M1</v>
          </cell>
          <cell r="D4490" t="str">
            <v xml:space="preserve">LV  </v>
          </cell>
          <cell r="E4490" t="str">
            <v>C</v>
          </cell>
          <cell r="F4490" t="str">
            <v>M</v>
          </cell>
          <cell r="G4490">
            <v>0</v>
          </cell>
        </row>
        <row r="4491">
          <cell r="A4491" t="str">
            <v>MU7309UMW695</v>
          </cell>
          <cell r="B4491">
            <v>23</v>
          </cell>
          <cell r="C4491">
            <v>45</v>
          </cell>
          <cell r="D4491" t="str">
            <v xml:space="preserve">MVC </v>
          </cell>
          <cell r="E4491" t="str">
            <v>B</v>
          </cell>
          <cell r="F4491" t="str">
            <v>M</v>
          </cell>
          <cell r="G4491">
            <v>5</v>
          </cell>
        </row>
        <row r="4492">
          <cell r="A4492" t="str">
            <v>MU7309W105</v>
          </cell>
          <cell r="B4492">
            <v>3</v>
          </cell>
          <cell r="C4492" t="str">
            <v>M1</v>
          </cell>
          <cell r="D4492" t="str">
            <v xml:space="preserve">LV  </v>
          </cell>
          <cell r="E4492" t="str">
            <v>B</v>
          </cell>
          <cell r="F4492" t="str">
            <v>M</v>
          </cell>
          <cell r="G4492">
            <v>10</v>
          </cell>
        </row>
        <row r="4493">
          <cell r="A4493" t="str">
            <v>MU7310</v>
          </cell>
          <cell r="B4493">
            <v>3</v>
          </cell>
          <cell r="C4493" t="str">
            <v>M1</v>
          </cell>
          <cell r="D4493" t="str">
            <v xml:space="preserve">LV  </v>
          </cell>
          <cell r="E4493" t="str">
            <v>C</v>
          </cell>
          <cell r="F4493" t="str">
            <v>M</v>
          </cell>
          <cell r="G4493">
            <v>15</v>
          </cell>
        </row>
        <row r="4494">
          <cell r="A4494" t="str">
            <v>MU7310DXC3348</v>
          </cell>
          <cell r="B4494">
            <v>23</v>
          </cell>
          <cell r="C4494">
            <v>45</v>
          </cell>
          <cell r="D4494" t="str">
            <v xml:space="preserve">LV  </v>
          </cell>
          <cell r="E4494" t="str">
            <v>C</v>
          </cell>
          <cell r="F4494" t="str">
            <v>M</v>
          </cell>
          <cell r="G4494">
            <v>5</v>
          </cell>
        </row>
        <row r="4495">
          <cell r="A4495" t="str">
            <v>MU7310DXW132</v>
          </cell>
          <cell r="B4495">
            <v>23</v>
          </cell>
          <cell r="C4495">
            <v>45</v>
          </cell>
          <cell r="D4495" t="str">
            <v xml:space="preserve">LV  </v>
          </cell>
          <cell r="E4495" t="str">
            <v>C</v>
          </cell>
          <cell r="F4495" t="str">
            <v>M</v>
          </cell>
          <cell r="G4495">
            <v>0</v>
          </cell>
        </row>
        <row r="4496">
          <cell r="A4496" t="str">
            <v>MU7310W132</v>
          </cell>
          <cell r="B4496">
            <v>3</v>
          </cell>
          <cell r="C4496" t="str">
            <v>M1</v>
          </cell>
          <cell r="D4496" t="str">
            <v xml:space="preserve">LV  </v>
          </cell>
          <cell r="E4496" t="str">
            <v>C</v>
          </cell>
          <cell r="F4496" t="str">
            <v>M</v>
          </cell>
          <cell r="G4496">
            <v>10</v>
          </cell>
        </row>
        <row r="4497">
          <cell r="A4497" t="str">
            <v>MU7310X</v>
          </cell>
          <cell r="B4497">
            <v>23</v>
          </cell>
          <cell r="C4497">
            <v>45</v>
          </cell>
          <cell r="D4497" t="str">
            <v xml:space="preserve">LV  </v>
          </cell>
          <cell r="E4497" t="str">
            <v>C</v>
          </cell>
          <cell r="F4497" t="str">
            <v>M</v>
          </cell>
          <cell r="G4497">
            <v>5</v>
          </cell>
        </row>
        <row r="4498">
          <cell r="A4498" t="str">
            <v>MU7313</v>
          </cell>
          <cell r="B4498">
            <v>3</v>
          </cell>
          <cell r="C4498" t="str">
            <v>M1</v>
          </cell>
          <cell r="D4498" t="str">
            <v xml:space="preserve">LOD </v>
          </cell>
          <cell r="E4498" t="str">
            <v>C</v>
          </cell>
          <cell r="F4498" t="str">
            <v>M</v>
          </cell>
          <cell r="G4498">
            <v>15</v>
          </cell>
        </row>
        <row r="4499">
          <cell r="A4499" t="str">
            <v>MU7313CHXW990C5</v>
          </cell>
          <cell r="B4499">
            <v>23</v>
          </cell>
          <cell r="C4499">
            <v>45</v>
          </cell>
          <cell r="D4499" t="str">
            <v xml:space="preserve">LOD </v>
          </cell>
          <cell r="E4499" t="str">
            <v>C</v>
          </cell>
          <cell r="F4499" t="str">
            <v>M</v>
          </cell>
          <cell r="G4499">
            <v>5</v>
          </cell>
        </row>
        <row r="4500">
          <cell r="A4500" t="str">
            <v>MU7313W108</v>
          </cell>
          <cell r="B4500">
            <v>3</v>
          </cell>
          <cell r="C4500" t="str">
            <v>M1</v>
          </cell>
          <cell r="D4500" t="str">
            <v xml:space="preserve">LOD </v>
          </cell>
          <cell r="E4500" t="str">
            <v>C</v>
          </cell>
          <cell r="F4500" t="str">
            <v>M</v>
          </cell>
          <cell r="G4500">
            <v>15</v>
          </cell>
        </row>
        <row r="4501">
          <cell r="A4501" t="str">
            <v>MU7313X</v>
          </cell>
          <cell r="B4501">
            <v>25</v>
          </cell>
          <cell r="C4501">
            <v>45</v>
          </cell>
          <cell r="D4501" t="str">
            <v xml:space="preserve">LOD </v>
          </cell>
          <cell r="E4501" t="str">
            <v>C</v>
          </cell>
          <cell r="F4501" t="str">
            <v>M</v>
          </cell>
          <cell r="G4501">
            <v>5</v>
          </cell>
        </row>
        <row r="4502">
          <cell r="A4502" t="str">
            <v>MU7313XW108</v>
          </cell>
          <cell r="B4502">
            <v>25</v>
          </cell>
          <cell r="C4502">
            <v>45</v>
          </cell>
          <cell r="D4502" t="str">
            <v xml:space="preserve">LOD </v>
          </cell>
          <cell r="E4502" t="str">
            <v>C</v>
          </cell>
          <cell r="F4502" t="str">
            <v>M</v>
          </cell>
          <cell r="G4502">
            <v>5</v>
          </cell>
        </row>
        <row r="4503">
          <cell r="A4503" t="str">
            <v>MU7314GCAHXW887</v>
          </cell>
          <cell r="B4503">
            <v>23</v>
          </cell>
          <cell r="C4503">
            <v>45</v>
          </cell>
          <cell r="D4503" t="str">
            <v xml:space="preserve">LOD </v>
          </cell>
          <cell r="E4503" t="str">
            <v>C</v>
          </cell>
          <cell r="F4503" t="str">
            <v>M</v>
          </cell>
          <cell r="G4503">
            <v>5</v>
          </cell>
        </row>
        <row r="4504">
          <cell r="A4504" t="str">
            <v>MU7314X</v>
          </cell>
          <cell r="B4504">
            <v>28</v>
          </cell>
          <cell r="C4504">
            <v>65</v>
          </cell>
          <cell r="D4504" t="str">
            <v xml:space="preserve">BR  </v>
          </cell>
          <cell r="E4504" t="str">
            <v>C</v>
          </cell>
          <cell r="F4504" t="str">
            <v>P</v>
          </cell>
          <cell r="G4504">
            <v>35</v>
          </cell>
        </row>
        <row r="4505">
          <cell r="A4505" t="str">
            <v>MU7319W108</v>
          </cell>
          <cell r="B4505">
            <v>3</v>
          </cell>
          <cell r="C4505" t="str">
            <v>M1</v>
          </cell>
          <cell r="D4505" t="str">
            <v xml:space="preserve">LOD </v>
          </cell>
          <cell r="E4505" t="str">
            <v>C</v>
          </cell>
          <cell r="F4505" t="str">
            <v>M</v>
          </cell>
          <cell r="G4505">
            <v>15</v>
          </cell>
        </row>
        <row r="4506">
          <cell r="A4506" t="str">
            <v>MU7319XW108</v>
          </cell>
          <cell r="B4506">
            <v>25</v>
          </cell>
          <cell r="C4506">
            <v>45</v>
          </cell>
          <cell r="D4506" t="str">
            <v xml:space="preserve">LOD </v>
          </cell>
          <cell r="E4506" t="str">
            <v>C</v>
          </cell>
          <cell r="F4506" t="str">
            <v>M</v>
          </cell>
          <cell r="G4506">
            <v>5</v>
          </cell>
        </row>
        <row r="4507">
          <cell r="A4507" t="str">
            <v>MUS1207</v>
          </cell>
          <cell r="B4507">
            <v>3</v>
          </cell>
          <cell r="C4507" t="str">
            <v>M1</v>
          </cell>
          <cell r="D4507" t="str">
            <v xml:space="preserve">LV  </v>
          </cell>
          <cell r="E4507" t="str">
            <v>C</v>
          </cell>
          <cell r="F4507" t="str">
            <v>M</v>
          </cell>
          <cell r="G4507">
            <v>15</v>
          </cell>
        </row>
        <row r="4508">
          <cell r="A4508" t="str">
            <v>MUS1207UMW604</v>
          </cell>
          <cell r="B4508">
            <v>23</v>
          </cell>
          <cell r="C4508">
            <v>45</v>
          </cell>
          <cell r="D4508" t="str">
            <v xml:space="preserve">LV  </v>
          </cell>
          <cell r="E4508" t="str">
            <v>C</v>
          </cell>
          <cell r="F4508" t="str">
            <v>M</v>
          </cell>
          <cell r="G4508">
            <v>5</v>
          </cell>
        </row>
        <row r="4509">
          <cell r="A4509" t="str">
            <v>MUS1207UMW607</v>
          </cell>
          <cell r="B4509">
            <v>23</v>
          </cell>
          <cell r="C4509">
            <v>45</v>
          </cell>
          <cell r="D4509" t="str">
            <v xml:space="preserve">LV  </v>
          </cell>
          <cell r="E4509" t="str">
            <v>C</v>
          </cell>
          <cell r="F4509" t="str">
            <v>M</v>
          </cell>
          <cell r="G4509">
            <v>5</v>
          </cell>
        </row>
        <row r="4510">
          <cell r="A4510" t="str">
            <v>MUS1207UMW607S</v>
          </cell>
          <cell r="B4510">
            <v>23</v>
          </cell>
          <cell r="C4510">
            <v>45</v>
          </cell>
          <cell r="D4510" t="str">
            <v xml:space="preserve">MVB </v>
          </cell>
          <cell r="E4510" t="str">
            <v>A</v>
          </cell>
          <cell r="F4510" t="str">
            <v>M</v>
          </cell>
          <cell r="G4510">
            <v>5</v>
          </cell>
        </row>
        <row r="4511">
          <cell r="A4511" t="str">
            <v>MUS1207UVW607S</v>
          </cell>
          <cell r="B4511">
            <v>23</v>
          </cell>
          <cell r="C4511">
            <v>45</v>
          </cell>
          <cell r="D4511" t="str">
            <v xml:space="preserve">LV  </v>
          </cell>
          <cell r="E4511" t="str">
            <v>C</v>
          </cell>
          <cell r="F4511" t="str">
            <v>M</v>
          </cell>
          <cell r="G4511">
            <v>0</v>
          </cell>
        </row>
        <row r="4512">
          <cell r="A4512" t="str">
            <v>MUS1207WS</v>
          </cell>
          <cell r="B4512">
            <v>3</v>
          </cell>
          <cell r="C4512" t="str">
            <v>M1</v>
          </cell>
          <cell r="D4512" t="str">
            <v xml:space="preserve">MVB </v>
          </cell>
          <cell r="E4512" t="str">
            <v>A</v>
          </cell>
          <cell r="F4512" t="str">
            <v>M</v>
          </cell>
          <cell r="G4512">
            <v>20</v>
          </cell>
        </row>
        <row r="4513">
          <cell r="A4513" t="str">
            <v>MUS1307TM</v>
          </cell>
          <cell r="B4513">
            <v>23</v>
          </cell>
          <cell r="C4513">
            <v>45</v>
          </cell>
          <cell r="D4513" t="str">
            <v xml:space="preserve">LV  </v>
          </cell>
          <cell r="E4513" t="str">
            <v>C</v>
          </cell>
          <cell r="F4513" t="str">
            <v>M</v>
          </cell>
          <cell r="G4513">
            <v>5</v>
          </cell>
        </row>
        <row r="4514">
          <cell r="A4514" t="str">
            <v>MUS1307TMW102</v>
          </cell>
          <cell r="B4514">
            <v>23</v>
          </cell>
          <cell r="C4514">
            <v>45</v>
          </cell>
          <cell r="D4514" t="str">
            <v xml:space="preserve">MVB </v>
          </cell>
          <cell r="E4514" t="str">
            <v>C</v>
          </cell>
          <cell r="F4514" t="str">
            <v>M</v>
          </cell>
          <cell r="G4514">
            <v>5</v>
          </cell>
        </row>
        <row r="4515">
          <cell r="A4515" t="str">
            <v>MUS1307UM</v>
          </cell>
          <cell r="B4515">
            <v>23</v>
          </cell>
          <cell r="C4515">
            <v>45</v>
          </cell>
          <cell r="D4515" t="str">
            <v xml:space="preserve">LV  </v>
          </cell>
          <cell r="E4515" t="str">
            <v>C</v>
          </cell>
          <cell r="F4515" t="str">
            <v>M</v>
          </cell>
          <cell r="G4515">
            <v>5</v>
          </cell>
        </row>
        <row r="4516">
          <cell r="A4516" t="str">
            <v>MUS1307UMW102</v>
          </cell>
          <cell r="B4516">
            <v>23</v>
          </cell>
          <cell r="C4516">
            <v>45</v>
          </cell>
          <cell r="D4516" t="str">
            <v xml:space="preserve">MVB </v>
          </cell>
          <cell r="E4516" t="str">
            <v>A</v>
          </cell>
          <cell r="F4516" t="str">
            <v>M</v>
          </cell>
          <cell r="G4516">
            <v>5</v>
          </cell>
        </row>
        <row r="4517">
          <cell r="A4517" t="str">
            <v>MUS1307UMW105</v>
          </cell>
          <cell r="B4517">
            <v>23</v>
          </cell>
          <cell r="C4517">
            <v>45</v>
          </cell>
          <cell r="D4517" t="str">
            <v xml:space="preserve">MVB </v>
          </cell>
          <cell r="E4517" t="str">
            <v>A</v>
          </cell>
          <cell r="F4517" t="str">
            <v>M</v>
          </cell>
          <cell r="G4517">
            <v>5</v>
          </cell>
        </row>
        <row r="4518">
          <cell r="A4518" t="str">
            <v>MUS1307W102</v>
          </cell>
          <cell r="B4518">
            <v>3</v>
          </cell>
          <cell r="C4518" t="str">
            <v>M1</v>
          </cell>
          <cell r="D4518" t="str">
            <v xml:space="preserve">LV  </v>
          </cell>
          <cell r="E4518" t="str">
            <v>A</v>
          </cell>
          <cell r="F4518" t="str">
            <v>M</v>
          </cell>
          <cell r="G4518">
            <v>15</v>
          </cell>
        </row>
        <row r="4519">
          <cell r="A4519" t="str">
            <v>MUS1307W105</v>
          </cell>
          <cell r="B4519">
            <v>3</v>
          </cell>
          <cell r="C4519" t="str">
            <v>M1</v>
          </cell>
          <cell r="D4519" t="str">
            <v xml:space="preserve">MVB </v>
          </cell>
          <cell r="E4519" t="str">
            <v>A</v>
          </cell>
          <cell r="F4519" t="str">
            <v>M</v>
          </cell>
          <cell r="G4519">
            <v>15</v>
          </cell>
        </row>
        <row r="4520">
          <cell r="A4520" t="str">
            <v>MUS1308TM</v>
          </cell>
          <cell r="B4520">
            <v>23</v>
          </cell>
          <cell r="C4520">
            <v>45</v>
          </cell>
          <cell r="D4520" t="str">
            <v xml:space="preserve">LV  </v>
          </cell>
          <cell r="E4520" t="str">
            <v>C</v>
          </cell>
          <cell r="F4520" t="str">
            <v>M</v>
          </cell>
          <cell r="G4520">
            <v>5</v>
          </cell>
        </row>
        <row r="4521">
          <cell r="A4521" t="str">
            <v>MUS1308TMW102</v>
          </cell>
          <cell r="B4521">
            <v>23</v>
          </cell>
          <cell r="C4521">
            <v>45</v>
          </cell>
          <cell r="D4521" t="str">
            <v xml:space="preserve">MVA </v>
          </cell>
          <cell r="E4521" t="str">
            <v>B</v>
          </cell>
          <cell r="F4521" t="str">
            <v>M</v>
          </cell>
          <cell r="G4521">
            <v>5</v>
          </cell>
        </row>
        <row r="4522">
          <cell r="A4522" t="str">
            <v>MUS1308UMW102</v>
          </cell>
          <cell r="B4522">
            <v>23</v>
          </cell>
          <cell r="C4522">
            <v>45</v>
          </cell>
          <cell r="D4522" t="str">
            <v xml:space="preserve">MVA </v>
          </cell>
          <cell r="E4522" t="str">
            <v>C</v>
          </cell>
          <cell r="F4522" t="str">
            <v>M</v>
          </cell>
          <cell r="G4522">
            <v>5</v>
          </cell>
        </row>
        <row r="4523">
          <cell r="A4523" t="str">
            <v>MUS1308UMW105</v>
          </cell>
          <cell r="B4523">
            <v>23</v>
          </cell>
          <cell r="C4523">
            <v>45</v>
          </cell>
          <cell r="D4523" t="str">
            <v xml:space="preserve">MVC </v>
          </cell>
          <cell r="E4523" t="str">
            <v>B</v>
          </cell>
          <cell r="F4523" t="str">
            <v>M</v>
          </cell>
          <cell r="G4523">
            <v>5</v>
          </cell>
        </row>
        <row r="4524">
          <cell r="A4524" t="str">
            <v>MUS1308W102</v>
          </cell>
          <cell r="B4524">
            <v>3</v>
          </cell>
          <cell r="C4524" t="str">
            <v>M1</v>
          </cell>
          <cell r="D4524" t="str">
            <v xml:space="preserve">LV  </v>
          </cell>
          <cell r="E4524" t="str">
            <v>B</v>
          </cell>
          <cell r="F4524" t="str">
            <v>M</v>
          </cell>
          <cell r="G4524">
            <v>15</v>
          </cell>
        </row>
        <row r="4525">
          <cell r="A4525" t="str">
            <v>MUS1308W105</v>
          </cell>
          <cell r="B4525">
            <v>3</v>
          </cell>
          <cell r="C4525" t="str">
            <v>M1</v>
          </cell>
          <cell r="D4525" t="str">
            <v xml:space="preserve">MVC </v>
          </cell>
          <cell r="E4525" t="str">
            <v>B</v>
          </cell>
          <cell r="F4525" t="str">
            <v>M</v>
          </cell>
          <cell r="G4525">
            <v>15</v>
          </cell>
        </row>
        <row r="4526">
          <cell r="A4526" t="str">
            <v>MUS1308X</v>
          </cell>
          <cell r="B4526">
            <v>25</v>
          </cell>
          <cell r="C4526">
            <v>45</v>
          </cell>
          <cell r="D4526" t="str">
            <v xml:space="preserve">LV  </v>
          </cell>
          <cell r="E4526" t="str">
            <v>C</v>
          </cell>
          <cell r="F4526" t="str">
            <v>M</v>
          </cell>
          <cell r="G4526">
            <v>5</v>
          </cell>
        </row>
        <row r="4527">
          <cell r="A4527" t="str">
            <v>MUS1309</v>
          </cell>
          <cell r="B4527">
            <v>3</v>
          </cell>
          <cell r="C4527" t="str">
            <v>M1</v>
          </cell>
          <cell r="D4527" t="str">
            <v xml:space="preserve">LV  </v>
          </cell>
          <cell r="E4527" t="str">
            <v>C</v>
          </cell>
          <cell r="F4527" t="str">
            <v>M</v>
          </cell>
          <cell r="G4527">
            <v>15</v>
          </cell>
        </row>
        <row r="4528">
          <cell r="A4528" t="str">
            <v>MUS1309TM</v>
          </cell>
          <cell r="B4528">
            <v>23</v>
          </cell>
          <cell r="C4528">
            <v>45</v>
          </cell>
          <cell r="D4528" t="str">
            <v xml:space="preserve">LV  </v>
          </cell>
          <cell r="E4528" t="str">
            <v>C</v>
          </cell>
          <cell r="F4528" t="str">
            <v>M</v>
          </cell>
          <cell r="G4528">
            <v>0</v>
          </cell>
        </row>
        <row r="4529">
          <cell r="A4529" t="str">
            <v>MUS1309TMW107</v>
          </cell>
          <cell r="B4529">
            <v>23</v>
          </cell>
          <cell r="C4529">
            <v>45</v>
          </cell>
          <cell r="D4529" t="str">
            <v xml:space="preserve">LV  </v>
          </cell>
          <cell r="E4529" t="str">
            <v>C</v>
          </cell>
          <cell r="F4529" t="str">
            <v>M</v>
          </cell>
          <cell r="G4529">
            <v>5</v>
          </cell>
        </row>
        <row r="4530">
          <cell r="A4530" t="str">
            <v>MUS1309UM</v>
          </cell>
          <cell r="B4530">
            <v>23</v>
          </cell>
          <cell r="C4530">
            <v>45</v>
          </cell>
          <cell r="D4530" t="str">
            <v xml:space="preserve">LV  </v>
          </cell>
          <cell r="E4530" t="str">
            <v>C</v>
          </cell>
          <cell r="F4530" t="str">
            <v>M</v>
          </cell>
          <cell r="G4530">
            <v>0</v>
          </cell>
        </row>
        <row r="4531">
          <cell r="A4531" t="str">
            <v>MUS1309W107</v>
          </cell>
          <cell r="B4531">
            <v>3</v>
          </cell>
          <cell r="C4531" t="str">
            <v>M1</v>
          </cell>
          <cell r="D4531" t="str">
            <v xml:space="preserve">LV  </v>
          </cell>
          <cell r="E4531" t="str">
            <v>C</v>
          </cell>
          <cell r="F4531" t="str">
            <v>M</v>
          </cell>
          <cell r="G4531">
            <v>15</v>
          </cell>
        </row>
        <row r="4532">
          <cell r="A4532" t="str">
            <v>MUS61307UMW102</v>
          </cell>
          <cell r="B4532">
            <v>23</v>
          </cell>
          <cell r="C4532">
            <v>45</v>
          </cell>
          <cell r="D4532" t="str">
            <v xml:space="preserve">LV  </v>
          </cell>
          <cell r="E4532" t="str">
            <v>C</v>
          </cell>
          <cell r="F4532" t="str">
            <v>M</v>
          </cell>
          <cell r="G4532">
            <v>5</v>
          </cell>
        </row>
        <row r="4533">
          <cell r="A4533" t="str">
            <v>MUS61307UMW105</v>
          </cell>
          <cell r="B4533">
            <v>23</v>
          </cell>
          <cell r="C4533">
            <v>45</v>
          </cell>
          <cell r="D4533" t="str">
            <v xml:space="preserve">LV  </v>
          </cell>
          <cell r="E4533" t="str">
            <v>C</v>
          </cell>
          <cell r="F4533" t="str">
            <v>M</v>
          </cell>
          <cell r="G4533">
            <v>5</v>
          </cell>
        </row>
        <row r="4534">
          <cell r="A4534" t="str">
            <v>MUS61307W102</v>
          </cell>
          <cell r="B4534">
            <v>3</v>
          </cell>
          <cell r="C4534" t="str">
            <v>M1</v>
          </cell>
          <cell r="D4534" t="str">
            <v xml:space="preserve">LV  </v>
          </cell>
          <cell r="E4534" t="str">
            <v>C</v>
          </cell>
          <cell r="F4534" t="str">
            <v>M</v>
          </cell>
          <cell r="G4534">
            <v>15</v>
          </cell>
        </row>
        <row r="4535">
          <cell r="A4535" t="str">
            <v>MUS61307W105</v>
          </cell>
          <cell r="B4535">
            <v>3</v>
          </cell>
          <cell r="C4535" t="str">
            <v>M1</v>
          </cell>
          <cell r="D4535" t="str">
            <v xml:space="preserve">LV  </v>
          </cell>
          <cell r="E4535" t="str">
            <v>C</v>
          </cell>
          <cell r="F4535" t="str">
            <v>M</v>
          </cell>
          <cell r="G4535">
            <v>20</v>
          </cell>
        </row>
        <row r="4536">
          <cell r="A4536" t="str">
            <v>MUS61308UMW105</v>
          </cell>
          <cell r="B4536">
            <v>23</v>
          </cell>
          <cell r="C4536">
            <v>45</v>
          </cell>
          <cell r="D4536" t="str">
            <v xml:space="preserve">LV  </v>
          </cell>
          <cell r="E4536" t="str">
            <v>C</v>
          </cell>
          <cell r="F4536" t="str">
            <v>M</v>
          </cell>
          <cell r="G4536">
            <v>5</v>
          </cell>
        </row>
        <row r="4537">
          <cell r="A4537" t="str">
            <v>MUS61308W105</v>
          </cell>
          <cell r="B4537">
            <v>3</v>
          </cell>
          <cell r="C4537" t="str">
            <v>M1</v>
          </cell>
          <cell r="D4537" t="str">
            <v xml:space="preserve">LV  </v>
          </cell>
          <cell r="E4537" t="str">
            <v>C</v>
          </cell>
          <cell r="F4537" t="str">
            <v>M</v>
          </cell>
          <cell r="G4537">
            <v>15</v>
          </cell>
        </row>
        <row r="4538">
          <cell r="A4538" t="str">
            <v>MUS7307</v>
          </cell>
          <cell r="B4538">
            <v>3</v>
          </cell>
          <cell r="C4538" t="str">
            <v>M1</v>
          </cell>
          <cell r="D4538" t="str">
            <v xml:space="preserve">LV  </v>
          </cell>
          <cell r="E4538" t="str">
            <v>C</v>
          </cell>
          <cell r="F4538" t="str">
            <v>M</v>
          </cell>
          <cell r="G4538">
            <v>10</v>
          </cell>
        </row>
        <row r="4539">
          <cell r="A4539" t="str">
            <v>MUS7307UMW102</v>
          </cell>
          <cell r="B4539">
            <v>23</v>
          </cell>
          <cell r="C4539">
            <v>45</v>
          </cell>
          <cell r="D4539" t="str">
            <v xml:space="preserve">MVC </v>
          </cell>
          <cell r="E4539" t="str">
            <v>B</v>
          </cell>
          <cell r="F4539" t="str">
            <v>M</v>
          </cell>
          <cell r="G4539">
            <v>9</v>
          </cell>
        </row>
        <row r="4540">
          <cell r="A4540" t="str">
            <v>MUS7307W102</v>
          </cell>
          <cell r="B4540">
            <v>3</v>
          </cell>
          <cell r="C4540" t="str">
            <v>M1</v>
          </cell>
          <cell r="D4540" t="str">
            <v xml:space="preserve">MVC </v>
          </cell>
          <cell r="E4540" t="str">
            <v>B</v>
          </cell>
          <cell r="F4540" t="str">
            <v>M</v>
          </cell>
          <cell r="G4540">
            <v>15</v>
          </cell>
        </row>
        <row r="4541">
          <cell r="A4541" t="str">
            <v>MUT1208</v>
          </cell>
          <cell r="B4541">
            <v>3</v>
          </cell>
          <cell r="C4541" t="str">
            <v>M1</v>
          </cell>
          <cell r="D4541" t="str">
            <v xml:space="preserve">LV  </v>
          </cell>
          <cell r="E4541" t="str">
            <v>C</v>
          </cell>
          <cell r="F4541" t="str">
            <v>M</v>
          </cell>
          <cell r="G4541">
            <v>15</v>
          </cell>
        </row>
        <row r="4542">
          <cell r="A4542" t="str">
            <v>MUT1208UV</v>
          </cell>
          <cell r="B4542">
            <v>23</v>
          </cell>
          <cell r="C4542">
            <v>45</v>
          </cell>
          <cell r="D4542" t="str">
            <v xml:space="preserve">LV  </v>
          </cell>
          <cell r="E4542" t="str">
            <v>C</v>
          </cell>
          <cell r="F4542" t="str">
            <v>M</v>
          </cell>
          <cell r="G4542">
            <v>5</v>
          </cell>
        </row>
        <row r="4543">
          <cell r="A4543" t="str">
            <v>MUT1311UMW2</v>
          </cell>
          <cell r="B4543">
            <v>23</v>
          </cell>
          <cell r="C4543">
            <v>45</v>
          </cell>
          <cell r="D4543" t="str">
            <v xml:space="preserve">LV  </v>
          </cell>
          <cell r="E4543" t="str">
            <v>C</v>
          </cell>
          <cell r="F4543" t="str">
            <v>M</v>
          </cell>
          <cell r="G4543">
            <v>5</v>
          </cell>
        </row>
        <row r="4544">
          <cell r="A4544" t="str">
            <v>MUT1311UMWS</v>
          </cell>
          <cell r="B4544">
            <v>23</v>
          </cell>
          <cell r="C4544">
            <v>45</v>
          </cell>
          <cell r="D4544" t="str">
            <v xml:space="preserve">LV  </v>
          </cell>
          <cell r="E4544" t="str">
            <v>C</v>
          </cell>
          <cell r="F4544" t="str">
            <v>M</v>
          </cell>
          <cell r="G4544">
            <v>5</v>
          </cell>
        </row>
        <row r="4545">
          <cell r="A4545" t="str">
            <v>MUT1311W2</v>
          </cell>
          <cell r="B4545">
            <v>3</v>
          </cell>
          <cell r="C4545" t="str">
            <v>M1</v>
          </cell>
          <cell r="D4545" t="str">
            <v xml:space="preserve">LV  </v>
          </cell>
          <cell r="E4545" t="str">
            <v>C</v>
          </cell>
          <cell r="F4545" t="str">
            <v>M</v>
          </cell>
          <cell r="G4545">
            <v>0</v>
          </cell>
        </row>
        <row r="4546">
          <cell r="A4546" t="str">
            <v>MUT1311WS</v>
          </cell>
          <cell r="B4546">
            <v>3</v>
          </cell>
          <cell r="C4546" t="str">
            <v>M1</v>
          </cell>
          <cell r="D4546" t="str">
            <v xml:space="preserve">LV  </v>
          </cell>
          <cell r="E4546" t="str">
            <v>C</v>
          </cell>
          <cell r="F4546" t="str">
            <v>M</v>
          </cell>
          <cell r="G4546">
            <v>0</v>
          </cell>
        </row>
        <row r="4547">
          <cell r="A4547" t="str">
            <v>MUT1312DXW2</v>
          </cell>
          <cell r="B4547">
            <v>23</v>
          </cell>
          <cell r="C4547">
            <v>45</v>
          </cell>
          <cell r="D4547" t="str">
            <v xml:space="preserve">LOD </v>
          </cell>
          <cell r="E4547" t="str">
            <v>C</v>
          </cell>
          <cell r="F4547" t="str">
            <v>M</v>
          </cell>
          <cell r="G4547">
            <v>5</v>
          </cell>
        </row>
        <row r="4548">
          <cell r="A4548" t="str">
            <v>MUT1312DXWS</v>
          </cell>
          <cell r="B4548">
            <v>23</v>
          </cell>
          <cell r="C4548">
            <v>45</v>
          </cell>
          <cell r="D4548" t="str">
            <v xml:space="preserve">LOD </v>
          </cell>
          <cell r="E4548" t="str">
            <v>C</v>
          </cell>
          <cell r="F4548" t="str">
            <v>M</v>
          </cell>
          <cell r="G4548">
            <v>5</v>
          </cell>
        </row>
        <row r="4549">
          <cell r="A4549" t="str">
            <v>MUT1312W2</v>
          </cell>
          <cell r="B4549">
            <v>3</v>
          </cell>
          <cell r="C4549" t="str">
            <v>M1</v>
          </cell>
          <cell r="D4549" t="str">
            <v xml:space="preserve">LOD </v>
          </cell>
          <cell r="E4549" t="str">
            <v>C</v>
          </cell>
          <cell r="F4549" t="str">
            <v>M</v>
          </cell>
          <cell r="G4549">
            <v>0</v>
          </cell>
        </row>
        <row r="4550">
          <cell r="A4550" t="str">
            <v>MUT1312WS</v>
          </cell>
          <cell r="B4550">
            <v>3</v>
          </cell>
          <cell r="C4550" t="str">
            <v>M1</v>
          </cell>
          <cell r="D4550" t="str">
            <v xml:space="preserve">LOD </v>
          </cell>
          <cell r="E4550" t="str">
            <v>C</v>
          </cell>
          <cell r="F4550" t="str">
            <v>M</v>
          </cell>
          <cell r="G4550">
            <v>0</v>
          </cell>
        </row>
        <row r="4551">
          <cell r="A4551" t="str">
            <v>MUT1313UMWS</v>
          </cell>
          <cell r="B4551">
            <v>23</v>
          </cell>
          <cell r="C4551">
            <v>45</v>
          </cell>
          <cell r="D4551" t="str">
            <v xml:space="preserve">LOD </v>
          </cell>
          <cell r="E4551" t="str">
            <v>C</v>
          </cell>
          <cell r="F4551" t="str">
            <v>M</v>
          </cell>
          <cell r="G4551">
            <v>5</v>
          </cell>
        </row>
        <row r="4552">
          <cell r="A4552" t="str">
            <v>MUT1313W2</v>
          </cell>
          <cell r="B4552">
            <v>3</v>
          </cell>
          <cell r="C4552" t="str">
            <v>M1</v>
          </cell>
          <cell r="D4552" t="str">
            <v xml:space="preserve">LOD </v>
          </cell>
          <cell r="E4552" t="str">
            <v>C</v>
          </cell>
          <cell r="F4552" t="str">
            <v>M</v>
          </cell>
          <cell r="G4552">
            <v>0</v>
          </cell>
        </row>
        <row r="4553">
          <cell r="A4553" t="str">
            <v>MUT1313WS</v>
          </cell>
          <cell r="B4553">
            <v>3</v>
          </cell>
          <cell r="C4553" t="str">
            <v>M1</v>
          </cell>
          <cell r="D4553" t="str">
            <v xml:space="preserve">LOD </v>
          </cell>
          <cell r="E4553" t="str">
            <v>C</v>
          </cell>
          <cell r="F4553" t="str">
            <v>M</v>
          </cell>
          <cell r="G4553">
            <v>0</v>
          </cell>
        </row>
        <row r="4554">
          <cell r="A4554" t="str">
            <v>N2052V2</v>
          </cell>
          <cell r="B4554">
            <v>2</v>
          </cell>
          <cell r="C4554" t="str">
            <v>MC</v>
          </cell>
          <cell r="D4554" t="str">
            <v xml:space="preserve">LV  </v>
          </cell>
          <cell r="E4554" t="str">
            <v>C</v>
          </cell>
          <cell r="F4554" t="str">
            <v>M</v>
          </cell>
          <cell r="G4554">
            <v>20</v>
          </cell>
        </row>
        <row r="4555">
          <cell r="A4555" t="str">
            <v>N2052V2M</v>
          </cell>
          <cell r="B4555">
            <v>2</v>
          </cell>
          <cell r="C4555" t="str">
            <v>M1</v>
          </cell>
          <cell r="D4555" t="str">
            <v xml:space="preserve">LV  </v>
          </cell>
          <cell r="E4555" t="str">
            <v>C</v>
          </cell>
          <cell r="F4555" t="str">
            <v>M</v>
          </cell>
          <cell r="G4555">
            <v>5</v>
          </cell>
        </row>
        <row r="4556">
          <cell r="A4556" t="str">
            <v>N205E21M</v>
          </cell>
          <cell r="B4556">
            <v>2</v>
          </cell>
          <cell r="C4556" t="str">
            <v>P8</v>
          </cell>
          <cell r="D4556" t="str">
            <v xml:space="preserve">LV  </v>
          </cell>
          <cell r="E4556" t="str">
            <v>C</v>
          </cell>
          <cell r="F4556" t="str">
            <v>P</v>
          </cell>
          <cell r="G4556">
            <v>0</v>
          </cell>
        </row>
        <row r="4557">
          <cell r="A4557" t="str">
            <v>N205E22M</v>
          </cell>
          <cell r="B4557">
            <v>2</v>
          </cell>
          <cell r="C4557" t="str">
            <v>P8</v>
          </cell>
          <cell r="D4557" t="str">
            <v xml:space="preserve">LV  </v>
          </cell>
          <cell r="E4557" t="str">
            <v>C</v>
          </cell>
          <cell r="F4557" t="str">
            <v>P</v>
          </cell>
          <cell r="G4557">
            <v>0</v>
          </cell>
        </row>
        <row r="4558">
          <cell r="A4558" t="str">
            <v>N206</v>
          </cell>
          <cell r="B4558">
            <v>1</v>
          </cell>
          <cell r="C4558" t="str">
            <v>M1</v>
          </cell>
          <cell r="D4558" t="str">
            <v xml:space="preserve">LV  </v>
          </cell>
          <cell r="E4558" t="str">
            <v>C</v>
          </cell>
          <cell r="F4558" t="str">
            <v>M</v>
          </cell>
          <cell r="G4558">
            <v>15</v>
          </cell>
        </row>
        <row r="4559">
          <cell r="A4559" t="str">
            <v>N2062V2</v>
          </cell>
          <cell r="B4559">
            <v>2</v>
          </cell>
          <cell r="C4559" t="str">
            <v>MC</v>
          </cell>
          <cell r="D4559" t="str">
            <v xml:space="preserve">LV  </v>
          </cell>
          <cell r="E4559" t="str">
            <v>C</v>
          </cell>
          <cell r="F4559" t="str">
            <v>M</v>
          </cell>
          <cell r="G4559">
            <v>20</v>
          </cell>
        </row>
        <row r="4560">
          <cell r="A4560" t="str">
            <v>N2062V2M</v>
          </cell>
          <cell r="B4560">
            <v>2</v>
          </cell>
          <cell r="C4560" t="str">
            <v>M1</v>
          </cell>
          <cell r="D4560" t="str">
            <v xml:space="preserve">LV  </v>
          </cell>
          <cell r="E4560" t="str">
            <v>C</v>
          </cell>
          <cell r="F4560" t="str">
            <v>M</v>
          </cell>
          <cell r="G4560">
            <v>5</v>
          </cell>
        </row>
        <row r="4561">
          <cell r="A4561" t="str">
            <v>N206E</v>
          </cell>
          <cell r="B4561">
            <v>0</v>
          </cell>
          <cell r="C4561" t="str">
            <v>M1</v>
          </cell>
          <cell r="D4561" t="str">
            <v xml:space="preserve">LV  </v>
          </cell>
          <cell r="E4561" t="str">
            <v>C</v>
          </cell>
          <cell r="F4561" t="str">
            <v>M</v>
          </cell>
          <cell r="G4561">
            <v>15</v>
          </cell>
        </row>
        <row r="4562">
          <cell r="A4562" t="str">
            <v>N206E21M</v>
          </cell>
          <cell r="B4562">
            <v>2</v>
          </cell>
          <cell r="C4562" t="str">
            <v>P8</v>
          </cell>
          <cell r="D4562" t="str">
            <v xml:space="preserve">LV  </v>
          </cell>
          <cell r="E4562" t="str">
            <v>C</v>
          </cell>
          <cell r="F4562" t="str">
            <v>P</v>
          </cell>
          <cell r="G4562">
            <v>40</v>
          </cell>
        </row>
        <row r="4563">
          <cell r="A4563" t="str">
            <v>N206E22M</v>
          </cell>
          <cell r="B4563">
            <v>2</v>
          </cell>
          <cell r="C4563" t="str">
            <v>P8</v>
          </cell>
          <cell r="D4563" t="str">
            <v xml:space="preserve">LV  </v>
          </cell>
          <cell r="E4563" t="str">
            <v>C</v>
          </cell>
          <cell r="F4563" t="str">
            <v>P</v>
          </cell>
          <cell r="G4563">
            <v>40</v>
          </cell>
        </row>
        <row r="4564">
          <cell r="A4564" t="str">
            <v>N207</v>
          </cell>
          <cell r="B4564">
            <v>1</v>
          </cell>
          <cell r="C4564" t="str">
            <v>M1</v>
          </cell>
          <cell r="D4564" t="str">
            <v xml:space="preserve">LV  </v>
          </cell>
          <cell r="E4564" t="str">
            <v>C</v>
          </cell>
          <cell r="F4564" t="str">
            <v>M</v>
          </cell>
          <cell r="G4564">
            <v>15</v>
          </cell>
        </row>
        <row r="4565">
          <cell r="A4565" t="str">
            <v>N2072V2</v>
          </cell>
          <cell r="B4565">
            <v>2</v>
          </cell>
          <cell r="C4565" t="str">
            <v>MC</v>
          </cell>
          <cell r="D4565" t="str">
            <v xml:space="preserve">LV  </v>
          </cell>
          <cell r="E4565" t="str">
            <v>C</v>
          </cell>
          <cell r="F4565" t="str">
            <v>M</v>
          </cell>
          <cell r="G4565">
            <v>20</v>
          </cell>
        </row>
        <row r="4566">
          <cell r="A4566" t="str">
            <v>N2072V2M</v>
          </cell>
          <cell r="B4566">
            <v>2</v>
          </cell>
          <cell r="C4566" t="str">
            <v>M1</v>
          </cell>
          <cell r="D4566" t="str">
            <v xml:space="preserve">LV  </v>
          </cell>
          <cell r="E4566" t="str">
            <v>C</v>
          </cell>
          <cell r="F4566" t="str">
            <v>M</v>
          </cell>
          <cell r="G4566">
            <v>5</v>
          </cell>
        </row>
        <row r="4567">
          <cell r="A4567" t="str">
            <v>N207E</v>
          </cell>
          <cell r="B4567">
            <v>0</v>
          </cell>
          <cell r="C4567" t="str">
            <v>M1</v>
          </cell>
          <cell r="D4567" t="str">
            <v xml:space="preserve">LV  </v>
          </cell>
          <cell r="E4567" t="str">
            <v>C</v>
          </cell>
          <cell r="F4567" t="str">
            <v>M</v>
          </cell>
          <cell r="G4567">
            <v>15</v>
          </cell>
        </row>
        <row r="4568">
          <cell r="A4568" t="str">
            <v>N207E21M</v>
          </cell>
          <cell r="B4568">
            <v>2</v>
          </cell>
          <cell r="C4568" t="str">
            <v>P8</v>
          </cell>
          <cell r="D4568" t="str">
            <v xml:space="preserve">LV  </v>
          </cell>
          <cell r="E4568" t="str">
            <v>C</v>
          </cell>
          <cell r="F4568" t="str">
            <v>P</v>
          </cell>
          <cell r="G4568">
            <v>40</v>
          </cell>
        </row>
        <row r="4569">
          <cell r="A4569" t="str">
            <v>N207E22M</v>
          </cell>
          <cell r="B4569">
            <v>2</v>
          </cell>
          <cell r="C4569" t="str">
            <v>P8</v>
          </cell>
          <cell r="D4569" t="str">
            <v xml:space="preserve">LV  </v>
          </cell>
          <cell r="E4569" t="str">
            <v>C</v>
          </cell>
          <cell r="F4569" t="str">
            <v>P</v>
          </cell>
          <cell r="G4569">
            <v>40</v>
          </cell>
        </row>
        <row r="4570">
          <cell r="A4570" t="str">
            <v>N208</v>
          </cell>
          <cell r="B4570">
            <v>1</v>
          </cell>
          <cell r="C4570" t="str">
            <v>M1</v>
          </cell>
          <cell r="D4570" t="str">
            <v xml:space="preserve">LV  </v>
          </cell>
          <cell r="E4570" t="str">
            <v>C</v>
          </cell>
          <cell r="F4570" t="str">
            <v>M</v>
          </cell>
          <cell r="G4570">
            <v>20</v>
          </cell>
        </row>
        <row r="4571">
          <cell r="A4571" t="str">
            <v>N2082V2</v>
          </cell>
          <cell r="B4571">
            <v>2</v>
          </cell>
          <cell r="C4571" t="str">
            <v>MC</v>
          </cell>
          <cell r="D4571" t="str">
            <v xml:space="preserve">LV  </v>
          </cell>
          <cell r="E4571" t="str">
            <v>C</v>
          </cell>
          <cell r="F4571" t="str">
            <v>M</v>
          </cell>
          <cell r="G4571">
            <v>20</v>
          </cell>
        </row>
        <row r="4572">
          <cell r="A4572" t="str">
            <v>N2082V2M</v>
          </cell>
          <cell r="B4572">
            <v>2</v>
          </cell>
          <cell r="C4572" t="str">
            <v>M1</v>
          </cell>
          <cell r="D4572" t="str">
            <v xml:space="preserve">LV  </v>
          </cell>
          <cell r="E4572" t="str">
            <v>C</v>
          </cell>
          <cell r="F4572" t="str">
            <v>M</v>
          </cell>
          <cell r="G4572">
            <v>5</v>
          </cell>
        </row>
        <row r="4573">
          <cell r="A4573" t="str">
            <v>N208E</v>
          </cell>
          <cell r="B4573">
            <v>0</v>
          </cell>
          <cell r="C4573" t="str">
            <v>M1</v>
          </cell>
          <cell r="D4573" t="str">
            <v xml:space="preserve">LV  </v>
          </cell>
          <cell r="E4573" t="str">
            <v>C</v>
          </cell>
          <cell r="F4573" t="str">
            <v>M</v>
          </cell>
          <cell r="G4573">
            <v>15</v>
          </cell>
        </row>
        <row r="4574">
          <cell r="A4574" t="str">
            <v>N208E21M</v>
          </cell>
          <cell r="B4574">
            <v>2</v>
          </cell>
          <cell r="C4574" t="str">
            <v>P8</v>
          </cell>
          <cell r="D4574" t="str">
            <v xml:space="preserve">LV  </v>
          </cell>
          <cell r="E4574" t="str">
            <v>C</v>
          </cell>
          <cell r="F4574" t="str">
            <v>P</v>
          </cell>
          <cell r="G4574">
            <v>40</v>
          </cell>
        </row>
        <row r="4575">
          <cell r="A4575" t="str">
            <v>N208E22M</v>
          </cell>
          <cell r="B4575">
            <v>2</v>
          </cell>
          <cell r="C4575" t="str">
            <v>P8</v>
          </cell>
          <cell r="D4575" t="str">
            <v xml:space="preserve">LV  </v>
          </cell>
          <cell r="E4575" t="str">
            <v>C</v>
          </cell>
          <cell r="F4575" t="str">
            <v>P</v>
          </cell>
          <cell r="G4575">
            <v>0</v>
          </cell>
        </row>
        <row r="4576">
          <cell r="A4576" t="str">
            <v>N209</v>
          </cell>
          <cell r="B4576">
            <v>1</v>
          </cell>
          <cell r="C4576" t="str">
            <v>M1</v>
          </cell>
          <cell r="D4576" t="str">
            <v xml:space="preserve">LV  </v>
          </cell>
          <cell r="E4576" t="str">
            <v>C</v>
          </cell>
          <cell r="F4576" t="str">
            <v>M</v>
          </cell>
          <cell r="G4576">
            <v>20</v>
          </cell>
        </row>
        <row r="4577">
          <cell r="A4577" t="str">
            <v>N2092V2</v>
          </cell>
          <cell r="B4577">
            <v>2</v>
          </cell>
          <cell r="C4577" t="str">
            <v>MC</v>
          </cell>
          <cell r="D4577" t="str">
            <v xml:space="preserve">LV  </v>
          </cell>
          <cell r="E4577" t="str">
            <v>C</v>
          </cell>
          <cell r="F4577" t="str">
            <v>M</v>
          </cell>
          <cell r="G4577">
            <v>20</v>
          </cell>
        </row>
        <row r="4578">
          <cell r="A4578" t="str">
            <v>N2092V2M</v>
          </cell>
          <cell r="B4578">
            <v>2</v>
          </cell>
          <cell r="C4578" t="str">
            <v>M1</v>
          </cell>
          <cell r="D4578" t="str">
            <v xml:space="preserve">LV  </v>
          </cell>
          <cell r="E4578" t="str">
            <v>C</v>
          </cell>
          <cell r="F4578" t="str">
            <v>M</v>
          </cell>
          <cell r="G4578">
            <v>5</v>
          </cell>
        </row>
        <row r="4579">
          <cell r="A4579" t="str">
            <v>N209E</v>
          </cell>
          <cell r="B4579">
            <v>0</v>
          </cell>
          <cell r="C4579" t="str">
            <v>M1</v>
          </cell>
          <cell r="D4579" t="str">
            <v xml:space="preserve">LV  </v>
          </cell>
          <cell r="E4579" t="str">
            <v>C</v>
          </cell>
          <cell r="F4579" t="str">
            <v>M</v>
          </cell>
          <cell r="G4579">
            <v>15</v>
          </cell>
        </row>
        <row r="4580">
          <cell r="A4580" t="str">
            <v>N209E21M</v>
          </cell>
          <cell r="B4580">
            <v>2</v>
          </cell>
          <cell r="C4580" t="str">
            <v>P8</v>
          </cell>
          <cell r="D4580" t="str">
            <v xml:space="preserve">LV  </v>
          </cell>
          <cell r="E4580" t="str">
            <v>A</v>
          </cell>
          <cell r="F4580" t="str">
            <v>P</v>
          </cell>
          <cell r="G4580">
            <v>40</v>
          </cell>
        </row>
        <row r="4581">
          <cell r="A4581" t="str">
            <v>N209E22M</v>
          </cell>
          <cell r="B4581">
            <v>2</v>
          </cell>
          <cell r="C4581" t="str">
            <v>P8</v>
          </cell>
          <cell r="D4581" t="str">
            <v xml:space="preserve">LV  </v>
          </cell>
          <cell r="E4581" t="str">
            <v>C</v>
          </cell>
          <cell r="F4581" t="str">
            <v>P</v>
          </cell>
          <cell r="G4581">
            <v>40</v>
          </cell>
        </row>
        <row r="4582">
          <cell r="A4582" t="str">
            <v>N210</v>
          </cell>
          <cell r="B4582">
            <v>1</v>
          </cell>
          <cell r="C4582" t="str">
            <v>M1</v>
          </cell>
          <cell r="D4582" t="str">
            <v xml:space="preserve">LV  </v>
          </cell>
          <cell r="E4582" t="str">
            <v>C</v>
          </cell>
          <cell r="F4582" t="str">
            <v>M</v>
          </cell>
          <cell r="G4582">
            <v>20</v>
          </cell>
        </row>
        <row r="4583">
          <cell r="A4583" t="str">
            <v>N2102V2</v>
          </cell>
          <cell r="B4583">
            <v>2</v>
          </cell>
          <cell r="C4583" t="str">
            <v>MC</v>
          </cell>
          <cell r="D4583" t="str">
            <v xml:space="preserve">LV  </v>
          </cell>
          <cell r="E4583" t="str">
            <v>C</v>
          </cell>
          <cell r="F4583" t="str">
            <v>M</v>
          </cell>
          <cell r="G4583">
            <v>20</v>
          </cell>
        </row>
        <row r="4584">
          <cell r="A4584" t="str">
            <v>N2102V2M</v>
          </cell>
          <cell r="B4584">
            <v>2</v>
          </cell>
          <cell r="C4584" t="str">
            <v>M1</v>
          </cell>
          <cell r="D4584" t="str">
            <v xml:space="preserve">LV  </v>
          </cell>
          <cell r="E4584" t="str">
            <v>C</v>
          </cell>
          <cell r="F4584" t="str">
            <v>M</v>
          </cell>
          <cell r="G4584">
            <v>5</v>
          </cell>
        </row>
        <row r="4585">
          <cell r="A4585" t="str">
            <v>N210E</v>
          </cell>
          <cell r="B4585">
            <v>0</v>
          </cell>
          <cell r="C4585" t="str">
            <v>M1</v>
          </cell>
          <cell r="D4585" t="str">
            <v xml:space="preserve">LV  </v>
          </cell>
          <cell r="E4585" t="str">
            <v>C</v>
          </cell>
          <cell r="F4585" t="str">
            <v>M</v>
          </cell>
          <cell r="G4585">
            <v>15</v>
          </cell>
        </row>
        <row r="4586">
          <cell r="A4586" t="str">
            <v>N210E21M</v>
          </cell>
          <cell r="B4586">
            <v>2</v>
          </cell>
          <cell r="C4586" t="str">
            <v>P8</v>
          </cell>
          <cell r="D4586" t="str">
            <v xml:space="preserve">LV  </v>
          </cell>
          <cell r="E4586" t="str">
            <v>C</v>
          </cell>
          <cell r="F4586" t="str">
            <v>P</v>
          </cell>
          <cell r="G4586">
            <v>40</v>
          </cell>
        </row>
        <row r="4587">
          <cell r="A4587" t="str">
            <v>N210E22M</v>
          </cell>
          <cell r="B4587">
            <v>2</v>
          </cell>
          <cell r="C4587" t="str">
            <v>P8</v>
          </cell>
          <cell r="D4587" t="str">
            <v xml:space="preserve">LV  </v>
          </cell>
          <cell r="E4587" t="str">
            <v>C</v>
          </cell>
          <cell r="F4587" t="str">
            <v>P</v>
          </cell>
          <cell r="G4587">
            <v>40</v>
          </cell>
        </row>
        <row r="4588">
          <cell r="A4588" t="str">
            <v>N211</v>
          </cell>
          <cell r="B4588">
            <v>1</v>
          </cell>
          <cell r="C4588" t="str">
            <v>M1</v>
          </cell>
          <cell r="D4588" t="str">
            <v xml:space="preserve">LV  </v>
          </cell>
          <cell r="E4588" t="str">
            <v>C</v>
          </cell>
          <cell r="F4588" t="str">
            <v>M</v>
          </cell>
          <cell r="G4588">
            <v>20</v>
          </cell>
        </row>
        <row r="4589">
          <cell r="A4589" t="str">
            <v>N2112V2</v>
          </cell>
          <cell r="B4589">
            <v>2</v>
          </cell>
          <cell r="C4589" t="str">
            <v>MC</v>
          </cell>
          <cell r="D4589" t="str">
            <v xml:space="preserve">LV  </v>
          </cell>
          <cell r="E4589" t="str">
            <v>C</v>
          </cell>
          <cell r="F4589" t="str">
            <v>M</v>
          </cell>
          <cell r="G4589">
            <v>20</v>
          </cell>
        </row>
        <row r="4590">
          <cell r="A4590" t="str">
            <v>N2112V2M</v>
          </cell>
          <cell r="B4590">
            <v>2</v>
          </cell>
          <cell r="C4590" t="str">
            <v>M1</v>
          </cell>
          <cell r="D4590" t="str">
            <v xml:space="preserve">LV  </v>
          </cell>
          <cell r="E4590" t="str">
            <v>C</v>
          </cell>
          <cell r="F4590" t="str">
            <v>M</v>
          </cell>
          <cell r="G4590">
            <v>5</v>
          </cell>
        </row>
        <row r="4591">
          <cell r="A4591" t="str">
            <v>N211E</v>
          </cell>
          <cell r="B4591">
            <v>0</v>
          </cell>
          <cell r="C4591" t="str">
            <v>M1</v>
          </cell>
          <cell r="D4591" t="str">
            <v xml:space="preserve">LV  </v>
          </cell>
          <cell r="E4591" t="str">
            <v>C</v>
          </cell>
          <cell r="F4591" t="str">
            <v>M</v>
          </cell>
          <cell r="G4591">
            <v>15</v>
          </cell>
        </row>
        <row r="4592">
          <cell r="A4592" t="str">
            <v>N211E21M</v>
          </cell>
          <cell r="B4592">
            <v>2</v>
          </cell>
          <cell r="C4592" t="str">
            <v>P8</v>
          </cell>
          <cell r="D4592" t="str">
            <v xml:space="preserve">LV  </v>
          </cell>
          <cell r="E4592" t="str">
            <v>C</v>
          </cell>
          <cell r="F4592" t="str">
            <v>P</v>
          </cell>
          <cell r="G4592">
            <v>40</v>
          </cell>
        </row>
        <row r="4593">
          <cell r="A4593" t="str">
            <v>N211E22M</v>
          </cell>
          <cell r="B4593">
            <v>2</v>
          </cell>
          <cell r="C4593" t="str">
            <v>P8</v>
          </cell>
          <cell r="D4593" t="str">
            <v xml:space="preserve">LV  </v>
          </cell>
          <cell r="E4593" t="str">
            <v>C</v>
          </cell>
          <cell r="F4593" t="str">
            <v>P</v>
          </cell>
          <cell r="G4593">
            <v>40</v>
          </cell>
        </row>
        <row r="4594">
          <cell r="A4594" t="str">
            <v>N212</v>
          </cell>
          <cell r="B4594">
            <v>1</v>
          </cell>
          <cell r="C4594" t="str">
            <v>M1</v>
          </cell>
          <cell r="D4594" t="str">
            <v xml:space="preserve">LV  </v>
          </cell>
          <cell r="E4594" t="str">
            <v>C</v>
          </cell>
          <cell r="F4594" t="str">
            <v>M</v>
          </cell>
          <cell r="G4594">
            <v>20</v>
          </cell>
        </row>
        <row r="4595">
          <cell r="A4595" t="str">
            <v>N2122V</v>
          </cell>
          <cell r="B4595" t="str">
            <v xml:space="preserve">  </v>
          </cell>
          <cell r="C4595" t="str">
            <v>P5</v>
          </cell>
          <cell r="D4595" t="str">
            <v xml:space="preserve">    </v>
          </cell>
          <cell r="E4595" t="str">
            <v>C</v>
          </cell>
          <cell r="F4595" t="str">
            <v>P</v>
          </cell>
          <cell r="G4595">
            <v>70</v>
          </cell>
        </row>
        <row r="4596">
          <cell r="A4596" t="str">
            <v>N2122V2</v>
          </cell>
          <cell r="B4596">
            <v>2</v>
          </cell>
          <cell r="C4596" t="str">
            <v>MC</v>
          </cell>
          <cell r="D4596" t="str">
            <v xml:space="preserve">LV  </v>
          </cell>
          <cell r="E4596" t="str">
            <v>C</v>
          </cell>
          <cell r="F4596" t="str">
            <v>M</v>
          </cell>
          <cell r="G4596">
            <v>20</v>
          </cell>
        </row>
        <row r="4597">
          <cell r="A4597" t="str">
            <v>N2122V2M</v>
          </cell>
          <cell r="B4597">
            <v>2</v>
          </cell>
          <cell r="C4597" t="str">
            <v>M1</v>
          </cell>
          <cell r="D4597" t="str">
            <v xml:space="preserve">LV  </v>
          </cell>
          <cell r="E4597" t="str">
            <v>C</v>
          </cell>
          <cell r="F4597" t="str">
            <v>M</v>
          </cell>
          <cell r="G4597">
            <v>5</v>
          </cell>
        </row>
        <row r="4598">
          <cell r="A4598" t="str">
            <v>N2124V</v>
          </cell>
          <cell r="B4598" t="str">
            <v xml:space="preserve">  </v>
          </cell>
          <cell r="C4598" t="str">
            <v>P5</v>
          </cell>
          <cell r="D4598" t="str">
            <v xml:space="preserve">    </v>
          </cell>
          <cell r="E4598" t="str">
            <v>C</v>
          </cell>
          <cell r="F4598" t="str">
            <v>P</v>
          </cell>
          <cell r="G4598">
            <v>50</v>
          </cell>
        </row>
        <row r="4599">
          <cell r="A4599" t="str">
            <v>N212E</v>
          </cell>
          <cell r="B4599">
            <v>0</v>
          </cell>
          <cell r="C4599" t="str">
            <v>M1</v>
          </cell>
          <cell r="D4599" t="str">
            <v xml:space="preserve">LV  </v>
          </cell>
          <cell r="E4599" t="str">
            <v>C</v>
          </cell>
          <cell r="F4599" t="str">
            <v>M</v>
          </cell>
          <cell r="G4599">
            <v>15</v>
          </cell>
        </row>
        <row r="4600">
          <cell r="A4600" t="str">
            <v>N212E21M</v>
          </cell>
          <cell r="B4600">
            <v>2</v>
          </cell>
          <cell r="C4600" t="str">
            <v>P8</v>
          </cell>
          <cell r="D4600" t="str">
            <v xml:space="preserve">LV  </v>
          </cell>
          <cell r="E4600" t="str">
            <v>C</v>
          </cell>
          <cell r="F4600" t="str">
            <v>P</v>
          </cell>
          <cell r="G4600">
            <v>40</v>
          </cell>
        </row>
        <row r="4601">
          <cell r="A4601" t="str">
            <v>N212E22M</v>
          </cell>
          <cell r="B4601">
            <v>2</v>
          </cell>
          <cell r="C4601" t="str">
            <v>P8</v>
          </cell>
          <cell r="D4601" t="str">
            <v xml:space="preserve">LV  </v>
          </cell>
          <cell r="E4601" t="str">
            <v>C</v>
          </cell>
          <cell r="F4601" t="str">
            <v>P</v>
          </cell>
          <cell r="G4601">
            <v>40</v>
          </cell>
        </row>
        <row r="4602">
          <cell r="A4602" t="str">
            <v>N213</v>
          </cell>
          <cell r="B4602">
            <v>1</v>
          </cell>
          <cell r="C4602" t="str">
            <v>M1</v>
          </cell>
          <cell r="D4602" t="str">
            <v xml:space="preserve">LV  </v>
          </cell>
          <cell r="E4602" t="str">
            <v>C</v>
          </cell>
          <cell r="F4602" t="str">
            <v>M</v>
          </cell>
          <cell r="G4602">
            <v>20</v>
          </cell>
        </row>
        <row r="4603">
          <cell r="A4603" t="str">
            <v>N2132V2</v>
          </cell>
          <cell r="B4603">
            <v>2</v>
          </cell>
          <cell r="C4603" t="str">
            <v>P5</v>
          </cell>
          <cell r="D4603" t="str">
            <v xml:space="preserve">LV  </v>
          </cell>
          <cell r="E4603" t="str">
            <v>C</v>
          </cell>
          <cell r="F4603" t="str">
            <v>P</v>
          </cell>
          <cell r="G4603">
            <v>50</v>
          </cell>
        </row>
        <row r="4604">
          <cell r="A4604" t="str">
            <v>N2132V2M</v>
          </cell>
          <cell r="B4604">
            <v>2</v>
          </cell>
          <cell r="C4604" t="str">
            <v>M1</v>
          </cell>
          <cell r="D4604" t="str">
            <v xml:space="preserve">LOD </v>
          </cell>
          <cell r="E4604" t="str">
            <v>C</v>
          </cell>
          <cell r="F4604" t="str">
            <v>M</v>
          </cell>
          <cell r="G4604">
            <v>5</v>
          </cell>
        </row>
        <row r="4605">
          <cell r="A4605" t="str">
            <v>N213E</v>
          </cell>
          <cell r="B4605">
            <v>0</v>
          </cell>
          <cell r="C4605" t="str">
            <v>M1</v>
          </cell>
          <cell r="D4605" t="str">
            <v xml:space="preserve">LOD </v>
          </cell>
          <cell r="E4605" t="str">
            <v>C</v>
          </cell>
          <cell r="F4605" t="str">
            <v>M</v>
          </cell>
          <cell r="G4605">
            <v>15</v>
          </cell>
        </row>
        <row r="4606">
          <cell r="A4606" t="str">
            <v>N213E21M</v>
          </cell>
          <cell r="B4606">
            <v>2</v>
          </cell>
          <cell r="C4606" t="str">
            <v>P8</v>
          </cell>
          <cell r="D4606" t="str">
            <v xml:space="preserve">LV  </v>
          </cell>
          <cell r="E4606" t="str">
            <v>C</v>
          </cell>
          <cell r="F4606" t="str">
            <v>P</v>
          </cell>
          <cell r="G4606">
            <v>40</v>
          </cell>
        </row>
        <row r="4607">
          <cell r="A4607" t="str">
            <v>N213E22M</v>
          </cell>
          <cell r="B4607">
            <v>2</v>
          </cell>
          <cell r="C4607" t="str">
            <v>P8</v>
          </cell>
          <cell r="D4607" t="str">
            <v xml:space="preserve">LV  </v>
          </cell>
          <cell r="E4607" t="str">
            <v>C</v>
          </cell>
          <cell r="F4607" t="str">
            <v>P</v>
          </cell>
          <cell r="G4607">
            <v>40</v>
          </cell>
        </row>
        <row r="4608">
          <cell r="A4608" t="str">
            <v>N2142V2</v>
          </cell>
          <cell r="B4608">
            <v>2</v>
          </cell>
          <cell r="C4608" t="str">
            <v>MC</v>
          </cell>
          <cell r="D4608" t="str">
            <v xml:space="preserve">LOD </v>
          </cell>
          <cell r="E4608" t="str">
            <v>C</v>
          </cell>
          <cell r="F4608" t="str">
            <v>M</v>
          </cell>
          <cell r="G4608">
            <v>20</v>
          </cell>
        </row>
        <row r="4609">
          <cell r="A4609" t="str">
            <v>N2142V2M</v>
          </cell>
          <cell r="B4609">
            <v>2</v>
          </cell>
          <cell r="C4609" t="str">
            <v>M1</v>
          </cell>
          <cell r="D4609" t="str">
            <v xml:space="preserve">LOD </v>
          </cell>
          <cell r="E4609" t="str">
            <v>C</v>
          </cell>
          <cell r="F4609" t="str">
            <v>M</v>
          </cell>
          <cell r="G4609">
            <v>5</v>
          </cell>
        </row>
        <row r="4610">
          <cell r="A4610" t="str">
            <v>N214E</v>
          </cell>
          <cell r="B4610">
            <v>0</v>
          </cell>
          <cell r="C4610" t="str">
            <v>M1</v>
          </cell>
          <cell r="D4610" t="str">
            <v xml:space="preserve">LOD </v>
          </cell>
          <cell r="E4610" t="str">
            <v>C</v>
          </cell>
          <cell r="F4610" t="str">
            <v>M</v>
          </cell>
          <cell r="G4610">
            <v>15</v>
          </cell>
        </row>
        <row r="4611">
          <cell r="A4611" t="str">
            <v>N214E21M</v>
          </cell>
          <cell r="B4611">
            <v>2</v>
          </cell>
          <cell r="C4611" t="str">
            <v>P8</v>
          </cell>
          <cell r="D4611" t="str">
            <v xml:space="preserve">LOD </v>
          </cell>
          <cell r="E4611" t="str">
            <v>C</v>
          </cell>
          <cell r="F4611" t="str">
            <v>P</v>
          </cell>
          <cell r="G4611">
            <v>40</v>
          </cell>
        </row>
        <row r="4612">
          <cell r="A4612" t="str">
            <v>N214E22M</v>
          </cell>
          <cell r="B4612">
            <v>2</v>
          </cell>
          <cell r="C4612" t="str">
            <v>P8</v>
          </cell>
          <cell r="D4612" t="str">
            <v xml:space="preserve">LOD </v>
          </cell>
          <cell r="E4612" t="str">
            <v>C</v>
          </cell>
          <cell r="F4612" t="str">
            <v>P</v>
          </cell>
          <cell r="G4612">
            <v>40</v>
          </cell>
        </row>
        <row r="4613">
          <cell r="A4613" t="str">
            <v>N2152V2</v>
          </cell>
          <cell r="B4613">
            <v>2</v>
          </cell>
          <cell r="C4613" t="str">
            <v>MC</v>
          </cell>
          <cell r="D4613" t="str">
            <v xml:space="preserve">LOD </v>
          </cell>
          <cell r="E4613" t="str">
            <v>C</v>
          </cell>
          <cell r="F4613" t="str">
            <v>M</v>
          </cell>
          <cell r="G4613">
            <v>20</v>
          </cell>
        </row>
        <row r="4614">
          <cell r="A4614" t="str">
            <v>N2152V2M</v>
          </cell>
          <cell r="B4614">
            <v>2</v>
          </cell>
          <cell r="C4614" t="str">
            <v>M1</v>
          </cell>
          <cell r="D4614" t="str">
            <v xml:space="preserve">LOD </v>
          </cell>
          <cell r="E4614" t="str">
            <v>C</v>
          </cell>
          <cell r="F4614" t="str">
            <v>M</v>
          </cell>
          <cell r="G4614">
            <v>5</v>
          </cell>
        </row>
        <row r="4615">
          <cell r="A4615" t="str">
            <v>N215E</v>
          </cell>
          <cell r="B4615">
            <v>0</v>
          </cell>
          <cell r="C4615" t="str">
            <v>M1</v>
          </cell>
          <cell r="D4615" t="str">
            <v xml:space="preserve">LOD </v>
          </cell>
          <cell r="E4615" t="str">
            <v>C</v>
          </cell>
          <cell r="F4615" t="str">
            <v>M</v>
          </cell>
          <cell r="G4615">
            <v>15</v>
          </cell>
        </row>
        <row r="4616">
          <cell r="A4616" t="str">
            <v>N215E21M</v>
          </cell>
          <cell r="B4616">
            <v>2</v>
          </cell>
          <cell r="C4616" t="str">
            <v>P8</v>
          </cell>
          <cell r="D4616" t="str">
            <v xml:space="preserve">LOD </v>
          </cell>
          <cell r="E4616" t="str">
            <v>C</v>
          </cell>
          <cell r="F4616" t="str">
            <v>P</v>
          </cell>
          <cell r="G4616">
            <v>40</v>
          </cell>
        </row>
        <row r="4617">
          <cell r="A4617" t="str">
            <v>N215E22M</v>
          </cell>
          <cell r="B4617">
            <v>2</v>
          </cell>
          <cell r="C4617" t="str">
            <v>P8</v>
          </cell>
          <cell r="D4617" t="str">
            <v xml:space="preserve">LOD </v>
          </cell>
          <cell r="E4617" t="str">
            <v>C</v>
          </cell>
          <cell r="F4617" t="str">
            <v>P</v>
          </cell>
          <cell r="G4617">
            <v>40</v>
          </cell>
        </row>
        <row r="4618">
          <cell r="A4618" t="str">
            <v>N307</v>
          </cell>
          <cell r="B4618">
            <v>1</v>
          </cell>
          <cell r="C4618" t="str">
            <v>M1</v>
          </cell>
          <cell r="D4618" t="str">
            <v xml:space="preserve">LV  </v>
          </cell>
          <cell r="E4618" t="str">
            <v>C</v>
          </cell>
          <cell r="F4618" t="str">
            <v>M</v>
          </cell>
          <cell r="G4618">
            <v>20</v>
          </cell>
        </row>
        <row r="4619">
          <cell r="A4619" t="str">
            <v>N3072V2</v>
          </cell>
          <cell r="B4619">
            <v>2</v>
          </cell>
          <cell r="C4619" t="str">
            <v>MC</v>
          </cell>
          <cell r="D4619" t="str">
            <v xml:space="preserve">LV  </v>
          </cell>
          <cell r="E4619" t="str">
            <v>C</v>
          </cell>
          <cell r="F4619" t="str">
            <v>M</v>
          </cell>
          <cell r="G4619">
            <v>20</v>
          </cell>
        </row>
        <row r="4620">
          <cell r="A4620" t="str">
            <v>N3072V2M</v>
          </cell>
          <cell r="B4620">
            <v>2</v>
          </cell>
          <cell r="C4620" t="str">
            <v>M1</v>
          </cell>
          <cell r="D4620" t="str">
            <v xml:space="preserve">LV  </v>
          </cell>
          <cell r="E4620" t="str">
            <v>C</v>
          </cell>
          <cell r="F4620" t="str">
            <v>M</v>
          </cell>
          <cell r="G4620">
            <v>5</v>
          </cell>
        </row>
        <row r="4621">
          <cell r="A4621" t="str">
            <v>N307E</v>
          </cell>
          <cell r="B4621">
            <v>0</v>
          </cell>
          <cell r="C4621" t="str">
            <v>M1</v>
          </cell>
          <cell r="D4621" t="str">
            <v xml:space="preserve">LV  </v>
          </cell>
          <cell r="E4621" t="str">
            <v>C</v>
          </cell>
          <cell r="F4621" t="str">
            <v>M</v>
          </cell>
          <cell r="G4621">
            <v>15</v>
          </cell>
        </row>
        <row r="4622">
          <cell r="A4622" t="str">
            <v>N307E21M</v>
          </cell>
          <cell r="B4622">
            <v>2</v>
          </cell>
          <cell r="C4622" t="str">
            <v>P8</v>
          </cell>
          <cell r="D4622" t="str">
            <v xml:space="preserve">LV  </v>
          </cell>
          <cell r="E4622" t="str">
            <v>C</v>
          </cell>
          <cell r="F4622" t="str">
            <v>P</v>
          </cell>
          <cell r="G4622">
            <v>40</v>
          </cell>
        </row>
        <row r="4623">
          <cell r="A4623" t="str">
            <v>N307E22M</v>
          </cell>
          <cell r="B4623">
            <v>2</v>
          </cell>
          <cell r="C4623" t="str">
            <v>P8</v>
          </cell>
          <cell r="D4623" t="str">
            <v xml:space="preserve">LV  </v>
          </cell>
          <cell r="E4623" t="str">
            <v>C</v>
          </cell>
          <cell r="F4623" t="str">
            <v>P</v>
          </cell>
          <cell r="G4623">
            <v>40</v>
          </cell>
        </row>
        <row r="4624">
          <cell r="A4624" t="str">
            <v>N308</v>
          </cell>
          <cell r="B4624">
            <v>1</v>
          </cell>
          <cell r="C4624" t="str">
            <v>M1</v>
          </cell>
          <cell r="D4624" t="str">
            <v xml:space="preserve">LV  </v>
          </cell>
          <cell r="E4624" t="str">
            <v>C</v>
          </cell>
          <cell r="F4624" t="str">
            <v>M</v>
          </cell>
          <cell r="G4624">
            <v>20</v>
          </cell>
        </row>
        <row r="4625">
          <cell r="A4625" t="str">
            <v>N3082V2</v>
          </cell>
          <cell r="B4625">
            <v>2</v>
          </cell>
          <cell r="C4625" t="str">
            <v>MC</v>
          </cell>
          <cell r="D4625" t="str">
            <v xml:space="preserve">LV  </v>
          </cell>
          <cell r="E4625" t="str">
            <v>C</v>
          </cell>
          <cell r="F4625" t="str">
            <v>M</v>
          </cell>
          <cell r="G4625">
            <v>20</v>
          </cell>
        </row>
        <row r="4626">
          <cell r="A4626" t="str">
            <v>N3082V2M</v>
          </cell>
          <cell r="B4626">
            <v>2</v>
          </cell>
          <cell r="C4626" t="str">
            <v>M1</v>
          </cell>
          <cell r="D4626" t="str">
            <v xml:space="preserve">LV  </v>
          </cell>
          <cell r="E4626" t="str">
            <v>C</v>
          </cell>
          <cell r="F4626" t="str">
            <v>M</v>
          </cell>
          <cell r="G4626">
            <v>5</v>
          </cell>
        </row>
        <row r="4627">
          <cell r="A4627" t="str">
            <v>N308E</v>
          </cell>
          <cell r="B4627">
            <v>0</v>
          </cell>
          <cell r="C4627" t="str">
            <v>M1</v>
          </cell>
          <cell r="D4627" t="str">
            <v xml:space="preserve">LV  </v>
          </cell>
          <cell r="E4627" t="str">
            <v>C</v>
          </cell>
          <cell r="F4627" t="str">
            <v>M</v>
          </cell>
          <cell r="G4627">
            <v>15</v>
          </cell>
        </row>
        <row r="4628">
          <cell r="A4628" t="str">
            <v>N308E21B</v>
          </cell>
          <cell r="B4628">
            <v>2</v>
          </cell>
          <cell r="C4628" t="str">
            <v>P2</v>
          </cell>
          <cell r="D4628" t="str">
            <v xml:space="preserve">    </v>
          </cell>
          <cell r="E4628" t="str">
            <v>C</v>
          </cell>
          <cell r="F4628" t="str">
            <v>P</v>
          </cell>
          <cell r="G4628">
            <v>0</v>
          </cell>
        </row>
        <row r="4629">
          <cell r="A4629" t="str">
            <v>N308E21M</v>
          </cell>
          <cell r="B4629">
            <v>2</v>
          </cell>
          <cell r="C4629" t="str">
            <v>P8</v>
          </cell>
          <cell r="D4629" t="str">
            <v xml:space="preserve">LV  </v>
          </cell>
          <cell r="E4629" t="str">
            <v>C</v>
          </cell>
          <cell r="F4629" t="str">
            <v>P</v>
          </cell>
          <cell r="G4629">
            <v>40</v>
          </cell>
        </row>
        <row r="4630">
          <cell r="A4630" t="str">
            <v>N308E22B</v>
          </cell>
          <cell r="B4630">
            <v>2</v>
          </cell>
          <cell r="C4630" t="str">
            <v>P2</v>
          </cell>
          <cell r="D4630" t="str">
            <v xml:space="preserve">    </v>
          </cell>
          <cell r="E4630" t="str">
            <v>C</v>
          </cell>
          <cell r="F4630" t="str">
            <v>P</v>
          </cell>
          <cell r="G4630">
            <v>0</v>
          </cell>
        </row>
        <row r="4631">
          <cell r="A4631" t="str">
            <v>N308E22M</v>
          </cell>
          <cell r="B4631">
            <v>2</v>
          </cell>
          <cell r="C4631" t="str">
            <v>P8</v>
          </cell>
          <cell r="D4631" t="str">
            <v xml:space="preserve">LV  </v>
          </cell>
          <cell r="E4631" t="str">
            <v>C</v>
          </cell>
          <cell r="F4631" t="str">
            <v>P</v>
          </cell>
          <cell r="G4631">
            <v>40</v>
          </cell>
        </row>
        <row r="4632">
          <cell r="A4632" t="str">
            <v>N309</v>
          </cell>
          <cell r="B4632">
            <v>1</v>
          </cell>
          <cell r="C4632" t="str">
            <v>M1</v>
          </cell>
          <cell r="D4632" t="str">
            <v xml:space="preserve">LV  </v>
          </cell>
          <cell r="E4632" t="str">
            <v>C</v>
          </cell>
          <cell r="F4632" t="str">
            <v>M</v>
          </cell>
          <cell r="G4632">
            <v>20</v>
          </cell>
        </row>
        <row r="4633">
          <cell r="A4633" t="str">
            <v>N3092V2</v>
          </cell>
          <cell r="B4633">
            <v>2</v>
          </cell>
          <cell r="C4633" t="str">
            <v>P5</v>
          </cell>
          <cell r="D4633" t="str">
            <v xml:space="preserve">HVC </v>
          </cell>
          <cell r="E4633" t="str">
            <v>B</v>
          </cell>
          <cell r="F4633" t="str">
            <v>P</v>
          </cell>
          <cell r="G4633">
            <v>50</v>
          </cell>
        </row>
        <row r="4634">
          <cell r="A4634" t="str">
            <v>N3092V2M</v>
          </cell>
          <cell r="B4634">
            <v>2</v>
          </cell>
          <cell r="C4634" t="str">
            <v>M1</v>
          </cell>
          <cell r="D4634" t="str">
            <v xml:space="preserve">LV  </v>
          </cell>
          <cell r="E4634" t="str">
            <v>C</v>
          </cell>
          <cell r="F4634" t="str">
            <v>M</v>
          </cell>
          <cell r="G4634">
            <v>5</v>
          </cell>
        </row>
        <row r="4635">
          <cell r="A4635" t="str">
            <v>N309E</v>
          </cell>
          <cell r="B4635">
            <v>0</v>
          </cell>
          <cell r="C4635" t="str">
            <v>M1</v>
          </cell>
          <cell r="D4635" t="str">
            <v xml:space="preserve">LV  </v>
          </cell>
          <cell r="E4635" t="str">
            <v>C</v>
          </cell>
          <cell r="F4635" t="str">
            <v>M</v>
          </cell>
          <cell r="G4635">
            <v>0</v>
          </cell>
        </row>
        <row r="4636">
          <cell r="A4636" t="str">
            <v>N309E21M</v>
          </cell>
          <cell r="B4636">
            <v>2</v>
          </cell>
          <cell r="C4636" t="str">
            <v>P8</v>
          </cell>
          <cell r="D4636" t="str">
            <v xml:space="preserve">LV  </v>
          </cell>
          <cell r="E4636" t="str">
            <v>A</v>
          </cell>
          <cell r="F4636" t="str">
            <v>P</v>
          </cell>
          <cell r="G4636">
            <v>40</v>
          </cell>
        </row>
        <row r="4637">
          <cell r="A4637" t="str">
            <v>N309E22M</v>
          </cell>
          <cell r="B4637">
            <v>2</v>
          </cell>
          <cell r="C4637" t="str">
            <v>P8</v>
          </cell>
          <cell r="D4637" t="str">
            <v xml:space="preserve">LV  </v>
          </cell>
          <cell r="E4637" t="str">
            <v>A</v>
          </cell>
          <cell r="F4637" t="str">
            <v>P</v>
          </cell>
          <cell r="G4637">
            <v>40</v>
          </cell>
        </row>
        <row r="4638">
          <cell r="A4638" t="str">
            <v>N310</v>
          </cell>
          <cell r="B4638">
            <v>1</v>
          </cell>
          <cell r="C4638" t="str">
            <v>M1</v>
          </cell>
          <cell r="D4638" t="str">
            <v xml:space="preserve">LV  </v>
          </cell>
          <cell r="E4638" t="str">
            <v>C</v>
          </cell>
          <cell r="F4638" t="str">
            <v>M</v>
          </cell>
          <cell r="G4638">
            <v>20</v>
          </cell>
        </row>
        <row r="4639">
          <cell r="A4639" t="str">
            <v>N3102V2</v>
          </cell>
          <cell r="B4639">
            <v>2</v>
          </cell>
          <cell r="C4639" t="str">
            <v>P5</v>
          </cell>
          <cell r="D4639" t="str">
            <v xml:space="preserve">LV  </v>
          </cell>
          <cell r="E4639" t="str">
            <v>C</v>
          </cell>
          <cell r="F4639" t="str">
            <v>P</v>
          </cell>
          <cell r="G4639">
            <v>50</v>
          </cell>
        </row>
        <row r="4640">
          <cell r="A4640" t="str">
            <v>N3102V2M</v>
          </cell>
          <cell r="B4640">
            <v>2</v>
          </cell>
          <cell r="C4640" t="str">
            <v>M1</v>
          </cell>
          <cell r="D4640" t="str">
            <v xml:space="preserve">LV  </v>
          </cell>
          <cell r="E4640" t="str">
            <v>C</v>
          </cell>
          <cell r="F4640" t="str">
            <v>M</v>
          </cell>
          <cell r="G4640">
            <v>5</v>
          </cell>
        </row>
        <row r="4641">
          <cell r="A4641" t="str">
            <v>N310E</v>
          </cell>
          <cell r="B4641">
            <v>0</v>
          </cell>
          <cell r="C4641" t="str">
            <v>M1</v>
          </cell>
          <cell r="D4641" t="str">
            <v xml:space="preserve">LV  </v>
          </cell>
          <cell r="E4641" t="str">
            <v>C</v>
          </cell>
          <cell r="F4641" t="str">
            <v>M</v>
          </cell>
          <cell r="G4641">
            <v>15</v>
          </cell>
        </row>
        <row r="4642">
          <cell r="A4642" t="str">
            <v>N310E21M</v>
          </cell>
          <cell r="B4642">
            <v>2</v>
          </cell>
          <cell r="C4642" t="str">
            <v>P8</v>
          </cell>
          <cell r="D4642" t="str">
            <v xml:space="preserve">LV  </v>
          </cell>
          <cell r="E4642" t="str">
            <v>C</v>
          </cell>
          <cell r="F4642" t="str">
            <v>P</v>
          </cell>
          <cell r="G4642">
            <v>40</v>
          </cell>
        </row>
        <row r="4643">
          <cell r="A4643" t="str">
            <v>N310E22M</v>
          </cell>
          <cell r="B4643">
            <v>2</v>
          </cell>
          <cell r="C4643" t="str">
            <v>P8</v>
          </cell>
          <cell r="D4643" t="str">
            <v xml:space="preserve">LV  </v>
          </cell>
          <cell r="E4643" t="str">
            <v>C</v>
          </cell>
          <cell r="F4643" t="str">
            <v>P</v>
          </cell>
          <cell r="G4643">
            <v>40</v>
          </cell>
        </row>
        <row r="4644">
          <cell r="A4644" t="str">
            <v>N311</v>
          </cell>
          <cell r="B4644">
            <v>1</v>
          </cell>
          <cell r="C4644" t="str">
            <v>M1</v>
          </cell>
          <cell r="D4644" t="str">
            <v xml:space="preserve">LV  </v>
          </cell>
          <cell r="E4644" t="str">
            <v>C</v>
          </cell>
          <cell r="F4644" t="str">
            <v>M</v>
          </cell>
          <cell r="G4644">
            <v>20</v>
          </cell>
        </row>
        <row r="4645">
          <cell r="A4645" t="str">
            <v>N3112V2</v>
          </cell>
          <cell r="B4645">
            <v>2</v>
          </cell>
          <cell r="C4645" t="str">
            <v>MC</v>
          </cell>
          <cell r="D4645" t="str">
            <v xml:space="preserve">LV  </v>
          </cell>
          <cell r="E4645" t="str">
            <v>C</v>
          </cell>
          <cell r="F4645" t="str">
            <v>M</v>
          </cell>
          <cell r="G4645">
            <v>20</v>
          </cell>
        </row>
        <row r="4646">
          <cell r="A4646" t="str">
            <v>N3112V2M</v>
          </cell>
          <cell r="B4646">
            <v>2</v>
          </cell>
          <cell r="C4646" t="str">
            <v>M1</v>
          </cell>
          <cell r="D4646" t="str">
            <v xml:space="preserve">LV  </v>
          </cell>
          <cell r="E4646" t="str">
            <v>C</v>
          </cell>
          <cell r="F4646" t="str">
            <v>M</v>
          </cell>
          <cell r="G4646">
            <v>5</v>
          </cell>
        </row>
        <row r="4647">
          <cell r="A4647" t="str">
            <v>N311E</v>
          </cell>
          <cell r="B4647">
            <v>0</v>
          </cell>
          <cell r="C4647" t="str">
            <v>M1</v>
          </cell>
          <cell r="D4647" t="str">
            <v xml:space="preserve">LV  </v>
          </cell>
          <cell r="E4647" t="str">
            <v>C</v>
          </cell>
          <cell r="F4647" t="str">
            <v>M</v>
          </cell>
          <cell r="G4647">
            <v>15</v>
          </cell>
        </row>
        <row r="4648">
          <cell r="A4648" t="str">
            <v>N311E21M</v>
          </cell>
          <cell r="B4648">
            <v>2</v>
          </cell>
          <cell r="C4648" t="str">
            <v>P8</v>
          </cell>
          <cell r="D4648" t="str">
            <v xml:space="preserve">LV  </v>
          </cell>
          <cell r="E4648" t="str">
            <v>C</v>
          </cell>
          <cell r="F4648" t="str">
            <v>P</v>
          </cell>
          <cell r="G4648">
            <v>40</v>
          </cell>
        </row>
        <row r="4649">
          <cell r="A4649" t="str">
            <v>N311E22M</v>
          </cell>
          <cell r="B4649">
            <v>2</v>
          </cell>
          <cell r="C4649" t="str">
            <v>P8</v>
          </cell>
          <cell r="D4649" t="str">
            <v xml:space="preserve">LV  </v>
          </cell>
          <cell r="E4649" t="str">
            <v>C</v>
          </cell>
          <cell r="F4649" t="str">
            <v>P</v>
          </cell>
          <cell r="G4649">
            <v>40</v>
          </cell>
        </row>
        <row r="4650">
          <cell r="A4650" t="str">
            <v>N312</v>
          </cell>
          <cell r="B4650">
            <v>1</v>
          </cell>
          <cell r="C4650" t="str">
            <v>M1</v>
          </cell>
          <cell r="D4650" t="str">
            <v xml:space="preserve">LOD </v>
          </cell>
          <cell r="E4650" t="str">
            <v>C</v>
          </cell>
          <cell r="F4650" t="str">
            <v>M</v>
          </cell>
          <cell r="G4650">
            <v>20</v>
          </cell>
        </row>
        <row r="4651">
          <cell r="A4651" t="str">
            <v>N3122V2</v>
          </cell>
          <cell r="B4651">
            <v>2</v>
          </cell>
          <cell r="C4651" t="str">
            <v>MC</v>
          </cell>
          <cell r="D4651" t="str">
            <v xml:space="preserve">LOD </v>
          </cell>
          <cell r="E4651" t="str">
            <v>C</v>
          </cell>
          <cell r="F4651" t="str">
            <v>M</v>
          </cell>
          <cell r="G4651">
            <v>20</v>
          </cell>
        </row>
        <row r="4652">
          <cell r="A4652" t="str">
            <v>N3122V2M</v>
          </cell>
          <cell r="B4652">
            <v>2</v>
          </cell>
          <cell r="C4652" t="str">
            <v>M1</v>
          </cell>
          <cell r="D4652" t="str">
            <v xml:space="preserve">LOD </v>
          </cell>
          <cell r="E4652" t="str">
            <v>C</v>
          </cell>
          <cell r="F4652" t="str">
            <v>M</v>
          </cell>
          <cell r="G4652">
            <v>5</v>
          </cell>
        </row>
        <row r="4653">
          <cell r="A4653" t="str">
            <v>N312E</v>
          </cell>
          <cell r="B4653">
            <v>0</v>
          </cell>
          <cell r="C4653" t="str">
            <v>M1</v>
          </cell>
          <cell r="D4653" t="str">
            <v xml:space="preserve">LOD </v>
          </cell>
          <cell r="E4653" t="str">
            <v>C</v>
          </cell>
          <cell r="F4653" t="str">
            <v>M</v>
          </cell>
          <cell r="G4653">
            <v>15</v>
          </cell>
        </row>
        <row r="4654">
          <cell r="A4654" t="str">
            <v>N312E21M</v>
          </cell>
          <cell r="B4654">
            <v>2</v>
          </cell>
          <cell r="C4654" t="str">
            <v>P8</v>
          </cell>
          <cell r="D4654" t="str">
            <v xml:space="preserve">LOD </v>
          </cell>
          <cell r="E4654" t="str">
            <v>C</v>
          </cell>
          <cell r="F4654" t="str">
            <v>P</v>
          </cell>
          <cell r="G4654">
            <v>40</v>
          </cell>
        </row>
        <row r="4655">
          <cell r="A4655" t="str">
            <v>N312E22M</v>
          </cell>
          <cell r="B4655">
            <v>2</v>
          </cell>
          <cell r="C4655" t="str">
            <v>P8</v>
          </cell>
          <cell r="D4655" t="str">
            <v xml:space="preserve">LOD </v>
          </cell>
          <cell r="E4655" t="str">
            <v>C</v>
          </cell>
          <cell r="F4655" t="str">
            <v>P</v>
          </cell>
          <cell r="G4655">
            <v>40</v>
          </cell>
        </row>
        <row r="4656">
          <cell r="A4656" t="str">
            <v>N313</v>
          </cell>
          <cell r="B4656">
            <v>1</v>
          </cell>
          <cell r="C4656" t="str">
            <v>M1</v>
          </cell>
          <cell r="D4656" t="str">
            <v xml:space="preserve">LOD </v>
          </cell>
          <cell r="E4656" t="str">
            <v>C</v>
          </cell>
          <cell r="F4656" t="str">
            <v>M</v>
          </cell>
          <cell r="G4656">
            <v>20</v>
          </cell>
        </row>
        <row r="4657">
          <cell r="A4657" t="str">
            <v>N3132V2</v>
          </cell>
          <cell r="B4657">
            <v>2</v>
          </cell>
          <cell r="C4657" t="str">
            <v>MC</v>
          </cell>
          <cell r="D4657" t="str">
            <v xml:space="preserve">LOD </v>
          </cell>
          <cell r="E4657" t="str">
            <v>C</v>
          </cell>
          <cell r="F4657" t="str">
            <v>M</v>
          </cell>
          <cell r="G4657">
            <v>20</v>
          </cell>
        </row>
        <row r="4658">
          <cell r="A4658" t="str">
            <v>N3132V2M</v>
          </cell>
          <cell r="B4658">
            <v>2</v>
          </cell>
          <cell r="C4658" t="str">
            <v>M1</v>
          </cell>
          <cell r="D4658" t="str">
            <v xml:space="preserve">LOD </v>
          </cell>
          <cell r="E4658" t="str">
            <v>C</v>
          </cell>
          <cell r="F4658" t="str">
            <v>M</v>
          </cell>
          <cell r="G4658">
            <v>5</v>
          </cell>
        </row>
        <row r="4659">
          <cell r="A4659" t="str">
            <v>N313E</v>
          </cell>
          <cell r="B4659">
            <v>0</v>
          </cell>
          <cell r="C4659" t="str">
            <v>M1</v>
          </cell>
          <cell r="D4659" t="str">
            <v xml:space="preserve">LOD </v>
          </cell>
          <cell r="E4659" t="str">
            <v>C</v>
          </cell>
          <cell r="F4659" t="str">
            <v>M</v>
          </cell>
          <cell r="G4659">
            <v>15</v>
          </cell>
        </row>
        <row r="4660">
          <cell r="A4660" t="str">
            <v>N313E21M</v>
          </cell>
          <cell r="B4660">
            <v>2</v>
          </cell>
          <cell r="C4660" t="str">
            <v>P8</v>
          </cell>
          <cell r="D4660" t="str">
            <v xml:space="preserve">LOD </v>
          </cell>
          <cell r="E4660" t="str">
            <v>C</v>
          </cell>
          <cell r="F4660" t="str">
            <v>P</v>
          </cell>
          <cell r="G4660">
            <v>40</v>
          </cell>
        </row>
        <row r="4661">
          <cell r="A4661" t="str">
            <v>N313E22M</v>
          </cell>
          <cell r="B4661">
            <v>2</v>
          </cell>
          <cell r="C4661" t="str">
            <v>P8</v>
          </cell>
          <cell r="D4661" t="str">
            <v xml:space="preserve">LOD </v>
          </cell>
          <cell r="E4661" t="str">
            <v>C</v>
          </cell>
          <cell r="F4661" t="str">
            <v>P</v>
          </cell>
          <cell r="G4661">
            <v>40</v>
          </cell>
        </row>
        <row r="4662">
          <cell r="A4662" t="str">
            <v>N314</v>
          </cell>
          <cell r="B4662">
            <v>1</v>
          </cell>
          <cell r="C4662" t="str">
            <v>M1</v>
          </cell>
          <cell r="D4662" t="str">
            <v xml:space="preserve">LOD </v>
          </cell>
          <cell r="E4662" t="str">
            <v>C</v>
          </cell>
          <cell r="F4662" t="str">
            <v>M</v>
          </cell>
          <cell r="G4662">
            <v>20</v>
          </cell>
        </row>
        <row r="4663">
          <cell r="A4663" t="str">
            <v>N3142V2</v>
          </cell>
          <cell r="B4663">
            <v>1</v>
          </cell>
          <cell r="C4663" t="str">
            <v>MC</v>
          </cell>
          <cell r="D4663" t="str">
            <v xml:space="preserve">LOD </v>
          </cell>
          <cell r="E4663" t="str">
            <v>C</v>
          </cell>
          <cell r="F4663" t="str">
            <v>M</v>
          </cell>
          <cell r="G4663">
            <v>20</v>
          </cell>
        </row>
        <row r="4664">
          <cell r="A4664" t="str">
            <v>N3142V2M</v>
          </cell>
          <cell r="B4664">
            <v>2</v>
          </cell>
          <cell r="C4664" t="str">
            <v>M1</v>
          </cell>
          <cell r="D4664" t="str">
            <v xml:space="preserve">LOD </v>
          </cell>
          <cell r="E4664" t="str">
            <v>C</v>
          </cell>
          <cell r="F4664" t="str">
            <v>M</v>
          </cell>
          <cell r="G4664">
            <v>5</v>
          </cell>
        </row>
        <row r="4665">
          <cell r="A4665" t="str">
            <v>N314E</v>
          </cell>
          <cell r="B4665">
            <v>0</v>
          </cell>
          <cell r="C4665" t="str">
            <v>M1</v>
          </cell>
          <cell r="D4665" t="str">
            <v xml:space="preserve">LOD </v>
          </cell>
          <cell r="E4665" t="str">
            <v>C</v>
          </cell>
          <cell r="F4665" t="str">
            <v>M</v>
          </cell>
          <cell r="G4665">
            <v>15</v>
          </cell>
        </row>
        <row r="4666">
          <cell r="A4666" t="str">
            <v>N314E21M</v>
          </cell>
          <cell r="B4666">
            <v>2</v>
          </cell>
          <cell r="C4666" t="str">
            <v>P8</v>
          </cell>
          <cell r="D4666" t="str">
            <v xml:space="preserve">LOD </v>
          </cell>
          <cell r="E4666" t="str">
            <v>C</v>
          </cell>
          <cell r="F4666" t="str">
            <v>P</v>
          </cell>
          <cell r="G4666">
            <v>40</v>
          </cell>
        </row>
        <row r="4667">
          <cell r="A4667" t="str">
            <v>N314E22M</v>
          </cell>
          <cell r="B4667">
            <v>2</v>
          </cell>
          <cell r="C4667" t="str">
            <v>P8</v>
          </cell>
          <cell r="D4667" t="str">
            <v xml:space="preserve">LOD </v>
          </cell>
          <cell r="E4667" t="str">
            <v>C</v>
          </cell>
          <cell r="F4667" t="str">
            <v>P</v>
          </cell>
          <cell r="G4667">
            <v>40</v>
          </cell>
        </row>
        <row r="4668">
          <cell r="A4668" t="str">
            <v>N316</v>
          </cell>
          <cell r="B4668">
            <v>1</v>
          </cell>
          <cell r="C4668" t="str">
            <v>M1</v>
          </cell>
          <cell r="D4668" t="str">
            <v xml:space="preserve">LOD </v>
          </cell>
          <cell r="E4668" t="str">
            <v>C</v>
          </cell>
          <cell r="F4668" t="str">
            <v>M</v>
          </cell>
          <cell r="G4668">
            <v>20</v>
          </cell>
        </row>
        <row r="4669">
          <cell r="A4669" t="str">
            <v>N316E</v>
          </cell>
          <cell r="B4669">
            <v>0</v>
          </cell>
          <cell r="C4669" t="str">
            <v>M1</v>
          </cell>
          <cell r="D4669" t="str">
            <v xml:space="preserve">LOD </v>
          </cell>
          <cell r="E4669" t="str">
            <v>C</v>
          </cell>
          <cell r="F4669" t="str">
            <v>M</v>
          </cell>
          <cell r="G4669">
            <v>15</v>
          </cell>
        </row>
        <row r="4670">
          <cell r="A4670" t="str">
            <v>N316E21M</v>
          </cell>
          <cell r="B4670">
            <v>2</v>
          </cell>
          <cell r="C4670" t="str">
            <v>P8</v>
          </cell>
          <cell r="D4670" t="str">
            <v xml:space="preserve">LOD </v>
          </cell>
          <cell r="E4670" t="str">
            <v>C</v>
          </cell>
          <cell r="F4670" t="str">
            <v>P</v>
          </cell>
          <cell r="G4670">
            <v>40</v>
          </cell>
        </row>
        <row r="4671">
          <cell r="A4671" t="str">
            <v>N316E22M</v>
          </cell>
          <cell r="B4671">
            <v>2</v>
          </cell>
          <cell r="C4671" t="str">
            <v>P8</v>
          </cell>
          <cell r="D4671" t="str">
            <v xml:space="preserve">LOD </v>
          </cell>
          <cell r="E4671" t="str">
            <v>C</v>
          </cell>
          <cell r="F4671" t="str">
            <v>P</v>
          </cell>
          <cell r="G4671">
            <v>40</v>
          </cell>
        </row>
        <row r="4672">
          <cell r="A4672" t="str">
            <v>N318</v>
          </cell>
          <cell r="B4672">
            <v>1</v>
          </cell>
          <cell r="C4672" t="str">
            <v>M1</v>
          </cell>
          <cell r="D4672" t="str">
            <v xml:space="preserve">LOD </v>
          </cell>
          <cell r="E4672" t="str">
            <v>C</v>
          </cell>
          <cell r="F4672" t="str">
            <v>M</v>
          </cell>
          <cell r="G4672">
            <v>0</v>
          </cell>
        </row>
        <row r="4673">
          <cell r="A4673" t="str">
            <v>N318E</v>
          </cell>
          <cell r="B4673">
            <v>0</v>
          </cell>
          <cell r="C4673" t="str">
            <v>M1</v>
          </cell>
          <cell r="D4673" t="str">
            <v xml:space="preserve">LOD </v>
          </cell>
          <cell r="E4673" t="str">
            <v>C</v>
          </cell>
          <cell r="F4673" t="str">
            <v>M</v>
          </cell>
          <cell r="G4673">
            <v>0</v>
          </cell>
        </row>
        <row r="4674">
          <cell r="A4674" t="str">
            <v>N318E21M</v>
          </cell>
          <cell r="B4674">
            <v>2</v>
          </cell>
          <cell r="C4674" t="str">
            <v>P8</v>
          </cell>
          <cell r="D4674" t="str">
            <v xml:space="preserve">LV  </v>
          </cell>
          <cell r="E4674" t="str">
            <v>C</v>
          </cell>
          <cell r="F4674" t="str">
            <v>P</v>
          </cell>
          <cell r="G4674">
            <v>40</v>
          </cell>
        </row>
        <row r="4675">
          <cell r="A4675" t="str">
            <v>N318E22M</v>
          </cell>
          <cell r="B4675">
            <v>2</v>
          </cell>
          <cell r="C4675" t="str">
            <v>P8</v>
          </cell>
          <cell r="D4675" t="str">
            <v xml:space="preserve">LV  </v>
          </cell>
          <cell r="E4675" t="str">
            <v>C</v>
          </cell>
          <cell r="F4675" t="str">
            <v>P</v>
          </cell>
          <cell r="G4675">
            <v>0</v>
          </cell>
        </row>
        <row r="4676">
          <cell r="A4676" t="str">
            <v>NA206</v>
          </cell>
          <cell r="B4676">
            <v>3</v>
          </cell>
          <cell r="C4676" t="str">
            <v>M1</v>
          </cell>
          <cell r="D4676" t="str">
            <v xml:space="preserve">LV  </v>
          </cell>
          <cell r="E4676" t="str">
            <v>C</v>
          </cell>
          <cell r="F4676" t="str">
            <v>M</v>
          </cell>
          <cell r="G4676">
            <v>0</v>
          </cell>
        </row>
        <row r="4677">
          <cell r="A4677" t="str">
            <v>NA206C3</v>
          </cell>
          <cell r="B4677">
            <v>3</v>
          </cell>
          <cell r="C4677" t="str">
            <v>M1</v>
          </cell>
          <cell r="D4677" t="str">
            <v xml:space="preserve">LV  </v>
          </cell>
          <cell r="E4677" t="str">
            <v>C</v>
          </cell>
          <cell r="F4677" t="str">
            <v>M</v>
          </cell>
          <cell r="G4677">
            <v>10</v>
          </cell>
        </row>
        <row r="4678">
          <cell r="A4678" t="str">
            <v>NA207</v>
          </cell>
          <cell r="B4678">
            <v>3</v>
          </cell>
          <cell r="C4678" t="str">
            <v>M1</v>
          </cell>
          <cell r="D4678" t="str">
            <v xml:space="preserve">LV  </v>
          </cell>
          <cell r="E4678" t="str">
            <v>C</v>
          </cell>
          <cell r="F4678" t="str">
            <v>M</v>
          </cell>
          <cell r="G4678">
            <v>0</v>
          </cell>
        </row>
        <row r="4679">
          <cell r="A4679" t="str">
            <v>NA207C3</v>
          </cell>
          <cell r="B4679">
            <v>3</v>
          </cell>
          <cell r="C4679" t="str">
            <v>M1</v>
          </cell>
          <cell r="D4679" t="str">
            <v xml:space="preserve">LV  </v>
          </cell>
          <cell r="E4679" t="str">
            <v>C</v>
          </cell>
          <cell r="F4679" t="str">
            <v>M</v>
          </cell>
          <cell r="G4679">
            <v>10</v>
          </cell>
        </row>
        <row r="4680">
          <cell r="A4680" t="str">
            <v>NA208</v>
          </cell>
          <cell r="B4680">
            <v>3</v>
          </cell>
          <cell r="C4680" t="str">
            <v>M1</v>
          </cell>
          <cell r="D4680" t="str">
            <v xml:space="preserve">LV  </v>
          </cell>
          <cell r="E4680" t="str">
            <v>C</v>
          </cell>
          <cell r="F4680" t="str">
            <v>M</v>
          </cell>
          <cell r="G4680">
            <v>0</v>
          </cell>
        </row>
        <row r="4681">
          <cell r="A4681" t="str">
            <v>NA208C3</v>
          </cell>
          <cell r="B4681">
            <v>3</v>
          </cell>
          <cell r="C4681" t="str">
            <v>M1</v>
          </cell>
          <cell r="D4681" t="str">
            <v xml:space="preserve">LV  </v>
          </cell>
          <cell r="E4681" t="str">
            <v>C</v>
          </cell>
          <cell r="F4681" t="str">
            <v>M</v>
          </cell>
          <cell r="G4681">
            <v>10</v>
          </cell>
        </row>
        <row r="4682">
          <cell r="A4682" t="str">
            <v>NA209</v>
          </cell>
          <cell r="B4682">
            <v>3</v>
          </cell>
          <cell r="C4682" t="str">
            <v>M1</v>
          </cell>
          <cell r="D4682" t="str">
            <v xml:space="preserve">LV  </v>
          </cell>
          <cell r="E4682" t="str">
            <v>C</v>
          </cell>
          <cell r="F4682" t="str">
            <v>M</v>
          </cell>
          <cell r="G4682">
            <v>0</v>
          </cell>
        </row>
        <row r="4683">
          <cell r="A4683" t="str">
            <v>NA209C3</v>
          </cell>
          <cell r="B4683">
            <v>3</v>
          </cell>
          <cell r="C4683" t="str">
            <v>M1</v>
          </cell>
          <cell r="D4683" t="str">
            <v xml:space="preserve">LV  </v>
          </cell>
          <cell r="E4683" t="str">
            <v>C</v>
          </cell>
          <cell r="F4683" t="str">
            <v>M</v>
          </cell>
          <cell r="G4683">
            <v>10</v>
          </cell>
        </row>
        <row r="4684">
          <cell r="A4684" t="str">
            <v>NA210</v>
          </cell>
          <cell r="B4684">
            <v>3</v>
          </cell>
          <cell r="C4684" t="str">
            <v>M1</v>
          </cell>
          <cell r="D4684" t="str">
            <v xml:space="preserve">LV  </v>
          </cell>
          <cell r="E4684" t="str">
            <v>C</v>
          </cell>
          <cell r="F4684" t="str">
            <v>M</v>
          </cell>
          <cell r="G4684">
            <v>10</v>
          </cell>
        </row>
        <row r="4685">
          <cell r="A4685" t="str">
            <v>NA210C3</v>
          </cell>
          <cell r="B4685">
            <v>3</v>
          </cell>
          <cell r="C4685" t="str">
            <v>M1</v>
          </cell>
          <cell r="D4685" t="str">
            <v xml:space="preserve">LV  </v>
          </cell>
          <cell r="E4685" t="str">
            <v>C</v>
          </cell>
          <cell r="F4685" t="str">
            <v>M</v>
          </cell>
          <cell r="G4685">
            <v>10</v>
          </cell>
        </row>
        <row r="4686">
          <cell r="A4686" t="str">
            <v>NA211</v>
          </cell>
          <cell r="B4686">
            <v>3</v>
          </cell>
          <cell r="C4686" t="str">
            <v>M1</v>
          </cell>
          <cell r="D4686" t="str">
            <v xml:space="preserve">LV  </v>
          </cell>
          <cell r="E4686" t="str">
            <v>C</v>
          </cell>
          <cell r="F4686" t="str">
            <v>M</v>
          </cell>
          <cell r="G4686">
            <v>10</v>
          </cell>
        </row>
        <row r="4687">
          <cell r="A4687" t="str">
            <v>NA211C3</v>
          </cell>
          <cell r="B4687">
            <v>3</v>
          </cell>
          <cell r="C4687" t="str">
            <v>M1</v>
          </cell>
          <cell r="D4687" t="str">
            <v xml:space="preserve">LV  </v>
          </cell>
          <cell r="E4687" t="str">
            <v>C</v>
          </cell>
          <cell r="F4687" t="str">
            <v>M</v>
          </cell>
          <cell r="G4687">
            <v>10</v>
          </cell>
        </row>
        <row r="4688">
          <cell r="A4688" t="str">
            <v>NA212</v>
          </cell>
          <cell r="B4688">
            <v>3</v>
          </cell>
          <cell r="C4688" t="str">
            <v>M1</v>
          </cell>
          <cell r="D4688" t="str">
            <v xml:space="preserve">LV  </v>
          </cell>
          <cell r="E4688" t="str">
            <v>C</v>
          </cell>
          <cell r="F4688" t="str">
            <v>M</v>
          </cell>
          <cell r="G4688">
            <v>10</v>
          </cell>
        </row>
        <row r="4689">
          <cell r="A4689" t="str">
            <v>NA212C3</v>
          </cell>
          <cell r="B4689">
            <v>3</v>
          </cell>
          <cell r="C4689" t="str">
            <v>M1</v>
          </cell>
          <cell r="D4689" t="str">
            <v xml:space="preserve">LV  </v>
          </cell>
          <cell r="E4689" t="str">
            <v>C</v>
          </cell>
          <cell r="F4689" t="str">
            <v>M</v>
          </cell>
          <cell r="G4689">
            <v>10</v>
          </cell>
        </row>
        <row r="4690">
          <cell r="A4690" t="str">
            <v>NA213</v>
          </cell>
          <cell r="B4690">
            <v>3</v>
          </cell>
          <cell r="C4690" t="str">
            <v>M1</v>
          </cell>
          <cell r="D4690" t="str">
            <v xml:space="preserve">LV  </v>
          </cell>
          <cell r="E4690" t="str">
            <v>C</v>
          </cell>
          <cell r="F4690" t="str">
            <v>M</v>
          </cell>
          <cell r="G4690">
            <v>10</v>
          </cell>
        </row>
        <row r="4691">
          <cell r="A4691" t="str">
            <v>NA213C3</v>
          </cell>
          <cell r="B4691">
            <v>3</v>
          </cell>
          <cell r="C4691" t="str">
            <v>M1</v>
          </cell>
          <cell r="D4691" t="str">
            <v xml:space="preserve">LOD </v>
          </cell>
          <cell r="E4691" t="str">
            <v>C</v>
          </cell>
          <cell r="F4691" t="str">
            <v>M</v>
          </cell>
          <cell r="G4691">
            <v>10</v>
          </cell>
        </row>
        <row r="4692">
          <cell r="A4692" t="str">
            <v>NA214</v>
          </cell>
          <cell r="B4692">
            <v>3</v>
          </cell>
          <cell r="C4692" t="str">
            <v>M1</v>
          </cell>
          <cell r="D4692" t="str">
            <v xml:space="preserve">LOD </v>
          </cell>
          <cell r="E4692" t="str">
            <v>C</v>
          </cell>
          <cell r="F4692" t="str">
            <v>M</v>
          </cell>
          <cell r="G4692">
            <v>0</v>
          </cell>
        </row>
        <row r="4693">
          <cell r="A4693" t="str">
            <v>NA214C3</v>
          </cell>
          <cell r="B4693">
            <v>3</v>
          </cell>
          <cell r="C4693" t="str">
            <v>M1</v>
          </cell>
          <cell r="D4693" t="str">
            <v xml:space="preserve">LOD </v>
          </cell>
          <cell r="E4693" t="str">
            <v>C</v>
          </cell>
          <cell r="F4693" t="str">
            <v>M</v>
          </cell>
          <cell r="G4693">
            <v>10</v>
          </cell>
        </row>
        <row r="4694">
          <cell r="A4694" t="str">
            <v>NA215</v>
          </cell>
          <cell r="B4694">
            <v>3</v>
          </cell>
          <cell r="C4694" t="str">
            <v>M1</v>
          </cell>
          <cell r="D4694" t="str">
            <v xml:space="preserve">LOD </v>
          </cell>
          <cell r="E4694" t="str">
            <v>C</v>
          </cell>
          <cell r="F4694" t="str">
            <v>M</v>
          </cell>
          <cell r="G4694">
            <v>10</v>
          </cell>
        </row>
        <row r="4695">
          <cell r="A4695" t="str">
            <v>NA215C3</v>
          </cell>
          <cell r="B4695">
            <v>3</v>
          </cell>
          <cell r="C4695" t="str">
            <v>M1</v>
          </cell>
          <cell r="D4695" t="str">
            <v xml:space="preserve">LOD </v>
          </cell>
          <cell r="E4695" t="str">
            <v>C</v>
          </cell>
          <cell r="F4695" t="str">
            <v>M</v>
          </cell>
          <cell r="G4695">
            <v>10</v>
          </cell>
        </row>
        <row r="4696">
          <cell r="A4696" t="str">
            <v>NA307</v>
          </cell>
          <cell r="B4696">
            <v>3</v>
          </cell>
          <cell r="C4696" t="str">
            <v>M1</v>
          </cell>
          <cell r="D4696" t="str">
            <v xml:space="preserve">LV  </v>
          </cell>
          <cell r="E4696" t="str">
            <v>C</v>
          </cell>
          <cell r="F4696" t="str">
            <v>M</v>
          </cell>
          <cell r="G4696">
            <v>0</v>
          </cell>
        </row>
        <row r="4697">
          <cell r="A4697" t="str">
            <v>NA307C3</v>
          </cell>
          <cell r="B4697">
            <v>3</v>
          </cell>
          <cell r="C4697" t="str">
            <v>M1</v>
          </cell>
          <cell r="D4697" t="str">
            <v xml:space="preserve">LV  </v>
          </cell>
          <cell r="E4697" t="str">
            <v>C</v>
          </cell>
          <cell r="F4697" t="str">
            <v>M</v>
          </cell>
          <cell r="G4697">
            <v>10</v>
          </cell>
        </row>
        <row r="4698">
          <cell r="A4698" t="str">
            <v>NA308</v>
          </cell>
          <cell r="B4698">
            <v>3</v>
          </cell>
          <cell r="C4698" t="str">
            <v>M1</v>
          </cell>
          <cell r="D4698" t="str">
            <v xml:space="preserve">LV  </v>
          </cell>
          <cell r="E4698" t="str">
            <v>C</v>
          </cell>
          <cell r="F4698" t="str">
            <v>M</v>
          </cell>
          <cell r="G4698">
            <v>10</v>
          </cell>
        </row>
        <row r="4699">
          <cell r="A4699" t="str">
            <v>NA308C3</v>
          </cell>
          <cell r="B4699">
            <v>3</v>
          </cell>
          <cell r="C4699" t="str">
            <v>M1</v>
          </cell>
          <cell r="D4699" t="str">
            <v xml:space="preserve">LV  </v>
          </cell>
          <cell r="E4699" t="str">
            <v>C</v>
          </cell>
          <cell r="F4699" t="str">
            <v>M</v>
          </cell>
          <cell r="G4699">
            <v>10</v>
          </cell>
        </row>
        <row r="4700">
          <cell r="A4700" t="str">
            <v>NA309</v>
          </cell>
          <cell r="B4700">
            <v>3</v>
          </cell>
          <cell r="C4700" t="str">
            <v>M1</v>
          </cell>
          <cell r="D4700" t="str">
            <v xml:space="preserve">LV  </v>
          </cell>
          <cell r="E4700" t="str">
            <v>C</v>
          </cell>
          <cell r="F4700" t="str">
            <v>M</v>
          </cell>
          <cell r="G4700">
            <v>0</v>
          </cell>
        </row>
        <row r="4701">
          <cell r="A4701" t="str">
            <v>NA309C3</v>
          </cell>
          <cell r="B4701">
            <v>3</v>
          </cell>
          <cell r="C4701" t="str">
            <v>M1</v>
          </cell>
          <cell r="D4701" t="str">
            <v xml:space="preserve">LV  </v>
          </cell>
          <cell r="E4701" t="str">
            <v>C</v>
          </cell>
          <cell r="F4701" t="str">
            <v>M</v>
          </cell>
          <cell r="G4701">
            <v>15</v>
          </cell>
        </row>
        <row r="4702">
          <cell r="A4702" t="str">
            <v>NA310</v>
          </cell>
          <cell r="B4702">
            <v>3</v>
          </cell>
          <cell r="C4702" t="str">
            <v>M1</v>
          </cell>
          <cell r="D4702" t="str">
            <v xml:space="preserve">LV  </v>
          </cell>
          <cell r="E4702" t="str">
            <v>C</v>
          </cell>
          <cell r="F4702" t="str">
            <v>M</v>
          </cell>
          <cell r="G4702">
            <v>0</v>
          </cell>
        </row>
        <row r="4703">
          <cell r="A4703" t="str">
            <v>NA310C3</v>
          </cell>
          <cell r="B4703">
            <v>3</v>
          </cell>
          <cell r="C4703" t="str">
            <v>M1</v>
          </cell>
          <cell r="D4703" t="str">
            <v xml:space="preserve">LV  </v>
          </cell>
          <cell r="E4703" t="str">
            <v>C</v>
          </cell>
          <cell r="F4703" t="str">
            <v>M</v>
          </cell>
          <cell r="G4703">
            <v>15</v>
          </cell>
        </row>
        <row r="4704">
          <cell r="A4704" t="str">
            <v>NA311</v>
          </cell>
          <cell r="B4704">
            <v>3</v>
          </cell>
          <cell r="C4704" t="str">
            <v>M1</v>
          </cell>
          <cell r="D4704" t="str">
            <v xml:space="preserve">LV  </v>
          </cell>
          <cell r="E4704" t="str">
            <v>C</v>
          </cell>
          <cell r="F4704" t="str">
            <v>M</v>
          </cell>
          <cell r="G4704">
            <v>10</v>
          </cell>
        </row>
        <row r="4705">
          <cell r="A4705" t="str">
            <v>NA311C3</v>
          </cell>
          <cell r="B4705">
            <v>3</v>
          </cell>
          <cell r="C4705" t="str">
            <v>M1</v>
          </cell>
          <cell r="D4705" t="str">
            <v xml:space="preserve">LV  </v>
          </cell>
          <cell r="E4705" t="str">
            <v>C</v>
          </cell>
          <cell r="F4705" t="str">
            <v>M</v>
          </cell>
          <cell r="G4705">
            <v>10</v>
          </cell>
        </row>
        <row r="4706">
          <cell r="A4706" t="str">
            <v>NA312</v>
          </cell>
          <cell r="B4706">
            <v>3</v>
          </cell>
          <cell r="C4706" t="str">
            <v>M1</v>
          </cell>
          <cell r="D4706" t="str">
            <v xml:space="preserve">LOD </v>
          </cell>
          <cell r="E4706" t="str">
            <v>C</v>
          </cell>
          <cell r="F4706" t="str">
            <v>M</v>
          </cell>
          <cell r="G4706">
            <v>10</v>
          </cell>
        </row>
        <row r="4707">
          <cell r="A4707" t="str">
            <v>NA312C3</v>
          </cell>
          <cell r="B4707">
            <v>3</v>
          </cell>
          <cell r="C4707" t="str">
            <v>M1</v>
          </cell>
          <cell r="D4707" t="str">
            <v xml:space="preserve">LOD </v>
          </cell>
          <cell r="E4707" t="str">
            <v>C</v>
          </cell>
          <cell r="F4707" t="str">
            <v>M</v>
          </cell>
          <cell r="G4707">
            <v>10</v>
          </cell>
        </row>
        <row r="4708">
          <cell r="A4708" t="str">
            <v>NA312C4</v>
          </cell>
          <cell r="B4708">
            <v>3</v>
          </cell>
          <cell r="C4708" t="str">
            <v>M1</v>
          </cell>
          <cell r="D4708" t="str">
            <v xml:space="preserve">LOD </v>
          </cell>
          <cell r="E4708" t="str">
            <v>C</v>
          </cell>
          <cell r="F4708" t="str">
            <v>M</v>
          </cell>
          <cell r="G4708">
            <v>10</v>
          </cell>
        </row>
        <row r="4709">
          <cell r="A4709" t="str">
            <v>NA313</v>
          </cell>
          <cell r="B4709">
            <v>3</v>
          </cell>
          <cell r="C4709" t="str">
            <v>M1</v>
          </cell>
          <cell r="D4709" t="str">
            <v xml:space="preserve">LOD </v>
          </cell>
          <cell r="E4709" t="str">
            <v>C</v>
          </cell>
          <cell r="F4709" t="str">
            <v>M</v>
          </cell>
          <cell r="G4709">
            <v>10</v>
          </cell>
        </row>
        <row r="4710">
          <cell r="A4710" t="str">
            <v>NA313C3</v>
          </cell>
          <cell r="B4710">
            <v>3</v>
          </cell>
          <cell r="C4710" t="str">
            <v>M1</v>
          </cell>
          <cell r="D4710" t="str">
            <v xml:space="preserve">LOD </v>
          </cell>
          <cell r="E4710" t="str">
            <v>C</v>
          </cell>
          <cell r="F4710" t="str">
            <v>M</v>
          </cell>
          <cell r="G4710">
            <v>15</v>
          </cell>
        </row>
        <row r="4711">
          <cell r="A4711" t="str">
            <v>NA314</v>
          </cell>
          <cell r="B4711">
            <v>3</v>
          </cell>
          <cell r="C4711" t="str">
            <v>M1</v>
          </cell>
          <cell r="D4711" t="str">
            <v xml:space="preserve">LOD </v>
          </cell>
          <cell r="E4711" t="str">
            <v>C</v>
          </cell>
          <cell r="F4711" t="str">
            <v>M</v>
          </cell>
          <cell r="G4711">
            <v>10</v>
          </cell>
        </row>
        <row r="4712">
          <cell r="A4712" t="str">
            <v>NA314C3</v>
          </cell>
          <cell r="B4712">
            <v>3</v>
          </cell>
          <cell r="C4712" t="str">
            <v>M1</v>
          </cell>
          <cell r="D4712" t="str">
            <v xml:space="preserve">LOD </v>
          </cell>
          <cell r="E4712" t="str">
            <v>C</v>
          </cell>
          <cell r="F4712" t="str">
            <v>M</v>
          </cell>
          <cell r="G4712">
            <v>10</v>
          </cell>
        </row>
        <row r="4713">
          <cell r="A4713" t="str">
            <v>NA316</v>
          </cell>
          <cell r="B4713">
            <v>3</v>
          </cell>
          <cell r="C4713" t="str">
            <v>MC</v>
          </cell>
          <cell r="D4713" t="str">
            <v xml:space="preserve">LOD </v>
          </cell>
          <cell r="E4713" t="str">
            <v>C</v>
          </cell>
          <cell r="F4713" t="str">
            <v>M</v>
          </cell>
          <cell r="G4713">
            <v>0</v>
          </cell>
        </row>
        <row r="4714">
          <cell r="A4714" t="str">
            <v>NA316C3</v>
          </cell>
          <cell r="B4714">
            <v>3</v>
          </cell>
          <cell r="C4714" t="str">
            <v>M1</v>
          </cell>
          <cell r="D4714" t="str">
            <v xml:space="preserve">LOD </v>
          </cell>
          <cell r="E4714" t="str">
            <v>C</v>
          </cell>
          <cell r="F4714" t="str">
            <v>M</v>
          </cell>
          <cell r="G4714">
            <v>15</v>
          </cell>
        </row>
        <row r="4715">
          <cell r="A4715" t="str">
            <v>NA318C3</v>
          </cell>
          <cell r="B4715">
            <v>3</v>
          </cell>
          <cell r="C4715" t="str">
            <v>M1</v>
          </cell>
          <cell r="D4715" t="str">
            <v xml:space="preserve">LOD </v>
          </cell>
          <cell r="E4715" t="str">
            <v>C</v>
          </cell>
          <cell r="F4715" t="str">
            <v>M</v>
          </cell>
          <cell r="G4715">
            <v>10</v>
          </cell>
        </row>
        <row r="4716">
          <cell r="A4716" t="str">
            <v>NCS4024</v>
          </cell>
          <cell r="B4716">
            <v>28</v>
          </cell>
          <cell r="C4716">
            <v>65</v>
          </cell>
          <cell r="D4716" t="str">
            <v xml:space="preserve">BR  </v>
          </cell>
          <cell r="E4716" t="str">
            <v>C</v>
          </cell>
          <cell r="F4716" t="str">
            <v>P</v>
          </cell>
          <cell r="G4716">
            <v>40</v>
          </cell>
        </row>
        <row r="4717">
          <cell r="A4717" t="str">
            <v>NJ207EM</v>
          </cell>
          <cell r="B4717">
            <v>23</v>
          </cell>
          <cell r="C4717">
            <v>45</v>
          </cell>
          <cell r="D4717" t="str">
            <v xml:space="preserve">LV  </v>
          </cell>
          <cell r="E4717" t="str">
            <v>C</v>
          </cell>
          <cell r="F4717" t="str">
            <v>M</v>
          </cell>
          <cell r="G4717">
            <v>5</v>
          </cell>
        </row>
        <row r="4718">
          <cell r="A4718" t="str">
            <v>NJ207EMC3</v>
          </cell>
          <cell r="B4718">
            <v>23</v>
          </cell>
          <cell r="C4718">
            <v>45</v>
          </cell>
          <cell r="D4718" t="str">
            <v xml:space="preserve">LV  </v>
          </cell>
          <cell r="E4718" t="str">
            <v>C</v>
          </cell>
          <cell r="F4718" t="str">
            <v>M</v>
          </cell>
          <cell r="G4718">
            <v>0</v>
          </cell>
        </row>
        <row r="4719">
          <cell r="A4719" t="str">
            <v>NJ207EV</v>
          </cell>
          <cell r="B4719">
            <v>23</v>
          </cell>
          <cell r="C4719">
            <v>45</v>
          </cell>
          <cell r="D4719" t="str">
            <v xml:space="preserve">LV  </v>
          </cell>
          <cell r="E4719" t="str">
            <v>C</v>
          </cell>
          <cell r="F4719" t="str">
            <v>M</v>
          </cell>
          <cell r="G4719">
            <v>5</v>
          </cell>
        </row>
        <row r="4720">
          <cell r="A4720" t="str">
            <v>NJ208EV</v>
          </cell>
          <cell r="B4720">
            <v>23</v>
          </cell>
          <cell r="C4720">
            <v>45</v>
          </cell>
          <cell r="D4720" t="str">
            <v xml:space="preserve">LV  </v>
          </cell>
          <cell r="E4720" t="str">
            <v>C</v>
          </cell>
          <cell r="F4720" t="str">
            <v>M</v>
          </cell>
          <cell r="G4720">
            <v>5</v>
          </cell>
        </row>
        <row r="4721">
          <cell r="A4721" t="str">
            <v>NJ209EM</v>
          </cell>
          <cell r="B4721">
            <v>23</v>
          </cell>
          <cell r="C4721">
            <v>45</v>
          </cell>
          <cell r="D4721" t="str">
            <v xml:space="preserve">LV  </v>
          </cell>
          <cell r="E4721" t="str">
            <v>C</v>
          </cell>
          <cell r="F4721" t="str">
            <v>M</v>
          </cell>
          <cell r="G4721">
            <v>5</v>
          </cell>
        </row>
        <row r="4722">
          <cell r="A4722" t="str">
            <v>NJ209EV</v>
          </cell>
          <cell r="B4722">
            <v>23</v>
          </cell>
          <cell r="C4722">
            <v>45</v>
          </cell>
          <cell r="D4722" t="str">
            <v xml:space="preserve">LV  </v>
          </cell>
          <cell r="E4722" t="str">
            <v>C</v>
          </cell>
          <cell r="F4722" t="str">
            <v>M</v>
          </cell>
          <cell r="G4722">
            <v>5</v>
          </cell>
        </row>
        <row r="4723">
          <cell r="A4723" t="str">
            <v>NJ211EV</v>
          </cell>
          <cell r="B4723" t="str">
            <v xml:space="preserve">  </v>
          </cell>
          <cell r="C4723">
            <v>45</v>
          </cell>
          <cell r="D4723" t="str">
            <v xml:space="preserve">LV  </v>
          </cell>
          <cell r="E4723" t="str">
            <v>C</v>
          </cell>
          <cell r="F4723" t="str">
            <v>M</v>
          </cell>
          <cell r="G4723">
            <v>5</v>
          </cell>
        </row>
        <row r="4724">
          <cell r="A4724" t="str">
            <v>NJ307EM</v>
          </cell>
          <cell r="B4724">
            <v>23</v>
          </cell>
          <cell r="C4724">
            <v>45</v>
          </cell>
          <cell r="D4724" t="str">
            <v xml:space="preserve">LV  </v>
          </cell>
          <cell r="E4724" t="str">
            <v>C</v>
          </cell>
          <cell r="F4724" t="str">
            <v>M</v>
          </cell>
          <cell r="G4724">
            <v>5</v>
          </cell>
        </row>
        <row r="4725">
          <cell r="A4725" t="str">
            <v>NJ308EM</v>
          </cell>
          <cell r="B4725">
            <v>23</v>
          </cell>
          <cell r="C4725">
            <v>45</v>
          </cell>
          <cell r="D4725" t="str">
            <v xml:space="preserve">LV  </v>
          </cell>
          <cell r="E4725" t="str">
            <v>C</v>
          </cell>
          <cell r="F4725" t="str">
            <v>M</v>
          </cell>
          <cell r="G4725">
            <v>5</v>
          </cell>
        </row>
        <row r="4726">
          <cell r="A4726" t="str">
            <v>NJ308EMC3</v>
          </cell>
          <cell r="B4726">
            <v>23</v>
          </cell>
          <cell r="C4726">
            <v>45</v>
          </cell>
          <cell r="D4726" t="str">
            <v xml:space="preserve">LV  </v>
          </cell>
          <cell r="E4726" t="str">
            <v>C</v>
          </cell>
          <cell r="F4726" t="str">
            <v>M</v>
          </cell>
          <cell r="G4726">
            <v>0</v>
          </cell>
        </row>
        <row r="4727">
          <cell r="A4727" t="str">
            <v>NJ308EMC5</v>
          </cell>
          <cell r="B4727">
            <v>23</v>
          </cell>
          <cell r="C4727">
            <v>45</v>
          </cell>
          <cell r="D4727" t="str">
            <v xml:space="preserve">LV  </v>
          </cell>
          <cell r="E4727" t="str">
            <v>C</v>
          </cell>
          <cell r="F4727" t="str">
            <v>M</v>
          </cell>
          <cell r="G4727">
            <v>5</v>
          </cell>
        </row>
        <row r="4728">
          <cell r="A4728" t="str">
            <v>NJ308EV</v>
          </cell>
          <cell r="B4728">
            <v>23</v>
          </cell>
          <cell r="C4728">
            <v>45</v>
          </cell>
          <cell r="D4728" t="str">
            <v xml:space="preserve">LV  </v>
          </cell>
          <cell r="E4728" t="str">
            <v>C</v>
          </cell>
          <cell r="F4728" t="str">
            <v>M</v>
          </cell>
          <cell r="G4728">
            <v>5</v>
          </cell>
        </row>
        <row r="4729">
          <cell r="A4729" t="str">
            <v>NJ308EVC3</v>
          </cell>
          <cell r="B4729">
            <v>23</v>
          </cell>
          <cell r="C4729">
            <v>45</v>
          </cell>
          <cell r="D4729" t="str">
            <v xml:space="preserve">LV  </v>
          </cell>
          <cell r="E4729" t="str">
            <v>C</v>
          </cell>
          <cell r="F4729" t="str">
            <v>M</v>
          </cell>
          <cell r="G4729">
            <v>5</v>
          </cell>
        </row>
        <row r="4730">
          <cell r="A4730" t="str">
            <v>NJ309EM</v>
          </cell>
          <cell r="B4730">
            <v>23</v>
          </cell>
          <cell r="C4730">
            <v>45</v>
          </cell>
          <cell r="D4730" t="str">
            <v xml:space="preserve">LV  </v>
          </cell>
          <cell r="E4730" t="str">
            <v>C</v>
          </cell>
          <cell r="F4730" t="str">
            <v>M</v>
          </cell>
          <cell r="G4730">
            <v>5</v>
          </cell>
        </row>
        <row r="4731">
          <cell r="A4731" t="str">
            <v>NJ309EV</v>
          </cell>
          <cell r="B4731">
            <v>23</v>
          </cell>
          <cell r="C4731">
            <v>45</v>
          </cell>
          <cell r="D4731" t="str">
            <v xml:space="preserve">LV  </v>
          </cell>
          <cell r="E4731" t="str">
            <v>C</v>
          </cell>
          <cell r="F4731" t="str">
            <v>M</v>
          </cell>
          <cell r="G4731">
            <v>5</v>
          </cell>
        </row>
        <row r="4732">
          <cell r="A4732" t="str">
            <v>NJ310EM</v>
          </cell>
          <cell r="B4732">
            <v>23</v>
          </cell>
          <cell r="C4732">
            <v>45</v>
          </cell>
          <cell r="D4732" t="str">
            <v xml:space="preserve">LV  </v>
          </cell>
          <cell r="E4732" t="str">
            <v>C</v>
          </cell>
          <cell r="F4732" t="str">
            <v>M</v>
          </cell>
          <cell r="G4732">
            <v>5</v>
          </cell>
        </row>
        <row r="4733">
          <cell r="A4733" t="str">
            <v>NJ310EMC3</v>
          </cell>
          <cell r="B4733">
            <v>23</v>
          </cell>
          <cell r="C4733">
            <v>45</v>
          </cell>
          <cell r="D4733" t="str">
            <v xml:space="preserve">LV  </v>
          </cell>
          <cell r="E4733" t="str">
            <v>C</v>
          </cell>
          <cell r="F4733" t="str">
            <v>M</v>
          </cell>
          <cell r="G4733">
            <v>5</v>
          </cell>
        </row>
        <row r="4734">
          <cell r="A4734" t="str">
            <v>NJ310EV</v>
          </cell>
          <cell r="B4734">
            <v>23</v>
          </cell>
          <cell r="C4734">
            <v>45</v>
          </cell>
          <cell r="D4734" t="str">
            <v xml:space="preserve">LV  </v>
          </cell>
          <cell r="E4734" t="str">
            <v>C</v>
          </cell>
          <cell r="F4734" t="str">
            <v>M</v>
          </cell>
          <cell r="G4734">
            <v>5</v>
          </cell>
        </row>
        <row r="4735">
          <cell r="A4735" t="str">
            <v>NJ310EVC3</v>
          </cell>
          <cell r="B4735">
            <v>23</v>
          </cell>
          <cell r="C4735">
            <v>45</v>
          </cell>
          <cell r="D4735" t="str">
            <v xml:space="preserve">LV  </v>
          </cell>
          <cell r="E4735" t="str">
            <v>C</v>
          </cell>
          <cell r="F4735" t="str">
            <v>M</v>
          </cell>
          <cell r="G4735">
            <v>5</v>
          </cell>
        </row>
        <row r="4736">
          <cell r="A4736" t="str">
            <v>NJ311EM</v>
          </cell>
          <cell r="B4736">
            <v>23</v>
          </cell>
          <cell r="C4736">
            <v>45</v>
          </cell>
          <cell r="D4736" t="str">
            <v xml:space="preserve">LV  </v>
          </cell>
          <cell r="E4736" t="str">
            <v>C</v>
          </cell>
          <cell r="F4736" t="str">
            <v>M</v>
          </cell>
          <cell r="G4736">
            <v>5</v>
          </cell>
        </row>
        <row r="4737">
          <cell r="A4737" t="str">
            <v>NJ311EMC3</v>
          </cell>
          <cell r="B4737">
            <v>23</v>
          </cell>
          <cell r="C4737">
            <v>45</v>
          </cell>
          <cell r="D4737" t="str">
            <v xml:space="preserve">LV  </v>
          </cell>
          <cell r="E4737" t="str">
            <v>C</v>
          </cell>
          <cell r="F4737" t="str">
            <v>M</v>
          </cell>
          <cell r="G4737">
            <v>5</v>
          </cell>
        </row>
        <row r="4738">
          <cell r="A4738" t="str">
            <v>NJ311EMC5</v>
          </cell>
          <cell r="B4738">
            <v>23</v>
          </cell>
          <cell r="C4738">
            <v>45</v>
          </cell>
          <cell r="D4738" t="str">
            <v xml:space="preserve">LV  </v>
          </cell>
          <cell r="E4738" t="str">
            <v>C</v>
          </cell>
          <cell r="F4738" t="str">
            <v>M</v>
          </cell>
          <cell r="G4738">
            <v>5</v>
          </cell>
        </row>
        <row r="4739">
          <cell r="A4739" t="str">
            <v>NJ311EV</v>
          </cell>
          <cell r="B4739">
            <v>23</v>
          </cell>
          <cell r="C4739">
            <v>45</v>
          </cell>
          <cell r="D4739" t="str">
            <v xml:space="preserve">LV  </v>
          </cell>
          <cell r="E4739" t="str">
            <v>C</v>
          </cell>
          <cell r="F4739" t="str">
            <v>M</v>
          </cell>
          <cell r="G4739">
            <v>5</v>
          </cell>
        </row>
        <row r="4740">
          <cell r="A4740" t="str">
            <v>NJ311EVC3</v>
          </cell>
          <cell r="B4740">
            <v>23</v>
          </cell>
          <cell r="C4740">
            <v>45</v>
          </cell>
          <cell r="D4740" t="str">
            <v xml:space="preserve">LV  </v>
          </cell>
          <cell r="E4740" t="str">
            <v>C</v>
          </cell>
          <cell r="F4740" t="str">
            <v>M</v>
          </cell>
          <cell r="G4740">
            <v>5</v>
          </cell>
        </row>
        <row r="4741">
          <cell r="A4741" t="str">
            <v>NJ312EM</v>
          </cell>
          <cell r="B4741">
            <v>23</v>
          </cell>
          <cell r="C4741">
            <v>45</v>
          </cell>
          <cell r="D4741" t="str">
            <v xml:space="preserve">LOD </v>
          </cell>
          <cell r="E4741" t="str">
            <v>C</v>
          </cell>
          <cell r="F4741" t="str">
            <v>M</v>
          </cell>
          <cell r="G4741">
            <v>5</v>
          </cell>
        </row>
        <row r="4742">
          <cell r="A4742" t="str">
            <v>NJ312EMC3</v>
          </cell>
          <cell r="B4742">
            <v>23</v>
          </cell>
          <cell r="C4742">
            <v>45</v>
          </cell>
          <cell r="D4742" t="str">
            <v xml:space="preserve">LOD </v>
          </cell>
          <cell r="E4742" t="str">
            <v>C</v>
          </cell>
          <cell r="F4742" t="str">
            <v>M</v>
          </cell>
          <cell r="G4742">
            <v>0</v>
          </cell>
        </row>
        <row r="4743">
          <cell r="A4743" t="str">
            <v>NJ312EV</v>
          </cell>
          <cell r="B4743">
            <v>23</v>
          </cell>
          <cell r="C4743">
            <v>45</v>
          </cell>
          <cell r="D4743" t="str">
            <v xml:space="preserve">LOD </v>
          </cell>
          <cell r="E4743" t="str">
            <v>C</v>
          </cell>
          <cell r="F4743" t="str">
            <v>M</v>
          </cell>
          <cell r="G4743">
            <v>0</v>
          </cell>
        </row>
        <row r="4744">
          <cell r="A4744" t="str">
            <v>NJ312EVC3</v>
          </cell>
          <cell r="B4744">
            <v>23</v>
          </cell>
          <cell r="C4744">
            <v>45</v>
          </cell>
          <cell r="D4744" t="str">
            <v xml:space="preserve">LOD </v>
          </cell>
          <cell r="E4744" t="str">
            <v>C</v>
          </cell>
          <cell r="F4744" t="str">
            <v>M</v>
          </cell>
          <cell r="G4744">
            <v>0</v>
          </cell>
        </row>
        <row r="4745">
          <cell r="A4745" t="str">
            <v>NJ313EM</v>
          </cell>
          <cell r="B4745">
            <v>23</v>
          </cell>
          <cell r="C4745">
            <v>45</v>
          </cell>
          <cell r="D4745" t="str">
            <v xml:space="preserve">LOD </v>
          </cell>
          <cell r="E4745" t="str">
            <v>C</v>
          </cell>
          <cell r="F4745" t="str">
            <v>M</v>
          </cell>
          <cell r="G4745">
            <v>5</v>
          </cell>
        </row>
        <row r="4746">
          <cell r="A4746" t="str">
            <v>NJ313EMC3</v>
          </cell>
          <cell r="B4746">
            <v>23</v>
          </cell>
          <cell r="C4746">
            <v>45</v>
          </cell>
          <cell r="D4746" t="str">
            <v xml:space="preserve">LOD </v>
          </cell>
          <cell r="E4746" t="str">
            <v>C</v>
          </cell>
          <cell r="F4746" t="str">
            <v>M</v>
          </cell>
          <cell r="G4746">
            <v>0</v>
          </cell>
        </row>
        <row r="4747">
          <cell r="A4747" t="str">
            <v>NR207</v>
          </cell>
          <cell r="B4747">
            <v>3</v>
          </cell>
          <cell r="C4747" t="str">
            <v>M1</v>
          </cell>
          <cell r="D4747" t="str">
            <v xml:space="preserve">LV  </v>
          </cell>
          <cell r="E4747" t="str">
            <v>C</v>
          </cell>
          <cell r="F4747" t="str">
            <v>M</v>
          </cell>
          <cell r="G4747">
            <v>10</v>
          </cell>
        </row>
        <row r="4748">
          <cell r="A4748" t="str">
            <v>NR207C3</v>
          </cell>
          <cell r="B4748">
            <v>3</v>
          </cell>
          <cell r="C4748" t="str">
            <v>M1</v>
          </cell>
          <cell r="D4748" t="str">
            <v xml:space="preserve">LV  </v>
          </cell>
          <cell r="E4748" t="str">
            <v>C</v>
          </cell>
          <cell r="F4748" t="str">
            <v>M</v>
          </cell>
          <cell r="G4748">
            <v>10</v>
          </cell>
        </row>
        <row r="4749">
          <cell r="A4749" t="str">
            <v>NR208</v>
          </cell>
          <cell r="B4749">
            <v>3</v>
          </cell>
          <cell r="C4749" t="str">
            <v>M1</v>
          </cell>
          <cell r="D4749" t="str">
            <v xml:space="preserve">LV  </v>
          </cell>
          <cell r="E4749" t="str">
            <v>C</v>
          </cell>
          <cell r="F4749" t="str">
            <v>M</v>
          </cell>
          <cell r="G4749">
            <v>0</v>
          </cell>
        </row>
        <row r="4750">
          <cell r="A4750" t="str">
            <v>NR209</v>
          </cell>
          <cell r="B4750">
            <v>3</v>
          </cell>
          <cell r="C4750" t="str">
            <v>M1</v>
          </cell>
          <cell r="D4750" t="str">
            <v xml:space="preserve">LV  </v>
          </cell>
          <cell r="E4750" t="str">
            <v>C</v>
          </cell>
          <cell r="F4750" t="str">
            <v>M</v>
          </cell>
          <cell r="G4750">
            <v>0</v>
          </cell>
        </row>
        <row r="4751">
          <cell r="A4751" t="str">
            <v>NR211</v>
          </cell>
          <cell r="B4751">
            <v>3</v>
          </cell>
          <cell r="C4751" t="str">
            <v>M1</v>
          </cell>
          <cell r="D4751" t="str">
            <v xml:space="preserve">LV  </v>
          </cell>
          <cell r="E4751" t="str">
            <v>C</v>
          </cell>
          <cell r="F4751" t="str">
            <v>M</v>
          </cell>
          <cell r="G4751">
            <v>0</v>
          </cell>
        </row>
        <row r="4752">
          <cell r="A4752" t="str">
            <v>NR307</v>
          </cell>
          <cell r="B4752">
            <v>3</v>
          </cell>
          <cell r="C4752" t="str">
            <v>M1</v>
          </cell>
          <cell r="D4752" t="str">
            <v xml:space="preserve">LV  </v>
          </cell>
          <cell r="E4752" t="str">
            <v>C</v>
          </cell>
          <cell r="F4752" t="str">
            <v>M</v>
          </cell>
          <cell r="G4752">
            <v>0</v>
          </cell>
        </row>
        <row r="4753">
          <cell r="A4753" t="str">
            <v>NR308</v>
          </cell>
          <cell r="B4753">
            <v>3</v>
          </cell>
          <cell r="C4753" t="str">
            <v>M1</v>
          </cell>
          <cell r="D4753" t="str">
            <v xml:space="preserve">LV  </v>
          </cell>
          <cell r="E4753" t="str">
            <v>C</v>
          </cell>
          <cell r="F4753" t="str">
            <v>M</v>
          </cell>
          <cell r="G4753">
            <v>10</v>
          </cell>
        </row>
        <row r="4754">
          <cell r="A4754" t="str">
            <v>NR308C3</v>
          </cell>
          <cell r="B4754">
            <v>3</v>
          </cell>
          <cell r="C4754" t="str">
            <v>M1</v>
          </cell>
          <cell r="D4754" t="str">
            <v xml:space="preserve">LV  </v>
          </cell>
          <cell r="E4754" t="str">
            <v>C</v>
          </cell>
          <cell r="F4754" t="str">
            <v>M</v>
          </cell>
          <cell r="G4754">
            <v>15</v>
          </cell>
        </row>
        <row r="4755">
          <cell r="A4755" t="str">
            <v>NR308C5</v>
          </cell>
          <cell r="B4755">
            <v>3</v>
          </cell>
          <cell r="C4755" t="str">
            <v>M1</v>
          </cell>
          <cell r="D4755" t="str">
            <v xml:space="preserve">LV  </v>
          </cell>
          <cell r="E4755" t="str">
            <v>C</v>
          </cell>
          <cell r="F4755" t="str">
            <v>M</v>
          </cell>
          <cell r="G4755">
            <v>10</v>
          </cell>
        </row>
        <row r="4756">
          <cell r="A4756" t="str">
            <v>NR309</v>
          </cell>
          <cell r="B4756">
            <v>3</v>
          </cell>
          <cell r="C4756" t="str">
            <v>M1</v>
          </cell>
          <cell r="D4756" t="str">
            <v xml:space="preserve">LV  </v>
          </cell>
          <cell r="E4756" t="str">
            <v>C</v>
          </cell>
          <cell r="F4756" t="str">
            <v>M</v>
          </cell>
          <cell r="G4756">
            <v>0</v>
          </cell>
        </row>
        <row r="4757">
          <cell r="A4757" t="str">
            <v>NR310</v>
          </cell>
          <cell r="B4757">
            <v>3</v>
          </cell>
          <cell r="C4757" t="str">
            <v>M1</v>
          </cell>
          <cell r="D4757" t="str">
            <v xml:space="preserve">LV  </v>
          </cell>
          <cell r="E4757" t="str">
            <v>C</v>
          </cell>
          <cell r="F4757" t="str">
            <v>M</v>
          </cell>
          <cell r="G4757">
            <v>0</v>
          </cell>
        </row>
        <row r="4758">
          <cell r="A4758" t="str">
            <v>NR310C3</v>
          </cell>
          <cell r="B4758">
            <v>3</v>
          </cell>
          <cell r="C4758" t="str">
            <v>M1</v>
          </cell>
          <cell r="D4758" t="str">
            <v xml:space="preserve">LV  </v>
          </cell>
          <cell r="E4758" t="str">
            <v>C</v>
          </cell>
          <cell r="F4758" t="str">
            <v>M</v>
          </cell>
          <cell r="G4758">
            <v>0</v>
          </cell>
        </row>
        <row r="4759">
          <cell r="A4759" t="str">
            <v>NR311</v>
          </cell>
          <cell r="B4759">
            <v>3</v>
          </cell>
          <cell r="C4759" t="str">
            <v>M1</v>
          </cell>
          <cell r="D4759" t="str">
            <v xml:space="preserve">LV  </v>
          </cell>
          <cell r="E4759" t="str">
            <v>C</v>
          </cell>
          <cell r="F4759" t="str">
            <v>M</v>
          </cell>
          <cell r="G4759">
            <v>10</v>
          </cell>
        </row>
        <row r="4760">
          <cell r="A4760" t="str">
            <v>NR311C3</v>
          </cell>
          <cell r="B4760">
            <v>3</v>
          </cell>
          <cell r="C4760" t="str">
            <v>M1</v>
          </cell>
          <cell r="D4760" t="str">
            <v xml:space="preserve">LV  </v>
          </cell>
          <cell r="E4760" t="str">
            <v>C</v>
          </cell>
          <cell r="F4760" t="str">
            <v>M</v>
          </cell>
          <cell r="G4760">
            <v>10</v>
          </cell>
        </row>
        <row r="4761">
          <cell r="A4761" t="str">
            <v>NR311C5</v>
          </cell>
          <cell r="B4761">
            <v>3</v>
          </cell>
          <cell r="C4761" t="str">
            <v>M1</v>
          </cell>
          <cell r="D4761" t="str">
            <v xml:space="preserve">LV  </v>
          </cell>
          <cell r="E4761" t="str">
            <v>C</v>
          </cell>
          <cell r="F4761" t="str">
            <v>M</v>
          </cell>
          <cell r="G4761">
            <v>10</v>
          </cell>
        </row>
        <row r="4762">
          <cell r="A4762" t="str">
            <v>NR312</v>
          </cell>
          <cell r="B4762">
            <v>3</v>
          </cell>
          <cell r="C4762" t="str">
            <v>M1</v>
          </cell>
          <cell r="D4762" t="str">
            <v xml:space="preserve">LOD </v>
          </cell>
          <cell r="E4762" t="str">
            <v>C</v>
          </cell>
          <cell r="F4762" t="str">
            <v>M</v>
          </cell>
          <cell r="G4762">
            <v>10</v>
          </cell>
        </row>
        <row r="4763">
          <cell r="A4763" t="str">
            <v>NR312C3</v>
          </cell>
          <cell r="B4763">
            <v>3</v>
          </cell>
          <cell r="C4763" t="str">
            <v>M1</v>
          </cell>
          <cell r="D4763" t="str">
            <v xml:space="preserve">LOD </v>
          </cell>
          <cell r="E4763" t="str">
            <v>C</v>
          </cell>
          <cell r="F4763" t="str">
            <v>M</v>
          </cell>
          <cell r="G4763">
            <v>10</v>
          </cell>
        </row>
        <row r="4764">
          <cell r="A4764" t="str">
            <v>NR313</v>
          </cell>
          <cell r="B4764">
            <v>3</v>
          </cell>
          <cell r="C4764" t="str">
            <v>M1</v>
          </cell>
          <cell r="D4764" t="str">
            <v xml:space="preserve">LOD </v>
          </cell>
          <cell r="E4764" t="str">
            <v>C</v>
          </cell>
          <cell r="F4764" t="str">
            <v>M</v>
          </cell>
          <cell r="G4764">
            <v>10</v>
          </cell>
        </row>
        <row r="4765">
          <cell r="A4765" t="str">
            <v>NR313C3</v>
          </cell>
          <cell r="B4765">
            <v>3</v>
          </cell>
          <cell r="C4765" t="str">
            <v>M1</v>
          </cell>
          <cell r="D4765" t="str">
            <v xml:space="preserve">LOD </v>
          </cell>
          <cell r="E4765" t="str">
            <v>C</v>
          </cell>
          <cell r="F4765" t="str">
            <v>M</v>
          </cell>
          <cell r="G4765">
            <v>10</v>
          </cell>
        </row>
        <row r="4766">
          <cell r="A4766" t="str">
            <v>NU205EMC3</v>
          </cell>
          <cell r="B4766">
            <v>23</v>
          </cell>
          <cell r="C4766">
            <v>45</v>
          </cell>
          <cell r="D4766" t="str">
            <v xml:space="preserve">LV  </v>
          </cell>
          <cell r="E4766" t="str">
            <v>C</v>
          </cell>
          <cell r="F4766" t="str">
            <v>P</v>
          </cell>
          <cell r="G4766">
            <v>5</v>
          </cell>
        </row>
        <row r="4767">
          <cell r="A4767" t="str">
            <v>NU206EM</v>
          </cell>
          <cell r="B4767">
            <v>23</v>
          </cell>
          <cell r="C4767">
            <v>45</v>
          </cell>
          <cell r="D4767" t="str">
            <v xml:space="preserve">LV  </v>
          </cell>
          <cell r="E4767" t="str">
            <v>C</v>
          </cell>
          <cell r="F4767" t="str">
            <v>M</v>
          </cell>
          <cell r="G4767">
            <v>5</v>
          </cell>
        </row>
        <row r="4768">
          <cell r="A4768" t="str">
            <v>NU206EMC3</v>
          </cell>
          <cell r="B4768">
            <v>23</v>
          </cell>
          <cell r="C4768">
            <v>45</v>
          </cell>
          <cell r="D4768" t="str">
            <v xml:space="preserve">LV  </v>
          </cell>
          <cell r="E4768" t="str">
            <v>C</v>
          </cell>
          <cell r="F4768" t="str">
            <v>M</v>
          </cell>
          <cell r="G4768">
            <v>5</v>
          </cell>
        </row>
        <row r="4769">
          <cell r="A4769" t="str">
            <v>NU206EV</v>
          </cell>
          <cell r="B4769">
            <v>23</v>
          </cell>
          <cell r="C4769">
            <v>45</v>
          </cell>
          <cell r="D4769" t="str">
            <v xml:space="preserve">LV  </v>
          </cell>
          <cell r="E4769" t="str">
            <v>C</v>
          </cell>
          <cell r="F4769" t="str">
            <v>M</v>
          </cell>
          <cell r="G4769">
            <v>5</v>
          </cell>
        </row>
        <row r="4770">
          <cell r="A4770" t="str">
            <v>NU206EVC3</v>
          </cell>
          <cell r="B4770">
            <v>23</v>
          </cell>
          <cell r="C4770">
            <v>45</v>
          </cell>
          <cell r="D4770" t="str">
            <v xml:space="preserve">LV  </v>
          </cell>
          <cell r="E4770" t="str">
            <v>C</v>
          </cell>
          <cell r="F4770" t="str">
            <v>M</v>
          </cell>
          <cell r="G4770">
            <v>5</v>
          </cell>
        </row>
        <row r="4771">
          <cell r="A4771" t="str">
            <v>NU207EMC3</v>
          </cell>
          <cell r="B4771">
            <v>23</v>
          </cell>
          <cell r="C4771">
            <v>45</v>
          </cell>
          <cell r="D4771" t="str">
            <v xml:space="preserve">LV  </v>
          </cell>
          <cell r="E4771" t="str">
            <v>C</v>
          </cell>
          <cell r="F4771" t="str">
            <v>M</v>
          </cell>
          <cell r="G4771">
            <v>5</v>
          </cell>
        </row>
        <row r="4772">
          <cell r="A4772" t="str">
            <v>NU207EV</v>
          </cell>
          <cell r="B4772">
            <v>23</v>
          </cell>
          <cell r="C4772">
            <v>45</v>
          </cell>
          <cell r="D4772" t="str">
            <v xml:space="preserve">LV  </v>
          </cell>
          <cell r="E4772" t="str">
            <v>C</v>
          </cell>
          <cell r="F4772" t="str">
            <v>M</v>
          </cell>
          <cell r="G4772">
            <v>5</v>
          </cell>
        </row>
        <row r="4773">
          <cell r="A4773" t="str">
            <v>NU208EMC3</v>
          </cell>
          <cell r="B4773">
            <v>23</v>
          </cell>
          <cell r="C4773">
            <v>45</v>
          </cell>
          <cell r="D4773" t="str">
            <v xml:space="preserve">LV  </v>
          </cell>
          <cell r="E4773" t="str">
            <v>C</v>
          </cell>
          <cell r="F4773" t="str">
            <v>M</v>
          </cell>
          <cell r="G4773">
            <v>5</v>
          </cell>
        </row>
        <row r="4774">
          <cell r="A4774" t="str">
            <v>NU208EV</v>
          </cell>
          <cell r="B4774">
            <v>23</v>
          </cell>
          <cell r="C4774">
            <v>45</v>
          </cell>
          <cell r="D4774" t="str">
            <v xml:space="preserve">LV  </v>
          </cell>
          <cell r="E4774" t="str">
            <v>C</v>
          </cell>
          <cell r="F4774" t="str">
            <v>M</v>
          </cell>
          <cell r="G4774">
            <v>5</v>
          </cell>
        </row>
        <row r="4775">
          <cell r="A4775" t="str">
            <v>NU208EVC3</v>
          </cell>
          <cell r="B4775" t="str">
            <v xml:space="preserve">  </v>
          </cell>
          <cell r="C4775">
            <v>45</v>
          </cell>
          <cell r="D4775" t="str">
            <v xml:space="preserve">LV  </v>
          </cell>
          <cell r="E4775" t="str">
            <v>C</v>
          </cell>
          <cell r="F4775" t="str">
            <v>M</v>
          </cell>
          <cell r="G4775">
            <v>5</v>
          </cell>
        </row>
        <row r="4776">
          <cell r="A4776" t="str">
            <v>NU209EM</v>
          </cell>
          <cell r="B4776">
            <v>23</v>
          </cell>
          <cell r="C4776">
            <v>45</v>
          </cell>
          <cell r="D4776" t="str">
            <v xml:space="preserve">LV  </v>
          </cell>
          <cell r="E4776" t="str">
            <v>C</v>
          </cell>
          <cell r="F4776" t="str">
            <v>M</v>
          </cell>
          <cell r="G4776">
            <v>5</v>
          </cell>
        </row>
        <row r="4777">
          <cell r="A4777" t="str">
            <v>NU209EMC3</v>
          </cell>
          <cell r="B4777">
            <v>23</v>
          </cell>
          <cell r="C4777">
            <v>45</v>
          </cell>
          <cell r="D4777" t="str">
            <v xml:space="preserve">LV  </v>
          </cell>
          <cell r="E4777" t="str">
            <v>C</v>
          </cell>
          <cell r="F4777" t="str">
            <v>M</v>
          </cell>
          <cell r="G4777">
            <v>5</v>
          </cell>
        </row>
        <row r="4778">
          <cell r="A4778" t="str">
            <v>NU209EV</v>
          </cell>
          <cell r="B4778">
            <v>23</v>
          </cell>
          <cell r="C4778">
            <v>45</v>
          </cell>
          <cell r="D4778" t="str">
            <v xml:space="preserve">LV  </v>
          </cell>
          <cell r="E4778" t="str">
            <v>C</v>
          </cell>
          <cell r="F4778" t="str">
            <v>M</v>
          </cell>
          <cell r="G4778">
            <v>5</v>
          </cell>
        </row>
        <row r="4779">
          <cell r="A4779" t="str">
            <v>NU210EM</v>
          </cell>
          <cell r="B4779">
            <v>23</v>
          </cell>
          <cell r="C4779">
            <v>45</v>
          </cell>
          <cell r="D4779" t="str">
            <v xml:space="preserve">LV  </v>
          </cell>
          <cell r="E4779" t="str">
            <v>C</v>
          </cell>
          <cell r="F4779" t="str">
            <v>M</v>
          </cell>
          <cell r="G4779">
            <v>5</v>
          </cell>
        </row>
        <row r="4780">
          <cell r="A4780" t="str">
            <v>NU210EMC3</v>
          </cell>
          <cell r="B4780">
            <v>23</v>
          </cell>
          <cell r="C4780">
            <v>45</v>
          </cell>
          <cell r="D4780" t="str">
            <v xml:space="preserve">LV  </v>
          </cell>
          <cell r="E4780" t="str">
            <v>C</v>
          </cell>
          <cell r="F4780" t="str">
            <v>M</v>
          </cell>
          <cell r="G4780">
            <v>5</v>
          </cell>
        </row>
        <row r="4781">
          <cell r="A4781" t="str">
            <v>NU210EV</v>
          </cell>
          <cell r="B4781">
            <v>23</v>
          </cell>
          <cell r="C4781">
            <v>45</v>
          </cell>
          <cell r="D4781" t="str">
            <v xml:space="preserve">LV  </v>
          </cell>
          <cell r="E4781" t="str">
            <v>C</v>
          </cell>
          <cell r="F4781" t="str">
            <v>M</v>
          </cell>
          <cell r="G4781">
            <v>5</v>
          </cell>
        </row>
        <row r="4782">
          <cell r="A4782" t="str">
            <v>NU210EVC3</v>
          </cell>
          <cell r="B4782">
            <v>23</v>
          </cell>
          <cell r="C4782">
            <v>45</v>
          </cell>
          <cell r="D4782" t="str">
            <v xml:space="preserve">LV  </v>
          </cell>
          <cell r="E4782" t="str">
            <v>C</v>
          </cell>
          <cell r="F4782" t="str">
            <v>M</v>
          </cell>
          <cell r="G4782">
            <v>5</v>
          </cell>
        </row>
        <row r="4783">
          <cell r="A4783" t="str">
            <v>NU211EM</v>
          </cell>
          <cell r="B4783">
            <v>23</v>
          </cell>
          <cell r="C4783">
            <v>45</v>
          </cell>
          <cell r="D4783" t="str">
            <v xml:space="preserve">LV  </v>
          </cell>
          <cell r="E4783" t="str">
            <v>C</v>
          </cell>
          <cell r="F4783" t="str">
            <v>M</v>
          </cell>
          <cell r="G4783">
            <v>5</v>
          </cell>
        </row>
        <row r="4784">
          <cell r="A4784" t="str">
            <v>NU211EMC3</v>
          </cell>
          <cell r="B4784">
            <v>23</v>
          </cell>
          <cell r="C4784">
            <v>45</v>
          </cell>
          <cell r="D4784" t="str">
            <v xml:space="preserve">LV  </v>
          </cell>
          <cell r="E4784" t="str">
            <v>C</v>
          </cell>
          <cell r="F4784" t="str">
            <v>M</v>
          </cell>
          <cell r="G4784">
            <v>5</v>
          </cell>
        </row>
        <row r="4785">
          <cell r="A4785" t="str">
            <v>NU212EM</v>
          </cell>
          <cell r="B4785">
            <v>23</v>
          </cell>
          <cell r="C4785">
            <v>45</v>
          </cell>
          <cell r="D4785" t="str">
            <v xml:space="preserve">LV  </v>
          </cell>
          <cell r="E4785" t="str">
            <v>C</v>
          </cell>
          <cell r="F4785" t="str">
            <v>M</v>
          </cell>
          <cell r="G4785">
            <v>5</v>
          </cell>
        </row>
        <row r="4786">
          <cell r="A4786" t="str">
            <v>NU212EMC3</v>
          </cell>
          <cell r="B4786">
            <v>23</v>
          </cell>
          <cell r="C4786">
            <v>45</v>
          </cell>
          <cell r="D4786" t="str">
            <v xml:space="preserve">LV  </v>
          </cell>
          <cell r="E4786" t="str">
            <v>C</v>
          </cell>
          <cell r="F4786" t="str">
            <v>M</v>
          </cell>
          <cell r="G4786">
            <v>5</v>
          </cell>
        </row>
        <row r="4787">
          <cell r="A4787" t="str">
            <v>NU212EVC3</v>
          </cell>
          <cell r="B4787">
            <v>23</v>
          </cell>
          <cell r="C4787">
            <v>45</v>
          </cell>
          <cell r="D4787" t="str">
            <v xml:space="preserve">LV  </v>
          </cell>
          <cell r="E4787" t="str">
            <v>C</v>
          </cell>
          <cell r="F4787" t="str">
            <v>M</v>
          </cell>
          <cell r="G4787">
            <v>5</v>
          </cell>
        </row>
        <row r="4788">
          <cell r="A4788" t="str">
            <v>NU213EM</v>
          </cell>
          <cell r="B4788">
            <v>23</v>
          </cell>
          <cell r="C4788">
            <v>45</v>
          </cell>
          <cell r="D4788" t="str">
            <v xml:space="preserve">LOD </v>
          </cell>
          <cell r="E4788" t="str">
            <v>C</v>
          </cell>
          <cell r="F4788" t="str">
            <v>M</v>
          </cell>
          <cell r="G4788">
            <v>5</v>
          </cell>
        </row>
        <row r="4789">
          <cell r="A4789" t="str">
            <v>NU213EMC3</v>
          </cell>
          <cell r="B4789">
            <v>23</v>
          </cell>
          <cell r="C4789">
            <v>45</v>
          </cell>
          <cell r="D4789" t="str">
            <v xml:space="preserve">LOD </v>
          </cell>
          <cell r="E4789" t="str">
            <v>C</v>
          </cell>
          <cell r="F4789" t="str">
            <v>M</v>
          </cell>
          <cell r="G4789">
            <v>5</v>
          </cell>
        </row>
        <row r="4790">
          <cell r="A4790" t="str">
            <v>NU213EV</v>
          </cell>
          <cell r="B4790">
            <v>23</v>
          </cell>
          <cell r="C4790">
            <v>45</v>
          </cell>
          <cell r="D4790" t="str">
            <v xml:space="preserve">LOD </v>
          </cell>
          <cell r="E4790" t="str">
            <v>C</v>
          </cell>
          <cell r="F4790" t="str">
            <v>M</v>
          </cell>
          <cell r="G4790">
            <v>5</v>
          </cell>
        </row>
        <row r="4791">
          <cell r="A4791" t="str">
            <v>NU213EVC3</v>
          </cell>
          <cell r="B4791">
            <v>23</v>
          </cell>
          <cell r="C4791">
            <v>45</v>
          </cell>
          <cell r="D4791" t="str">
            <v xml:space="preserve">LOD </v>
          </cell>
          <cell r="E4791" t="str">
            <v>C</v>
          </cell>
          <cell r="F4791" t="str">
            <v>M</v>
          </cell>
          <cell r="G4791">
            <v>5</v>
          </cell>
        </row>
        <row r="4792">
          <cell r="A4792" t="str">
            <v>NU214EMC3</v>
          </cell>
          <cell r="B4792">
            <v>23</v>
          </cell>
          <cell r="C4792">
            <v>45</v>
          </cell>
          <cell r="D4792" t="str">
            <v xml:space="preserve">LOD </v>
          </cell>
          <cell r="E4792" t="str">
            <v>C</v>
          </cell>
          <cell r="F4792" t="str">
            <v>M</v>
          </cell>
          <cell r="G4792">
            <v>5</v>
          </cell>
        </row>
        <row r="4793">
          <cell r="A4793" t="str">
            <v>NU214EV</v>
          </cell>
          <cell r="B4793">
            <v>23</v>
          </cell>
          <cell r="C4793">
            <v>45</v>
          </cell>
          <cell r="D4793" t="str">
            <v xml:space="preserve">LOD </v>
          </cell>
          <cell r="E4793" t="str">
            <v>C</v>
          </cell>
          <cell r="F4793" t="str">
            <v>M</v>
          </cell>
          <cell r="G4793">
            <v>5</v>
          </cell>
        </row>
        <row r="4794">
          <cell r="A4794" t="str">
            <v>NU215EM</v>
          </cell>
          <cell r="B4794">
            <v>23</v>
          </cell>
          <cell r="C4794">
            <v>45</v>
          </cell>
          <cell r="D4794" t="str">
            <v xml:space="preserve">LOD </v>
          </cell>
          <cell r="E4794" t="str">
            <v>C</v>
          </cell>
          <cell r="F4794" t="str">
            <v>M</v>
          </cell>
          <cell r="G4794">
            <v>5</v>
          </cell>
        </row>
        <row r="4795">
          <cell r="A4795" t="str">
            <v>NU215EMC3</v>
          </cell>
          <cell r="B4795">
            <v>23</v>
          </cell>
          <cell r="C4795">
            <v>45</v>
          </cell>
          <cell r="D4795" t="str">
            <v xml:space="preserve">LOD </v>
          </cell>
          <cell r="E4795" t="str">
            <v>C</v>
          </cell>
          <cell r="F4795" t="str">
            <v>M</v>
          </cell>
          <cell r="G4795">
            <v>5</v>
          </cell>
        </row>
        <row r="4796">
          <cell r="A4796" t="str">
            <v>NU215EV</v>
          </cell>
          <cell r="B4796">
            <v>23</v>
          </cell>
          <cell r="C4796">
            <v>45</v>
          </cell>
          <cell r="D4796" t="str">
            <v xml:space="preserve">LOD </v>
          </cell>
          <cell r="E4796" t="str">
            <v>C</v>
          </cell>
          <cell r="F4796" t="str">
            <v>M</v>
          </cell>
          <cell r="G4796">
            <v>5</v>
          </cell>
        </row>
        <row r="4797">
          <cell r="A4797" t="str">
            <v>NU307EM</v>
          </cell>
          <cell r="B4797">
            <v>23</v>
          </cell>
          <cell r="C4797">
            <v>45</v>
          </cell>
          <cell r="D4797" t="str">
            <v xml:space="preserve">LV  </v>
          </cell>
          <cell r="E4797" t="str">
            <v>C</v>
          </cell>
          <cell r="F4797" t="str">
            <v>M</v>
          </cell>
          <cell r="G4797">
            <v>5</v>
          </cell>
        </row>
        <row r="4798">
          <cell r="A4798" t="str">
            <v>NU307EMC3</v>
          </cell>
          <cell r="B4798">
            <v>23</v>
          </cell>
          <cell r="C4798">
            <v>45</v>
          </cell>
          <cell r="D4798" t="str">
            <v xml:space="preserve">LV  </v>
          </cell>
          <cell r="E4798" t="str">
            <v>C</v>
          </cell>
          <cell r="F4798" t="str">
            <v>M</v>
          </cell>
          <cell r="G4798">
            <v>5</v>
          </cell>
        </row>
        <row r="4799">
          <cell r="A4799" t="str">
            <v>NU307EV</v>
          </cell>
          <cell r="B4799">
            <v>23</v>
          </cell>
          <cell r="C4799">
            <v>45</v>
          </cell>
          <cell r="D4799" t="str">
            <v xml:space="preserve">LV  </v>
          </cell>
          <cell r="E4799" t="str">
            <v>C</v>
          </cell>
          <cell r="F4799" t="str">
            <v>M</v>
          </cell>
          <cell r="G4799">
            <v>5</v>
          </cell>
        </row>
        <row r="4800">
          <cell r="A4800" t="str">
            <v>NU308EM</v>
          </cell>
          <cell r="B4800">
            <v>23</v>
          </cell>
          <cell r="C4800">
            <v>45</v>
          </cell>
          <cell r="D4800" t="str">
            <v xml:space="preserve">LV  </v>
          </cell>
          <cell r="E4800" t="str">
            <v>C</v>
          </cell>
          <cell r="F4800" t="str">
            <v>M</v>
          </cell>
          <cell r="G4800">
            <v>5</v>
          </cell>
        </row>
        <row r="4801">
          <cell r="A4801" t="str">
            <v>NU308EMC3</v>
          </cell>
          <cell r="B4801">
            <v>23</v>
          </cell>
          <cell r="C4801">
            <v>45</v>
          </cell>
          <cell r="D4801" t="str">
            <v xml:space="preserve">LV  </v>
          </cell>
          <cell r="E4801" t="str">
            <v>C</v>
          </cell>
          <cell r="F4801" t="str">
            <v>M</v>
          </cell>
          <cell r="G4801">
            <v>3</v>
          </cell>
        </row>
        <row r="4802">
          <cell r="A4802" t="str">
            <v>NU308EV</v>
          </cell>
          <cell r="B4802">
            <v>23</v>
          </cell>
          <cell r="C4802">
            <v>45</v>
          </cell>
          <cell r="D4802" t="str">
            <v xml:space="preserve">LV  </v>
          </cell>
          <cell r="E4802" t="str">
            <v>C</v>
          </cell>
          <cell r="F4802" t="str">
            <v>M</v>
          </cell>
          <cell r="G4802">
            <v>5</v>
          </cell>
        </row>
        <row r="4803">
          <cell r="A4803" t="str">
            <v>NU308EVC3</v>
          </cell>
          <cell r="B4803">
            <v>23</v>
          </cell>
          <cell r="C4803">
            <v>45</v>
          </cell>
          <cell r="D4803" t="str">
            <v xml:space="preserve">LV  </v>
          </cell>
          <cell r="E4803" t="str">
            <v>C</v>
          </cell>
          <cell r="F4803" t="str">
            <v>M</v>
          </cell>
          <cell r="G4803">
            <v>0</v>
          </cell>
        </row>
        <row r="4804">
          <cell r="A4804" t="str">
            <v>NU309EM</v>
          </cell>
          <cell r="B4804">
            <v>23</v>
          </cell>
          <cell r="C4804">
            <v>45</v>
          </cell>
          <cell r="D4804" t="str">
            <v xml:space="preserve">LV  </v>
          </cell>
          <cell r="E4804" t="str">
            <v>C</v>
          </cell>
          <cell r="F4804" t="str">
            <v>M</v>
          </cell>
          <cell r="G4804">
            <v>5</v>
          </cell>
        </row>
        <row r="4805">
          <cell r="A4805" t="str">
            <v>NU309EMC3</v>
          </cell>
          <cell r="B4805">
            <v>23</v>
          </cell>
          <cell r="C4805">
            <v>45</v>
          </cell>
          <cell r="D4805" t="str">
            <v xml:space="preserve">LV  </v>
          </cell>
          <cell r="E4805" t="str">
            <v>C</v>
          </cell>
          <cell r="F4805" t="str">
            <v>M</v>
          </cell>
          <cell r="G4805">
            <v>5</v>
          </cell>
        </row>
        <row r="4806">
          <cell r="A4806" t="str">
            <v>NU309EV</v>
          </cell>
          <cell r="B4806">
            <v>23</v>
          </cell>
          <cell r="C4806">
            <v>45</v>
          </cell>
          <cell r="D4806" t="str">
            <v xml:space="preserve">LV  </v>
          </cell>
          <cell r="E4806" t="str">
            <v>C</v>
          </cell>
          <cell r="F4806" t="str">
            <v>M</v>
          </cell>
          <cell r="G4806">
            <v>5</v>
          </cell>
        </row>
        <row r="4807">
          <cell r="A4807" t="str">
            <v>NU310EM</v>
          </cell>
          <cell r="B4807">
            <v>23</v>
          </cell>
          <cell r="C4807">
            <v>45</v>
          </cell>
          <cell r="D4807" t="str">
            <v xml:space="preserve">LV  </v>
          </cell>
          <cell r="E4807" t="str">
            <v>C</v>
          </cell>
          <cell r="F4807" t="str">
            <v>M</v>
          </cell>
          <cell r="G4807">
            <v>5</v>
          </cell>
        </row>
        <row r="4808">
          <cell r="A4808" t="str">
            <v>NU310EMC3</v>
          </cell>
          <cell r="B4808">
            <v>23</v>
          </cell>
          <cell r="C4808">
            <v>45</v>
          </cell>
          <cell r="D4808" t="str">
            <v xml:space="preserve">LV  </v>
          </cell>
          <cell r="E4808" t="str">
            <v>C</v>
          </cell>
          <cell r="F4808" t="str">
            <v>M</v>
          </cell>
          <cell r="G4808">
            <v>5</v>
          </cell>
        </row>
        <row r="4809">
          <cell r="A4809" t="str">
            <v>NU310EV</v>
          </cell>
          <cell r="B4809">
            <v>23</v>
          </cell>
          <cell r="C4809">
            <v>45</v>
          </cell>
          <cell r="D4809" t="str">
            <v xml:space="preserve">LV  </v>
          </cell>
          <cell r="E4809" t="str">
            <v>C</v>
          </cell>
          <cell r="F4809" t="str">
            <v>M</v>
          </cell>
          <cell r="G4809">
            <v>5</v>
          </cell>
        </row>
        <row r="4810">
          <cell r="A4810" t="str">
            <v>NU310EVC3</v>
          </cell>
          <cell r="B4810">
            <v>23</v>
          </cell>
          <cell r="C4810">
            <v>45</v>
          </cell>
          <cell r="D4810" t="str">
            <v xml:space="preserve">LV  </v>
          </cell>
          <cell r="E4810" t="str">
            <v>C</v>
          </cell>
          <cell r="F4810" t="str">
            <v>M</v>
          </cell>
          <cell r="G4810">
            <v>5</v>
          </cell>
        </row>
        <row r="4811">
          <cell r="A4811" t="str">
            <v>NU311EM</v>
          </cell>
          <cell r="B4811">
            <v>23</v>
          </cell>
          <cell r="C4811">
            <v>45</v>
          </cell>
          <cell r="D4811" t="str">
            <v xml:space="preserve">LV  </v>
          </cell>
          <cell r="E4811" t="str">
            <v>C</v>
          </cell>
          <cell r="F4811" t="str">
            <v>M</v>
          </cell>
          <cell r="G4811">
            <v>5</v>
          </cell>
        </row>
        <row r="4812">
          <cell r="A4812" t="str">
            <v>NU311EMC3</v>
          </cell>
          <cell r="B4812">
            <v>23</v>
          </cell>
          <cell r="C4812">
            <v>45</v>
          </cell>
          <cell r="D4812" t="str">
            <v xml:space="preserve">LV  </v>
          </cell>
          <cell r="E4812" t="str">
            <v>C</v>
          </cell>
          <cell r="F4812" t="str">
            <v>M</v>
          </cell>
          <cell r="G4812">
            <v>5</v>
          </cell>
        </row>
        <row r="4813">
          <cell r="A4813" t="str">
            <v>NU312EM</v>
          </cell>
          <cell r="B4813">
            <v>23</v>
          </cell>
          <cell r="C4813">
            <v>45</v>
          </cell>
          <cell r="D4813" t="str">
            <v xml:space="preserve">LOD </v>
          </cell>
          <cell r="E4813" t="str">
            <v>C</v>
          </cell>
          <cell r="F4813" t="str">
            <v>M</v>
          </cell>
          <cell r="G4813">
            <v>5</v>
          </cell>
        </row>
        <row r="4814">
          <cell r="A4814" t="str">
            <v>NU312EMC3</v>
          </cell>
          <cell r="B4814">
            <v>23</v>
          </cell>
          <cell r="C4814">
            <v>45</v>
          </cell>
          <cell r="D4814" t="str">
            <v xml:space="preserve">LOD </v>
          </cell>
          <cell r="E4814" t="str">
            <v>C</v>
          </cell>
          <cell r="F4814" t="str">
            <v>M</v>
          </cell>
          <cell r="G4814">
            <v>5</v>
          </cell>
        </row>
        <row r="4815">
          <cell r="A4815" t="str">
            <v>NU312EV</v>
          </cell>
          <cell r="B4815">
            <v>23</v>
          </cell>
          <cell r="C4815">
            <v>45</v>
          </cell>
          <cell r="D4815" t="str">
            <v xml:space="preserve">LOD </v>
          </cell>
          <cell r="E4815" t="str">
            <v>C</v>
          </cell>
          <cell r="F4815" t="str">
            <v>M</v>
          </cell>
          <cell r="G4815">
            <v>5</v>
          </cell>
        </row>
        <row r="4816">
          <cell r="A4816" t="str">
            <v>NU312EVC3</v>
          </cell>
          <cell r="B4816">
            <v>23</v>
          </cell>
          <cell r="C4816">
            <v>45</v>
          </cell>
          <cell r="D4816" t="str">
            <v xml:space="preserve">LOD </v>
          </cell>
          <cell r="E4816" t="str">
            <v>C</v>
          </cell>
          <cell r="F4816" t="str">
            <v>M</v>
          </cell>
          <cell r="G4816">
            <v>0</v>
          </cell>
        </row>
        <row r="4817">
          <cell r="A4817" t="str">
            <v>NU313EM</v>
          </cell>
          <cell r="B4817">
            <v>23</v>
          </cell>
          <cell r="C4817">
            <v>45</v>
          </cell>
          <cell r="D4817" t="str">
            <v xml:space="preserve">LOD </v>
          </cell>
          <cell r="E4817" t="str">
            <v>C</v>
          </cell>
          <cell r="F4817" t="str">
            <v>M</v>
          </cell>
          <cell r="G4817">
            <v>5</v>
          </cell>
        </row>
        <row r="4818">
          <cell r="A4818" t="str">
            <v>NU313EMC3</v>
          </cell>
          <cell r="B4818">
            <v>23</v>
          </cell>
          <cell r="C4818">
            <v>45</v>
          </cell>
          <cell r="D4818" t="str">
            <v xml:space="preserve">LOD </v>
          </cell>
          <cell r="E4818" t="str">
            <v>C</v>
          </cell>
          <cell r="F4818" t="str">
            <v>M</v>
          </cell>
          <cell r="G4818">
            <v>5</v>
          </cell>
        </row>
        <row r="4819">
          <cell r="A4819" t="str">
            <v>NU313EV</v>
          </cell>
          <cell r="B4819">
            <v>26</v>
          </cell>
          <cell r="C4819">
            <v>45</v>
          </cell>
          <cell r="D4819" t="str">
            <v xml:space="preserve">LOD </v>
          </cell>
          <cell r="E4819" t="str">
            <v>C</v>
          </cell>
          <cell r="F4819" t="str">
            <v>M</v>
          </cell>
          <cell r="G4819">
            <v>5</v>
          </cell>
        </row>
        <row r="4820">
          <cell r="A4820" t="str">
            <v>NU313EVC3</v>
          </cell>
          <cell r="B4820">
            <v>23</v>
          </cell>
          <cell r="C4820">
            <v>45</v>
          </cell>
          <cell r="D4820" t="str">
            <v xml:space="preserve">LOD </v>
          </cell>
          <cell r="E4820" t="str">
            <v>C</v>
          </cell>
          <cell r="F4820" t="str">
            <v>M</v>
          </cell>
          <cell r="G4820">
            <v>5</v>
          </cell>
        </row>
        <row r="4821">
          <cell r="A4821" t="str">
            <v>NU314EM</v>
          </cell>
          <cell r="B4821">
            <v>23</v>
          </cell>
          <cell r="C4821">
            <v>45</v>
          </cell>
          <cell r="D4821" t="str">
            <v xml:space="preserve">LOD </v>
          </cell>
          <cell r="E4821" t="str">
            <v>C</v>
          </cell>
          <cell r="F4821" t="str">
            <v>M</v>
          </cell>
          <cell r="G4821">
            <v>0</v>
          </cell>
        </row>
        <row r="4822">
          <cell r="A4822" t="str">
            <v>NU314EMC3</v>
          </cell>
          <cell r="B4822">
            <v>23</v>
          </cell>
          <cell r="C4822">
            <v>45</v>
          </cell>
          <cell r="D4822" t="str">
            <v xml:space="preserve">LOD </v>
          </cell>
          <cell r="E4822" t="str">
            <v>C</v>
          </cell>
          <cell r="F4822" t="str">
            <v>M</v>
          </cell>
          <cell r="G4822">
            <v>0</v>
          </cell>
        </row>
        <row r="4823">
          <cell r="A4823" t="str">
            <v>NU314EV</v>
          </cell>
          <cell r="B4823" t="str">
            <v xml:space="preserve">  </v>
          </cell>
          <cell r="C4823">
            <v>45</v>
          </cell>
          <cell r="D4823" t="str">
            <v xml:space="preserve">LOD </v>
          </cell>
          <cell r="E4823" t="str">
            <v>C</v>
          </cell>
          <cell r="F4823" t="str">
            <v>M</v>
          </cell>
          <cell r="G4823">
            <v>5</v>
          </cell>
        </row>
        <row r="4824">
          <cell r="A4824" t="str">
            <v>NU316EMC3</v>
          </cell>
          <cell r="B4824">
            <v>23</v>
          </cell>
          <cell r="C4824">
            <v>45</v>
          </cell>
          <cell r="D4824" t="str">
            <v xml:space="preserve">LOD </v>
          </cell>
          <cell r="E4824" t="str">
            <v>C</v>
          </cell>
          <cell r="F4824" t="str">
            <v>M</v>
          </cell>
          <cell r="G4824">
            <v>5</v>
          </cell>
        </row>
        <row r="4825">
          <cell r="A4825" t="str">
            <v>NU318EMC3</v>
          </cell>
          <cell r="B4825">
            <v>23</v>
          </cell>
          <cell r="C4825">
            <v>45</v>
          </cell>
          <cell r="D4825" t="str">
            <v xml:space="preserve">LOD </v>
          </cell>
          <cell r="E4825" t="str">
            <v>C</v>
          </cell>
          <cell r="F4825" t="str">
            <v>M</v>
          </cell>
          <cell r="G4825">
            <v>3</v>
          </cell>
        </row>
        <row r="4826">
          <cell r="A4826" t="str">
            <v>OR/117BN</v>
          </cell>
          <cell r="B4826">
            <v>35</v>
          </cell>
          <cell r="C4826" t="str">
            <v>P7</v>
          </cell>
          <cell r="D4826" t="str">
            <v xml:space="preserve">SP  </v>
          </cell>
          <cell r="E4826" t="str">
            <v>C</v>
          </cell>
          <cell r="F4826" t="str">
            <v>P</v>
          </cell>
          <cell r="G4826">
            <v>20</v>
          </cell>
        </row>
        <row r="4827">
          <cell r="A4827" t="str">
            <v>PARTSIDYELLOW</v>
          </cell>
          <cell r="B4827" t="str">
            <v xml:space="preserve">  </v>
          </cell>
          <cell r="C4827" t="str">
            <v>P7</v>
          </cell>
          <cell r="D4827" t="str">
            <v xml:space="preserve">    </v>
          </cell>
          <cell r="E4827" t="str">
            <v>C</v>
          </cell>
          <cell r="F4827" t="str">
            <v>P</v>
          </cell>
          <cell r="G4827">
            <v>0</v>
          </cell>
        </row>
        <row r="4828">
          <cell r="A4828" t="str">
            <v>R1522EHL</v>
          </cell>
          <cell r="B4828">
            <v>28</v>
          </cell>
          <cell r="C4828">
            <v>65</v>
          </cell>
          <cell r="D4828" t="str">
            <v xml:space="preserve">BR  </v>
          </cell>
          <cell r="E4828" t="str">
            <v>C</v>
          </cell>
          <cell r="F4828" t="str">
            <v>P</v>
          </cell>
          <cell r="G4828">
            <v>35</v>
          </cell>
        </row>
        <row r="4829">
          <cell r="A4829" t="str">
            <v>R1535TAV</v>
          </cell>
          <cell r="B4829">
            <v>28</v>
          </cell>
          <cell r="C4829" t="str">
            <v>P6</v>
          </cell>
          <cell r="D4829" t="str">
            <v xml:space="preserve">BR  </v>
          </cell>
          <cell r="E4829" t="str">
            <v>C</v>
          </cell>
          <cell r="F4829" t="str">
            <v>P</v>
          </cell>
          <cell r="G4829">
            <v>70</v>
          </cell>
        </row>
        <row r="4830">
          <cell r="A4830" t="str">
            <v>R156122T</v>
          </cell>
          <cell r="B4830">
            <v>20</v>
          </cell>
          <cell r="C4830" t="str">
            <v>P9</v>
          </cell>
          <cell r="D4830" t="str">
            <v xml:space="preserve">SP  </v>
          </cell>
          <cell r="E4830" t="str">
            <v>A</v>
          </cell>
          <cell r="F4830" t="str">
            <v>P</v>
          </cell>
          <cell r="G4830">
            <v>50</v>
          </cell>
        </row>
        <row r="4831">
          <cell r="A4831" t="str">
            <v>R15614V</v>
          </cell>
          <cell r="B4831">
            <v>18</v>
          </cell>
          <cell r="C4831" t="str">
            <v>P2</v>
          </cell>
          <cell r="D4831" t="str">
            <v xml:space="preserve">SP  </v>
          </cell>
          <cell r="E4831" t="str">
            <v>C</v>
          </cell>
          <cell r="F4831" t="str">
            <v>P</v>
          </cell>
          <cell r="G4831">
            <v>60</v>
          </cell>
        </row>
        <row r="4832">
          <cell r="A4832" t="str">
            <v>R1561T</v>
          </cell>
          <cell r="B4832">
            <v>0</v>
          </cell>
          <cell r="C4832" t="str">
            <v>M1</v>
          </cell>
          <cell r="D4832" t="str">
            <v xml:space="preserve">SP  </v>
          </cell>
          <cell r="E4832" t="str">
            <v>C</v>
          </cell>
          <cell r="F4832" t="str">
            <v>M</v>
          </cell>
          <cell r="G4832">
            <v>15</v>
          </cell>
        </row>
        <row r="4833">
          <cell r="A4833" t="str">
            <v>R1561TB</v>
          </cell>
          <cell r="B4833">
            <v>24</v>
          </cell>
          <cell r="C4833">
            <v>45</v>
          </cell>
          <cell r="D4833" t="str">
            <v xml:space="preserve">LV  </v>
          </cell>
          <cell r="E4833" t="str">
            <v>C</v>
          </cell>
          <cell r="F4833" t="str">
            <v>M</v>
          </cell>
          <cell r="G4833">
            <v>5</v>
          </cell>
        </row>
        <row r="4834">
          <cell r="A4834" t="str">
            <v>R1561TV</v>
          </cell>
          <cell r="B4834">
            <v>28</v>
          </cell>
          <cell r="C4834">
            <v>65</v>
          </cell>
          <cell r="D4834" t="str">
            <v xml:space="preserve">BR  </v>
          </cell>
          <cell r="E4834" t="str">
            <v>C</v>
          </cell>
          <cell r="F4834" t="str">
            <v>P</v>
          </cell>
          <cell r="G4834">
            <v>35</v>
          </cell>
        </row>
        <row r="4835">
          <cell r="A4835" t="str">
            <v>R1581TV</v>
          </cell>
          <cell r="B4835">
            <v>28</v>
          </cell>
          <cell r="C4835">
            <v>65</v>
          </cell>
          <cell r="D4835" t="str">
            <v xml:space="preserve">BR  </v>
          </cell>
          <cell r="E4835" t="str">
            <v>C</v>
          </cell>
          <cell r="F4835" t="str">
            <v>P</v>
          </cell>
          <cell r="G4835">
            <v>35</v>
          </cell>
        </row>
        <row r="4836">
          <cell r="A4836" t="str">
            <v>R2310001</v>
          </cell>
          <cell r="B4836">
            <v>35</v>
          </cell>
          <cell r="C4836" t="str">
            <v>P7</v>
          </cell>
          <cell r="D4836" t="str">
            <v xml:space="preserve">SP  </v>
          </cell>
          <cell r="E4836" t="str">
            <v>C</v>
          </cell>
          <cell r="F4836" t="str">
            <v>P</v>
          </cell>
          <cell r="G4836">
            <v>50</v>
          </cell>
        </row>
        <row r="4837">
          <cell r="A4837" t="str">
            <v>R2310001A</v>
          </cell>
          <cell r="B4837">
            <v>23</v>
          </cell>
          <cell r="C4837">
            <v>45</v>
          </cell>
          <cell r="D4837" t="str">
            <v xml:space="preserve">LV  </v>
          </cell>
          <cell r="E4837" t="str">
            <v>C</v>
          </cell>
          <cell r="F4837" t="str">
            <v>M</v>
          </cell>
          <cell r="G4837">
            <v>5</v>
          </cell>
        </row>
        <row r="4838">
          <cell r="A4838" t="str">
            <v>R2310002</v>
          </cell>
          <cell r="B4838">
            <v>35</v>
          </cell>
          <cell r="C4838" t="str">
            <v>P7</v>
          </cell>
          <cell r="D4838" t="str">
            <v xml:space="preserve">SP  </v>
          </cell>
          <cell r="E4838" t="str">
            <v>C</v>
          </cell>
          <cell r="F4838" t="str">
            <v>P</v>
          </cell>
          <cell r="G4838">
            <v>50</v>
          </cell>
        </row>
        <row r="4839">
          <cell r="A4839" t="str">
            <v>R2310002A</v>
          </cell>
          <cell r="B4839">
            <v>23</v>
          </cell>
          <cell r="C4839">
            <v>45</v>
          </cell>
          <cell r="D4839" t="str">
            <v xml:space="preserve">LV  </v>
          </cell>
          <cell r="E4839" t="str">
            <v>B</v>
          </cell>
          <cell r="F4839" t="str">
            <v>M</v>
          </cell>
          <cell r="G4839">
            <v>5</v>
          </cell>
        </row>
        <row r="4840">
          <cell r="A4840" t="str">
            <v>R2310003</v>
          </cell>
          <cell r="B4840">
            <v>35</v>
          </cell>
          <cell r="C4840" t="str">
            <v>P7</v>
          </cell>
          <cell r="D4840" t="str">
            <v xml:space="preserve">SP  </v>
          </cell>
          <cell r="E4840" t="str">
            <v>C</v>
          </cell>
          <cell r="F4840" t="str">
            <v>P</v>
          </cell>
          <cell r="G4840">
            <v>50</v>
          </cell>
        </row>
        <row r="4841">
          <cell r="A4841" t="str">
            <v>R2310003A</v>
          </cell>
          <cell r="B4841">
            <v>23</v>
          </cell>
          <cell r="C4841">
            <v>45</v>
          </cell>
          <cell r="D4841" t="str">
            <v xml:space="preserve">LV  </v>
          </cell>
          <cell r="E4841" t="str">
            <v>C</v>
          </cell>
          <cell r="F4841" t="str">
            <v>M</v>
          </cell>
          <cell r="G4841">
            <v>5</v>
          </cell>
        </row>
        <row r="4842">
          <cell r="A4842" t="str">
            <v>R2310004</v>
          </cell>
          <cell r="B4842">
            <v>35</v>
          </cell>
          <cell r="C4842" t="str">
            <v>P7</v>
          </cell>
          <cell r="D4842" t="str">
            <v xml:space="preserve">SP  </v>
          </cell>
          <cell r="E4842" t="str">
            <v>C</v>
          </cell>
          <cell r="F4842" t="str">
            <v>P</v>
          </cell>
          <cell r="G4842">
            <v>50</v>
          </cell>
        </row>
        <row r="4843">
          <cell r="A4843" t="str">
            <v>R2310004A</v>
          </cell>
          <cell r="B4843">
            <v>23</v>
          </cell>
          <cell r="C4843">
            <v>45</v>
          </cell>
          <cell r="D4843" t="str">
            <v xml:space="preserve">LV  </v>
          </cell>
          <cell r="E4843" t="str">
            <v>B</v>
          </cell>
          <cell r="F4843" t="str">
            <v>M</v>
          </cell>
          <cell r="G4843">
            <v>5</v>
          </cell>
        </row>
        <row r="4844">
          <cell r="A4844" t="str">
            <v>R2320001</v>
          </cell>
          <cell r="B4844">
            <v>35</v>
          </cell>
          <cell r="C4844" t="str">
            <v>P7</v>
          </cell>
          <cell r="D4844" t="str">
            <v xml:space="preserve">SP  </v>
          </cell>
          <cell r="E4844" t="str">
            <v>C</v>
          </cell>
          <cell r="F4844" t="str">
            <v>P</v>
          </cell>
          <cell r="G4844">
            <v>50</v>
          </cell>
        </row>
        <row r="4845">
          <cell r="A4845" t="str">
            <v>R2320001A</v>
          </cell>
          <cell r="B4845">
            <v>23</v>
          </cell>
          <cell r="C4845">
            <v>45</v>
          </cell>
          <cell r="D4845" t="str">
            <v xml:space="preserve">SP  </v>
          </cell>
          <cell r="E4845" t="str">
            <v>C</v>
          </cell>
          <cell r="F4845" t="str">
            <v>M</v>
          </cell>
          <cell r="G4845">
            <v>5</v>
          </cell>
        </row>
        <row r="4846">
          <cell r="A4846" t="str">
            <v>R2320002</v>
          </cell>
          <cell r="B4846">
            <v>35</v>
          </cell>
          <cell r="C4846" t="str">
            <v>P7</v>
          </cell>
          <cell r="D4846" t="str">
            <v xml:space="preserve">SP  </v>
          </cell>
          <cell r="E4846" t="str">
            <v>C</v>
          </cell>
          <cell r="F4846" t="str">
            <v>P</v>
          </cell>
          <cell r="G4846">
            <v>50</v>
          </cell>
        </row>
        <row r="4847">
          <cell r="A4847" t="str">
            <v>R2320002A</v>
          </cell>
          <cell r="B4847">
            <v>23</v>
          </cell>
          <cell r="C4847">
            <v>45</v>
          </cell>
          <cell r="D4847" t="str">
            <v xml:space="preserve">SP  </v>
          </cell>
          <cell r="E4847" t="str">
            <v>C</v>
          </cell>
          <cell r="F4847" t="str">
            <v>M</v>
          </cell>
          <cell r="G4847">
            <v>5</v>
          </cell>
        </row>
        <row r="4848">
          <cell r="A4848" t="str">
            <v>RD1010DC4055</v>
          </cell>
          <cell r="B4848">
            <v>0</v>
          </cell>
          <cell r="C4848" t="str">
            <v>M1</v>
          </cell>
          <cell r="D4848" t="str">
            <v xml:space="preserve">LV  </v>
          </cell>
          <cell r="E4848" t="str">
            <v>C</v>
          </cell>
          <cell r="F4848" t="str">
            <v>M</v>
          </cell>
          <cell r="G4848">
            <v>0</v>
          </cell>
        </row>
        <row r="4849">
          <cell r="A4849" t="str">
            <v>RD1012DC4459</v>
          </cell>
          <cell r="B4849">
            <v>0</v>
          </cell>
          <cell r="C4849" t="str">
            <v>M1</v>
          </cell>
          <cell r="D4849" t="str">
            <v xml:space="preserve">LV  </v>
          </cell>
          <cell r="E4849" t="str">
            <v>C</v>
          </cell>
          <cell r="F4849" t="str">
            <v>M</v>
          </cell>
          <cell r="G4849">
            <v>0</v>
          </cell>
        </row>
        <row r="4850">
          <cell r="A4850" t="str">
            <v>RD1016DC5</v>
          </cell>
          <cell r="B4850">
            <v>0</v>
          </cell>
          <cell r="C4850" t="str">
            <v>M1</v>
          </cell>
          <cell r="D4850" t="str">
            <v xml:space="preserve">LOD </v>
          </cell>
          <cell r="E4850" t="str">
            <v>C</v>
          </cell>
          <cell r="F4850" t="str">
            <v>M</v>
          </cell>
          <cell r="G4850">
            <v>15</v>
          </cell>
        </row>
        <row r="4851">
          <cell r="A4851" t="str">
            <v>RD1017EW791</v>
          </cell>
          <cell r="B4851">
            <v>0</v>
          </cell>
          <cell r="C4851" t="str">
            <v>M1</v>
          </cell>
          <cell r="D4851" t="str">
            <v xml:space="preserve">LOD </v>
          </cell>
          <cell r="E4851" t="str">
            <v>C</v>
          </cell>
          <cell r="F4851" t="str">
            <v>M</v>
          </cell>
          <cell r="G4851">
            <v>0</v>
          </cell>
        </row>
        <row r="4852">
          <cell r="A4852" t="str">
            <v>RD1017W791</v>
          </cell>
          <cell r="B4852">
            <v>1</v>
          </cell>
          <cell r="C4852" t="str">
            <v>M1</v>
          </cell>
          <cell r="D4852" t="str">
            <v xml:space="preserve">LV  </v>
          </cell>
          <cell r="E4852" t="str">
            <v>C</v>
          </cell>
          <cell r="F4852" t="str">
            <v>M</v>
          </cell>
          <cell r="G4852">
            <v>0</v>
          </cell>
        </row>
        <row r="4853">
          <cell r="A4853" t="str">
            <v>RD1017W79122L</v>
          </cell>
          <cell r="B4853">
            <v>22</v>
          </cell>
          <cell r="C4853" t="str">
            <v>M1</v>
          </cell>
          <cell r="D4853" t="str">
            <v xml:space="preserve">LV  </v>
          </cell>
          <cell r="E4853" t="str">
            <v>C</v>
          </cell>
          <cell r="F4853" t="str">
            <v>M</v>
          </cell>
          <cell r="G4853">
            <v>0</v>
          </cell>
        </row>
        <row r="4854">
          <cell r="A4854" t="str">
            <v>RD1017W79122X</v>
          </cell>
          <cell r="B4854">
            <v>27</v>
          </cell>
          <cell r="C4854">
            <v>45</v>
          </cell>
          <cell r="D4854" t="str">
            <v xml:space="preserve">LV  </v>
          </cell>
          <cell r="E4854" t="str">
            <v>C</v>
          </cell>
          <cell r="F4854" t="str">
            <v>M</v>
          </cell>
          <cell r="G4854">
            <v>3</v>
          </cell>
        </row>
        <row r="4855">
          <cell r="A4855" t="str">
            <v>RD1018E</v>
          </cell>
          <cell r="B4855">
            <v>0</v>
          </cell>
          <cell r="C4855" t="str">
            <v>M1</v>
          </cell>
          <cell r="D4855" t="str">
            <v xml:space="preserve">LOD </v>
          </cell>
          <cell r="E4855" t="str">
            <v>C</v>
          </cell>
          <cell r="F4855" t="str">
            <v>M</v>
          </cell>
          <cell r="G4855">
            <v>0</v>
          </cell>
        </row>
        <row r="4856">
          <cell r="A4856" t="str">
            <v>RD1020DC5270</v>
          </cell>
          <cell r="B4856">
            <v>0</v>
          </cell>
          <cell r="C4856" t="str">
            <v>M1</v>
          </cell>
          <cell r="D4856" t="str">
            <v xml:space="preserve">LOD </v>
          </cell>
          <cell r="E4856" t="str">
            <v>C</v>
          </cell>
          <cell r="F4856" t="str">
            <v>M</v>
          </cell>
          <cell r="G4856">
            <v>0</v>
          </cell>
        </row>
        <row r="4857">
          <cell r="A4857" t="str">
            <v>RD1020E</v>
          </cell>
          <cell r="B4857">
            <v>0</v>
          </cell>
          <cell r="C4857" t="str">
            <v>M1</v>
          </cell>
          <cell r="D4857" t="str">
            <v xml:space="preserve">LOD </v>
          </cell>
          <cell r="E4857" t="str">
            <v>C</v>
          </cell>
          <cell r="F4857" t="str">
            <v>M</v>
          </cell>
          <cell r="G4857">
            <v>0</v>
          </cell>
        </row>
        <row r="4858">
          <cell r="A4858" t="str">
            <v>RD102421LM</v>
          </cell>
          <cell r="B4858">
            <v>21</v>
          </cell>
          <cell r="C4858" t="str">
            <v>M1</v>
          </cell>
          <cell r="D4858" t="str">
            <v xml:space="preserve">LOD </v>
          </cell>
          <cell r="E4858" t="str">
            <v>C</v>
          </cell>
          <cell r="F4858" t="str">
            <v>M</v>
          </cell>
          <cell r="G4858">
            <v>0</v>
          </cell>
        </row>
        <row r="4859">
          <cell r="A4859" t="str">
            <v>RD102422LP</v>
          </cell>
          <cell r="B4859">
            <v>22</v>
          </cell>
          <cell r="C4859" t="str">
            <v>P1</v>
          </cell>
          <cell r="D4859" t="str">
            <v xml:space="preserve">LOD </v>
          </cell>
          <cell r="E4859" t="str">
            <v>C</v>
          </cell>
          <cell r="F4859" t="str">
            <v>P</v>
          </cell>
          <cell r="G4859">
            <v>50</v>
          </cell>
        </row>
        <row r="4860">
          <cell r="A4860" t="str">
            <v>RD102422X</v>
          </cell>
          <cell r="B4860">
            <v>27</v>
          </cell>
          <cell r="C4860">
            <v>45</v>
          </cell>
          <cell r="D4860" t="str">
            <v xml:space="preserve">LOD </v>
          </cell>
          <cell r="E4860" t="str">
            <v>C</v>
          </cell>
          <cell r="F4860" t="str">
            <v>M</v>
          </cell>
          <cell r="G4860">
            <v>3</v>
          </cell>
        </row>
        <row r="4861">
          <cell r="A4861" t="str">
            <v>RD1024E</v>
          </cell>
          <cell r="B4861">
            <v>0</v>
          </cell>
          <cell r="C4861" t="str">
            <v>M1</v>
          </cell>
          <cell r="D4861" t="str">
            <v xml:space="preserve">LOD </v>
          </cell>
          <cell r="E4861" t="str">
            <v>C</v>
          </cell>
          <cell r="F4861" t="str">
            <v>M</v>
          </cell>
          <cell r="G4861">
            <v>0</v>
          </cell>
        </row>
        <row r="4862">
          <cell r="A4862" t="str">
            <v>RD1030E</v>
          </cell>
          <cell r="B4862">
            <v>0</v>
          </cell>
          <cell r="C4862" t="str">
            <v>M1</v>
          </cell>
          <cell r="D4862" t="str">
            <v xml:space="preserve">LOD </v>
          </cell>
          <cell r="E4862" t="str">
            <v>C</v>
          </cell>
          <cell r="F4862" t="str">
            <v>M</v>
          </cell>
          <cell r="G4862">
            <v>0</v>
          </cell>
        </row>
        <row r="4863">
          <cell r="A4863" t="str">
            <v>RD1206UMW611</v>
          </cell>
          <cell r="B4863">
            <v>24</v>
          </cell>
          <cell r="C4863">
            <v>45</v>
          </cell>
          <cell r="D4863" t="str">
            <v xml:space="preserve">LV  </v>
          </cell>
          <cell r="E4863" t="str">
            <v>C</v>
          </cell>
          <cell r="F4863" t="str">
            <v>M</v>
          </cell>
          <cell r="G4863">
            <v>5</v>
          </cell>
        </row>
        <row r="4864">
          <cell r="A4864" t="str">
            <v>RD1206UW611</v>
          </cell>
          <cell r="B4864">
            <v>0</v>
          </cell>
          <cell r="C4864" t="str">
            <v>M1</v>
          </cell>
          <cell r="D4864" t="str">
            <v xml:space="preserve">LV  </v>
          </cell>
          <cell r="E4864" t="str">
            <v>C</v>
          </cell>
          <cell r="F4864" t="str">
            <v>M</v>
          </cell>
          <cell r="G4864">
            <v>0</v>
          </cell>
        </row>
        <row r="4865">
          <cell r="A4865" t="str">
            <v>RD120721LM</v>
          </cell>
          <cell r="B4865">
            <v>21</v>
          </cell>
          <cell r="C4865" t="str">
            <v>M1</v>
          </cell>
          <cell r="D4865" t="str">
            <v xml:space="preserve">LV  </v>
          </cell>
          <cell r="E4865" t="str">
            <v>C</v>
          </cell>
          <cell r="F4865" t="str">
            <v>M</v>
          </cell>
          <cell r="G4865">
            <v>0</v>
          </cell>
        </row>
        <row r="4866">
          <cell r="A4866" t="str">
            <v>RD120722LP</v>
          </cell>
          <cell r="B4866">
            <v>22</v>
          </cell>
          <cell r="C4866" t="str">
            <v>P1</v>
          </cell>
          <cell r="D4866" t="str">
            <v xml:space="preserve">LV  </v>
          </cell>
          <cell r="E4866" t="str">
            <v>C</v>
          </cell>
          <cell r="F4866" t="str">
            <v>P</v>
          </cell>
          <cell r="G4866">
            <v>50</v>
          </cell>
        </row>
        <row r="4867">
          <cell r="A4867" t="str">
            <v>RD120722X</v>
          </cell>
          <cell r="B4867">
            <v>27</v>
          </cell>
          <cell r="C4867">
            <v>45</v>
          </cell>
          <cell r="D4867" t="str">
            <v xml:space="preserve">LV  </v>
          </cell>
          <cell r="E4867" t="str">
            <v>C</v>
          </cell>
          <cell r="F4867" t="str">
            <v>M</v>
          </cell>
          <cell r="G4867">
            <v>3</v>
          </cell>
        </row>
        <row r="4868">
          <cell r="A4868" t="str">
            <v>RD1207E</v>
          </cell>
          <cell r="B4868">
            <v>0</v>
          </cell>
          <cell r="C4868" t="str">
            <v>M1</v>
          </cell>
          <cell r="D4868" t="str">
            <v xml:space="preserve">LV  </v>
          </cell>
          <cell r="E4868" t="str">
            <v>C</v>
          </cell>
          <cell r="F4868" t="str">
            <v>M</v>
          </cell>
          <cell r="G4868">
            <v>0</v>
          </cell>
        </row>
        <row r="4869">
          <cell r="A4869" t="str">
            <v>RD1207UW604</v>
          </cell>
          <cell r="B4869">
            <v>0</v>
          </cell>
          <cell r="C4869" t="str">
            <v>M1</v>
          </cell>
          <cell r="D4869" t="str">
            <v xml:space="preserve">LV  </v>
          </cell>
          <cell r="E4869" t="str">
            <v>C</v>
          </cell>
          <cell r="F4869" t="str">
            <v>M</v>
          </cell>
          <cell r="G4869">
            <v>0</v>
          </cell>
        </row>
        <row r="4870">
          <cell r="A4870" t="str">
            <v>RD1207UW607S</v>
          </cell>
          <cell r="B4870">
            <v>0</v>
          </cell>
          <cell r="C4870" t="str">
            <v>M1</v>
          </cell>
          <cell r="D4870" t="str">
            <v xml:space="preserve">LV  </v>
          </cell>
          <cell r="E4870" t="str">
            <v>C</v>
          </cell>
          <cell r="F4870" t="str">
            <v>M</v>
          </cell>
          <cell r="G4870">
            <v>0</v>
          </cell>
        </row>
        <row r="4871">
          <cell r="A4871" t="str">
            <v>RD1208DAC3344</v>
          </cell>
          <cell r="B4871">
            <v>0</v>
          </cell>
          <cell r="C4871" t="str">
            <v>M1</v>
          </cell>
          <cell r="D4871" t="str">
            <v xml:space="preserve">LV  </v>
          </cell>
          <cell r="E4871" t="str">
            <v>C</v>
          </cell>
          <cell r="F4871" t="str">
            <v>M</v>
          </cell>
          <cell r="G4871">
            <v>0</v>
          </cell>
        </row>
        <row r="4872">
          <cell r="A4872" t="str">
            <v>RD1210UC3549</v>
          </cell>
          <cell r="B4872">
            <v>0</v>
          </cell>
          <cell r="C4872" t="str">
            <v>M1</v>
          </cell>
          <cell r="D4872" t="str">
            <v xml:space="preserve">LV  </v>
          </cell>
          <cell r="E4872" t="str">
            <v>C</v>
          </cell>
          <cell r="F4872" t="str">
            <v>M</v>
          </cell>
          <cell r="G4872">
            <v>0</v>
          </cell>
        </row>
        <row r="4873">
          <cell r="A4873" t="str">
            <v>RD1212DC4358</v>
          </cell>
          <cell r="B4873">
            <v>0</v>
          </cell>
          <cell r="C4873" t="str">
            <v>M1</v>
          </cell>
          <cell r="D4873" t="str">
            <v xml:space="preserve">LV  </v>
          </cell>
          <cell r="E4873" t="str">
            <v>C</v>
          </cell>
          <cell r="F4873" t="str">
            <v>M</v>
          </cell>
          <cell r="G4873">
            <v>0</v>
          </cell>
        </row>
        <row r="4874">
          <cell r="A4874" t="str">
            <v>RD1212GU</v>
          </cell>
          <cell r="B4874">
            <v>0</v>
          </cell>
          <cell r="C4874" t="str">
            <v>MC</v>
          </cell>
          <cell r="D4874" t="str">
            <v xml:space="preserve">LV  </v>
          </cell>
          <cell r="E4874" t="str">
            <v>C</v>
          </cell>
          <cell r="F4874" t="str">
            <v>M</v>
          </cell>
          <cell r="G4874">
            <v>0</v>
          </cell>
        </row>
        <row r="4875">
          <cell r="A4875" t="str">
            <v>RD1213</v>
          </cell>
          <cell r="B4875">
            <v>1</v>
          </cell>
          <cell r="C4875" t="str">
            <v>M1</v>
          </cell>
          <cell r="D4875" t="str">
            <v xml:space="preserve">LV  </v>
          </cell>
          <cell r="E4875" t="str">
            <v>C</v>
          </cell>
          <cell r="F4875" t="str">
            <v>M</v>
          </cell>
          <cell r="G4875">
            <v>0</v>
          </cell>
        </row>
        <row r="4876">
          <cell r="A4876" t="str">
            <v>RD1213UW3</v>
          </cell>
          <cell r="B4876">
            <v>0</v>
          </cell>
          <cell r="C4876" t="str">
            <v>M1</v>
          </cell>
          <cell r="D4876" t="str">
            <v xml:space="preserve">LOD </v>
          </cell>
          <cell r="E4876" t="str">
            <v>C</v>
          </cell>
          <cell r="F4876" t="str">
            <v>M</v>
          </cell>
          <cell r="G4876">
            <v>0</v>
          </cell>
        </row>
        <row r="4877">
          <cell r="A4877" t="str">
            <v>RD1213W693</v>
          </cell>
          <cell r="B4877">
            <v>1</v>
          </cell>
          <cell r="C4877" t="str">
            <v>M1</v>
          </cell>
          <cell r="D4877" t="str">
            <v xml:space="preserve">LOD </v>
          </cell>
          <cell r="E4877" t="str">
            <v>C</v>
          </cell>
          <cell r="F4877" t="str">
            <v>M</v>
          </cell>
          <cell r="G4877">
            <v>0</v>
          </cell>
        </row>
        <row r="4878">
          <cell r="A4878" t="str">
            <v>RD1214UW3</v>
          </cell>
          <cell r="B4878">
            <v>0</v>
          </cell>
          <cell r="C4878" t="str">
            <v>M1</v>
          </cell>
          <cell r="D4878" t="str">
            <v xml:space="preserve">LOD </v>
          </cell>
          <cell r="E4878" t="str">
            <v>C</v>
          </cell>
          <cell r="F4878" t="str">
            <v>M</v>
          </cell>
          <cell r="G4878">
            <v>0</v>
          </cell>
        </row>
        <row r="4879">
          <cell r="A4879" t="str">
            <v>RD1214UW616</v>
          </cell>
          <cell r="B4879">
            <v>0</v>
          </cell>
          <cell r="C4879" t="str">
            <v>M1</v>
          </cell>
          <cell r="D4879" t="str">
            <v xml:space="preserve">LOD </v>
          </cell>
          <cell r="E4879" t="str">
            <v>C</v>
          </cell>
          <cell r="F4879" t="str">
            <v>M</v>
          </cell>
          <cell r="G4879">
            <v>15</v>
          </cell>
        </row>
        <row r="4880">
          <cell r="A4880" t="str">
            <v>RD1215W79122L</v>
          </cell>
          <cell r="B4880">
            <v>22</v>
          </cell>
          <cell r="C4880" t="str">
            <v>M1</v>
          </cell>
          <cell r="D4880" t="str">
            <v xml:space="preserve">LOD </v>
          </cell>
          <cell r="E4880" t="str">
            <v>C</v>
          </cell>
          <cell r="F4880" t="str">
            <v>M</v>
          </cell>
          <cell r="G4880">
            <v>0</v>
          </cell>
        </row>
        <row r="4881">
          <cell r="A4881" t="str">
            <v>RD1215W79122X</v>
          </cell>
          <cell r="B4881">
            <v>27</v>
          </cell>
          <cell r="C4881">
            <v>45</v>
          </cell>
          <cell r="D4881" t="str">
            <v xml:space="preserve">LOD </v>
          </cell>
          <cell r="E4881" t="str">
            <v>C</v>
          </cell>
          <cell r="F4881" t="str">
            <v>M</v>
          </cell>
          <cell r="G4881">
            <v>3</v>
          </cell>
        </row>
        <row r="4882">
          <cell r="A4882" t="str">
            <v>RD1216NBW7340M</v>
          </cell>
          <cell r="B4882">
            <v>48</v>
          </cell>
          <cell r="C4882" t="str">
            <v>M1</v>
          </cell>
          <cell r="D4882" t="str">
            <v xml:space="preserve">LOD </v>
          </cell>
          <cell r="E4882" t="str">
            <v>C</v>
          </cell>
          <cell r="F4882" t="str">
            <v>M</v>
          </cell>
          <cell r="G4882">
            <v>0</v>
          </cell>
        </row>
        <row r="4883">
          <cell r="A4883" t="str">
            <v>RD1216NCW734</v>
          </cell>
          <cell r="B4883">
            <v>48</v>
          </cell>
          <cell r="C4883" t="str">
            <v>M1</v>
          </cell>
          <cell r="D4883" t="str">
            <v xml:space="preserve">LOD </v>
          </cell>
          <cell r="E4883" t="str">
            <v>C</v>
          </cell>
          <cell r="F4883" t="str">
            <v>M</v>
          </cell>
          <cell r="G4883">
            <v>0</v>
          </cell>
        </row>
        <row r="4884">
          <cell r="A4884" t="str">
            <v>RD1217</v>
          </cell>
          <cell r="B4884">
            <v>1</v>
          </cell>
          <cell r="C4884" t="str">
            <v>M1</v>
          </cell>
          <cell r="D4884" t="str">
            <v xml:space="preserve">LOD </v>
          </cell>
          <cell r="E4884" t="str">
            <v>C</v>
          </cell>
          <cell r="F4884" t="str">
            <v>M</v>
          </cell>
          <cell r="G4884">
            <v>20</v>
          </cell>
        </row>
        <row r="4885">
          <cell r="A4885" t="str">
            <v>RD1226</v>
          </cell>
          <cell r="B4885">
            <v>1</v>
          </cell>
          <cell r="C4885" t="str">
            <v>M1</v>
          </cell>
          <cell r="D4885" t="str">
            <v xml:space="preserve">LOD </v>
          </cell>
          <cell r="E4885" t="str">
            <v>C</v>
          </cell>
          <cell r="F4885" t="str">
            <v>M</v>
          </cell>
          <cell r="G4885">
            <v>15</v>
          </cell>
        </row>
        <row r="4886">
          <cell r="A4886" t="str">
            <v>RD122621LM</v>
          </cell>
          <cell r="B4886">
            <v>21</v>
          </cell>
          <cell r="C4886" t="str">
            <v>M1</v>
          </cell>
          <cell r="D4886" t="str">
            <v xml:space="preserve">LOD </v>
          </cell>
          <cell r="E4886" t="str">
            <v>C</v>
          </cell>
          <cell r="F4886" t="str">
            <v>M</v>
          </cell>
          <cell r="G4886">
            <v>5</v>
          </cell>
        </row>
        <row r="4887">
          <cell r="A4887" t="str">
            <v>RD122622LP</v>
          </cell>
          <cell r="B4887">
            <v>22</v>
          </cell>
          <cell r="C4887" t="str">
            <v>P1</v>
          </cell>
          <cell r="D4887" t="str">
            <v xml:space="preserve">LOD </v>
          </cell>
          <cell r="E4887" t="str">
            <v>C</v>
          </cell>
          <cell r="F4887" t="str">
            <v>P</v>
          </cell>
          <cell r="G4887">
            <v>50</v>
          </cell>
        </row>
        <row r="4888">
          <cell r="A4888" t="str">
            <v>RD122622X</v>
          </cell>
          <cell r="B4888">
            <v>27</v>
          </cell>
          <cell r="C4888">
            <v>45</v>
          </cell>
          <cell r="D4888" t="str">
            <v xml:space="preserve">LOD </v>
          </cell>
          <cell r="E4888" t="str">
            <v>C</v>
          </cell>
          <cell r="F4888" t="str">
            <v>M</v>
          </cell>
          <cell r="G4888">
            <v>5</v>
          </cell>
        </row>
        <row r="4889">
          <cell r="A4889" t="str">
            <v>RD1226E</v>
          </cell>
          <cell r="B4889">
            <v>0</v>
          </cell>
          <cell r="C4889" t="str">
            <v>M1</v>
          </cell>
          <cell r="D4889" t="str">
            <v xml:space="preserve">LOD </v>
          </cell>
          <cell r="E4889" t="str">
            <v>C</v>
          </cell>
          <cell r="F4889" t="str">
            <v>M</v>
          </cell>
          <cell r="G4889">
            <v>15</v>
          </cell>
        </row>
        <row r="4890">
          <cell r="A4890" t="str">
            <v>RD1226E0FF</v>
          </cell>
          <cell r="B4890" t="str">
            <v xml:space="preserve">  </v>
          </cell>
          <cell r="C4890" t="str">
            <v>P7</v>
          </cell>
          <cell r="D4890" t="str">
            <v xml:space="preserve">LOD </v>
          </cell>
          <cell r="E4890" t="str">
            <v>C</v>
          </cell>
          <cell r="F4890" t="str">
            <v>P</v>
          </cell>
          <cell r="G4890">
            <v>50</v>
          </cell>
        </row>
        <row r="4891">
          <cell r="A4891" t="str">
            <v>RD1308UW624</v>
          </cell>
          <cell r="B4891">
            <v>0</v>
          </cell>
          <cell r="C4891" t="str">
            <v>M1</v>
          </cell>
          <cell r="D4891" t="str">
            <v xml:space="preserve">LV  </v>
          </cell>
          <cell r="E4891" t="str">
            <v>C</v>
          </cell>
          <cell r="F4891" t="str">
            <v>M</v>
          </cell>
          <cell r="G4891">
            <v>0</v>
          </cell>
        </row>
        <row r="4892">
          <cell r="A4892" t="str">
            <v>RD1309W6642VM</v>
          </cell>
          <cell r="B4892">
            <v>2</v>
          </cell>
          <cell r="C4892" t="str">
            <v>M1</v>
          </cell>
          <cell r="D4892" t="str">
            <v xml:space="preserve">LV  </v>
          </cell>
          <cell r="E4892" t="str">
            <v>C</v>
          </cell>
          <cell r="F4892" t="str">
            <v>M</v>
          </cell>
          <cell r="G4892">
            <v>0</v>
          </cell>
        </row>
        <row r="4893">
          <cell r="A4893" t="str">
            <v>RD1310GEW637</v>
          </cell>
          <cell r="B4893">
            <v>0</v>
          </cell>
          <cell r="C4893" t="str">
            <v>M1</v>
          </cell>
          <cell r="D4893" t="str">
            <v xml:space="preserve">LV  </v>
          </cell>
          <cell r="E4893" t="str">
            <v>C</v>
          </cell>
          <cell r="F4893" t="str">
            <v>M</v>
          </cell>
          <cell r="G4893">
            <v>0</v>
          </cell>
        </row>
        <row r="4894">
          <cell r="A4894" t="str">
            <v>RD1310GEW637S</v>
          </cell>
          <cell r="B4894">
            <v>0</v>
          </cell>
          <cell r="C4894" t="str">
            <v>M1</v>
          </cell>
          <cell r="D4894" t="str">
            <v xml:space="preserve">LV  </v>
          </cell>
          <cell r="E4894" t="str">
            <v>C</v>
          </cell>
          <cell r="F4894" t="str">
            <v>M</v>
          </cell>
          <cell r="G4894">
            <v>0</v>
          </cell>
        </row>
        <row r="4895">
          <cell r="A4895" t="str">
            <v>RD1311</v>
          </cell>
          <cell r="B4895">
            <v>1</v>
          </cell>
          <cell r="C4895" t="str">
            <v>M1</v>
          </cell>
          <cell r="D4895" t="str">
            <v xml:space="preserve">LV  </v>
          </cell>
          <cell r="E4895" t="str">
            <v>C</v>
          </cell>
          <cell r="F4895" t="str">
            <v>M</v>
          </cell>
          <cell r="G4895">
            <v>20</v>
          </cell>
        </row>
        <row r="4896">
          <cell r="A4896" t="str">
            <v>RD1311GUW3</v>
          </cell>
          <cell r="B4896">
            <v>0</v>
          </cell>
          <cell r="C4896" t="str">
            <v>M1</v>
          </cell>
          <cell r="D4896" t="str">
            <v xml:space="preserve">LV  </v>
          </cell>
          <cell r="E4896" t="str">
            <v>C</v>
          </cell>
          <cell r="F4896" t="str">
            <v>M</v>
          </cell>
          <cell r="G4896">
            <v>0</v>
          </cell>
        </row>
        <row r="4897">
          <cell r="A4897" t="str">
            <v>RD1312GUW3</v>
          </cell>
          <cell r="B4897">
            <v>0</v>
          </cell>
          <cell r="C4897" t="str">
            <v>M1</v>
          </cell>
          <cell r="D4897" t="str">
            <v xml:space="preserve">LOD </v>
          </cell>
          <cell r="E4897" t="str">
            <v>C</v>
          </cell>
          <cell r="F4897" t="str">
            <v>M</v>
          </cell>
          <cell r="G4897">
            <v>0</v>
          </cell>
        </row>
        <row r="4898">
          <cell r="A4898" t="str">
            <v>RD1313GUW3</v>
          </cell>
          <cell r="B4898">
            <v>0</v>
          </cell>
          <cell r="C4898" t="str">
            <v>M1</v>
          </cell>
          <cell r="D4898" t="str">
            <v xml:space="preserve">LOD </v>
          </cell>
          <cell r="E4898" t="str">
            <v>C</v>
          </cell>
          <cell r="F4898" t="str">
            <v>M</v>
          </cell>
          <cell r="G4898">
            <v>0</v>
          </cell>
        </row>
        <row r="4899">
          <cell r="A4899" t="str">
            <v>RD1915DC5672</v>
          </cell>
          <cell r="B4899">
            <v>0</v>
          </cell>
          <cell r="C4899" t="str">
            <v>M1</v>
          </cell>
          <cell r="D4899" t="str">
            <v xml:space="preserve">LOD </v>
          </cell>
          <cell r="E4899" t="str">
            <v>C</v>
          </cell>
          <cell r="F4899" t="str">
            <v>M</v>
          </cell>
          <cell r="G4899">
            <v>0</v>
          </cell>
        </row>
        <row r="4900">
          <cell r="A4900" t="str">
            <v>RD1924DC5876</v>
          </cell>
          <cell r="B4900">
            <v>0</v>
          </cell>
          <cell r="C4900" t="str">
            <v>M1</v>
          </cell>
          <cell r="D4900" t="str">
            <v xml:space="preserve">LOD </v>
          </cell>
          <cell r="E4900" t="str">
            <v>C</v>
          </cell>
          <cell r="F4900" t="str">
            <v>M</v>
          </cell>
          <cell r="G4900">
            <v>15</v>
          </cell>
        </row>
        <row r="4901">
          <cell r="A4901" t="str">
            <v>RD1956DAHW804</v>
          </cell>
          <cell r="B4901">
            <v>0</v>
          </cell>
          <cell r="C4901" t="str">
            <v>M1</v>
          </cell>
          <cell r="D4901" t="str">
            <v xml:space="preserve">LOD </v>
          </cell>
          <cell r="E4901" t="str">
            <v>C</v>
          </cell>
          <cell r="F4901" t="str">
            <v>M</v>
          </cell>
          <cell r="G4901">
            <v>0</v>
          </cell>
        </row>
        <row r="4902">
          <cell r="A4902" t="str">
            <v>RD212</v>
          </cell>
          <cell r="B4902">
            <v>1</v>
          </cell>
          <cell r="C4902" t="str">
            <v>M1</v>
          </cell>
          <cell r="D4902" t="str">
            <v xml:space="preserve">LV  </v>
          </cell>
          <cell r="E4902" t="str">
            <v>C</v>
          </cell>
          <cell r="F4902" t="str">
            <v>M</v>
          </cell>
          <cell r="G4902">
            <v>0</v>
          </cell>
        </row>
        <row r="4903">
          <cell r="A4903" t="str">
            <v>RD2122V</v>
          </cell>
          <cell r="B4903">
            <v>2</v>
          </cell>
          <cell r="C4903" t="str">
            <v>P5</v>
          </cell>
          <cell r="D4903" t="str">
            <v xml:space="preserve">LV  </v>
          </cell>
          <cell r="E4903" t="str">
            <v>C</v>
          </cell>
          <cell r="F4903" t="str">
            <v>P</v>
          </cell>
          <cell r="G4903">
            <v>70</v>
          </cell>
        </row>
        <row r="4904">
          <cell r="A4904" t="str">
            <v>RD2122VM</v>
          </cell>
          <cell r="B4904">
            <v>2</v>
          </cell>
          <cell r="C4904" t="str">
            <v>M1</v>
          </cell>
          <cell r="D4904" t="str">
            <v xml:space="preserve">LV  </v>
          </cell>
          <cell r="E4904" t="str">
            <v>C</v>
          </cell>
          <cell r="F4904" t="str">
            <v>M</v>
          </cell>
          <cell r="G4904">
            <v>0</v>
          </cell>
        </row>
        <row r="4905">
          <cell r="A4905" t="str">
            <v>RD2124V</v>
          </cell>
          <cell r="B4905">
            <v>18</v>
          </cell>
          <cell r="C4905" t="str">
            <v>P2</v>
          </cell>
          <cell r="D4905" t="str">
            <v xml:space="preserve">LV  </v>
          </cell>
          <cell r="E4905" t="str">
            <v>C</v>
          </cell>
          <cell r="F4905" t="str">
            <v>P</v>
          </cell>
          <cell r="G4905">
            <v>60</v>
          </cell>
        </row>
        <row r="4906">
          <cell r="A4906" t="str">
            <v>RD212U</v>
          </cell>
          <cell r="B4906">
            <v>0</v>
          </cell>
          <cell r="C4906" t="str">
            <v>M1</v>
          </cell>
          <cell r="D4906" t="str">
            <v xml:space="preserve">LV  </v>
          </cell>
          <cell r="E4906" t="str">
            <v>C</v>
          </cell>
          <cell r="F4906" t="str">
            <v>M</v>
          </cell>
          <cell r="G4906">
            <v>0</v>
          </cell>
        </row>
        <row r="4907">
          <cell r="A4907" t="str">
            <v>RD216</v>
          </cell>
          <cell r="B4907">
            <v>1</v>
          </cell>
          <cell r="C4907" t="str">
            <v>M1</v>
          </cell>
          <cell r="D4907" t="str">
            <v xml:space="preserve">LOD </v>
          </cell>
          <cell r="E4907" t="str">
            <v>C</v>
          </cell>
          <cell r="F4907" t="str">
            <v>M</v>
          </cell>
          <cell r="G4907">
            <v>0</v>
          </cell>
        </row>
        <row r="4908">
          <cell r="A4908" t="str">
            <v>RD2162V</v>
          </cell>
          <cell r="B4908">
            <v>2</v>
          </cell>
          <cell r="C4908" t="str">
            <v>P5</v>
          </cell>
          <cell r="D4908" t="str">
            <v xml:space="preserve">LOD </v>
          </cell>
          <cell r="E4908" t="str">
            <v>C</v>
          </cell>
          <cell r="F4908" t="str">
            <v>P</v>
          </cell>
          <cell r="G4908">
            <v>0</v>
          </cell>
        </row>
        <row r="4909">
          <cell r="A4909" t="str">
            <v>RD2162V2</v>
          </cell>
          <cell r="B4909">
            <v>2</v>
          </cell>
          <cell r="C4909" t="str">
            <v>P5</v>
          </cell>
          <cell r="D4909" t="str">
            <v xml:space="preserve">LOD </v>
          </cell>
          <cell r="E4909" t="str">
            <v>C</v>
          </cell>
          <cell r="F4909" t="str">
            <v>P</v>
          </cell>
          <cell r="G4909">
            <v>50</v>
          </cell>
        </row>
        <row r="4910">
          <cell r="A4910" t="str">
            <v>RD216E</v>
          </cell>
          <cell r="B4910">
            <v>0</v>
          </cell>
          <cell r="C4910" t="str">
            <v>M1</v>
          </cell>
          <cell r="D4910" t="str">
            <v xml:space="preserve">LOD </v>
          </cell>
          <cell r="E4910" t="str">
            <v>C</v>
          </cell>
          <cell r="F4910" t="str">
            <v>M</v>
          </cell>
          <cell r="G4910">
            <v>0</v>
          </cell>
        </row>
        <row r="4911">
          <cell r="A4911" t="str">
            <v>RD216GE</v>
          </cell>
          <cell r="B4911">
            <v>0</v>
          </cell>
          <cell r="C4911" t="str">
            <v>M1</v>
          </cell>
          <cell r="D4911" t="str">
            <v xml:space="preserve">LOD </v>
          </cell>
          <cell r="E4911" t="str">
            <v>C</v>
          </cell>
          <cell r="F4911" t="str">
            <v>M</v>
          </cell>
          <cell r="G4911">
            <v>0</v>
          </cell>
        </row>
        <row r="4912">
          <cell r="A4912" t="str">
            <v>RD2206TW866</v>
          </cell>
          <cell r="B4912">
            <v>0</v>
          </cell>
          <cell r="C4912" t="str">
            <v>M1</v>
          </cell>
          <cell r="D4912" t="str">
            <v xml:space="preserve">LV  </v>
          </cell>
          <cell r="E4912" t="str">
            <v>C</v>
          </cell>
          <cell r="F4912" t="str">
            <v>M</v>
          </cell>
          <cell r="G4912">
            <v>0</v>
          </cell>
        </row>
        <row r="4913">
          <cell r="A4913" t="str">
            <v>RD2206W866</v>
          </cell>
          <cell r="B4913">
            <v>1</v>
          </cell>
          <cell r="C4913" t="str">
            <v>M1</v>
          </cell>
          <cell r="D4913" t="str">
            <v xml:space="preserve">LV  </v>
          </cell>
          <cell r="E4913" t="str">
            <v>C</v>
          </cell>
          <cell r="F4913" t="str">
            <v>M</v>
          </cell>
          <cell r="G4913">
            <v>15</v>
          </cell>
        </row>
        <row r="4914">
          <cell r="A4914" t="str">
            <v>RD2206W8664V</v>
          </cell>
          <cell r="B4914">
            <v>18</v>
          </cell>
          <cell r="C4914" t="str">
            <v>P2</v>
          </cell>
          <cell r="D4914" t="str">
            <v xml:space="preserve">LV  </v>
          </cell>
          <cell r="E4914" t="str">
            <v>C</v>
          </cell>
          <cell r="F4914" t="str">
            <v>P</v>
          </cell>
          <cell r="G4914">
            <v>60</v>
          </cell>
        </row>
        <row r="4915">
          <cell r="A4915" t="str">
            <v>RD22072T</v>
          </cell>
          <cell r="B4915" t="str">
            <v xml:space="preserve">  </v>
          </cell>
          <cell r="C4915" t="str">
            <v>P9</v>
          </cell>
          <cell r="D4915" t="str">
            <v xml:space="preserve">LV  </v>
          </cell>
          <cell r="E4915" t="str">
            <v>C</v>
          </cell>
          <cell r="F4915" t="str">
            <v>P</v>
          </cell>
          <cell r="G4915">
            <v>60</v>
          </cell>
        </row>
        <row r="4916">
          <cell r="A4916" t="str">
            <v>RD2207EC1828</v>
          </cell>
          <cell r="B4916">
            <v>0</v>
          </cell>
          <cell r="C4916" t="str">
            <v>M1</v>
          </cell>
          <cell r="D4916" t="str">
            <v xml:space="preserve">LV  </v>
          </cell>
          <cell r="E4916" t="str">
            <v>C</v>
          </cell>
          <cell r="F4916" t="str">
            <v>M</v>
          </cell>
          <cell r="G4916">
            <v>0</v>
          </cell>
        </row>
        <row r="4917">
          <cell r="A4917" t="str">
            <v>RD2263720</v>
          </cell>
          <cell r="B4917">
            <v>0</v>
          </cell>
          <cell r="C4917" t="str">
            <v>M1</v>
          </cell>
          <cell r="D4917" t="str">
            <v xml:space="preserve">SP  </v>
          </cell>
          <cell r="E4917" t="str">
            <v>C</v>
          </cell>
          <cell r="F4917" t="str">
            <v>M</v>
          </cell>
          <cell r="G4917">
            <v>0</v>
          </cell>
        </row>
        <row r="4918">
          <cell r="A4918" t="str">
            <v>RD2265391</v>
          </cell>
          <cell r="B4918">
            <v>1</v>
          </cell>
          <cell r="C4918" t="str">
            <v>M1</v>
          </cell>
          <cell r="D4918" t="str">
            <v xml:space="preserve">HV  </v>
          </cell>
          <cell r="E4918" t="str">
            <v>C</v>
          </cell>
          <cell r="F4918" t="str">
            <v>M</v>
          </cell>
          <cell r="G4918">
            <v>20</v>
          </cell>
        </row>
        <row r="4919">
          <cell r="A4919" t="str">
            <v>RD226539V</v>
          </cell>
          <cell r="B4919">
            <v>23</v>
          </cell>
          <cell r="C4919">
            <v>45</v>
          </cell>
          <cell r="D4919" t="str">
            <v xml:space="preserve">HV  </v>
          </cell>
          <cell r="E4919" t="str">
            <v>C</v>
          </cell>
          <cell r="F4919" t="str">
            <v>M</v>
          </cell>
          <cell r="G4919">
            <v>5</v>
          </cell>
        </row>
        <row r="4920">
          <cell r="A4920" t="str">
            <v>RD226539V2V1</v>
          </cell>
          <cell r="B4920">
            <v>2</v>
          </cell>
          <cell r="C4920" t="str">
            <v>P5</v>
          </cell>
          <cell r="D4920" t="str">
            <v xml:space="preserve">HV  </v>
          </cell>
          <cell r="E4920" t="str">
            <v>C</v>
          </cell>
          <cell r="F4920" t="str">
            <v>P</v>
          </cell>
          <cell r="G4920">
            <v>60</v>
          </cell>
        </row>
        <row r="4921">
          <cell r="A4921" t="str">
            <v>RD2265773</v>
          </cell>
          <cell r="B4921">
            <v>3</v>
          </cell>
          <cell r="C4921" t="str">
            <v>M1</v>
          </cell>
          <cell r="D4921" t="str">
            <v xml:space="preserve">LV  </v>
          </cell>
          <cell r="E4921" t="str">
            <v>C</v>
          </cell>
          <cell r="F4921" t="str">
            <v>M</v>
          </cell>
          <cell r="G4921">
            <v>0</v>
          </cell>
        </row>
        <row r="4922">
          <cell r="A4922" t="str">
            <v>RD2274342V2</v>
          </cell>
          <cell r="B4922">
            <v>2</v>
          </cell>
          <cell r="C4922" t="str">
            <v>P5</v>
          </cell>
          <cell r="D4922" t="str">
            <v xml:space="preserve">LV  </v>
          </cell>
          <cell r="E4922" t="str">
            <v xml:space="preserve"> </v>
          </cell>
          <cell r="F4922" t="str">
            <v>P</v>
          </cell>
          <cell r="G4922">
            <v>0</v>
          </cell>
        </row>
        <row r="4923">
          <cell r="A4923" t="str">
            <v>RD307</v>
          </cell>
          <cell r="B4923">
            <v>1</v>
          </cell>
          <cell r="C4923" t="str">
            <v>M1</v>
          </cell>
          <cell r="D4923" t="str">
            <v xml:space="preserve">LV  </v>
          </cell>
          <cell r="E4923" t="str">
            <v>C</v>
          </cell>
          <cell r="F4923" t="str">
            <v>M</v>
          </cell>
          <cell r="G4923">
            <v>0</v>
          </cell>
        </row>
        <row r="4924">
          <cell r="A4924" t="str">
            <v>RD3072T</v>
          </cell>
          <cell r="B4924">
            <v>20</v>
          </cell>
          <cell r="C4924" t="str">
            <v>P9</v>
          </cell>
          <cell r="D4924" t="str">
            <v xml:space="preserve">LV  </v>
          </cell>
          <cell r="E4924" t="str">
            <v>C</v>
          </cell>
          <cell r="F4924" t="str">
            <v>P</v>
          </cell>
          <cell r="G4924">
            <v>50</v>
          </cell>
        </row>
        <row r="4925">
          <cell r="A4925" t="str">
            <v>RD307E</v>
          </cell>
          <cell r="B4925">
            <v>0</v>
          </cell>
          <cell r="C4925" t="str">
            <v>M1</v>
          </cell>
          <cell r="D4925" t="str">
            <v xml:space="preserve">LV  </v>
          </cell>
          <cell r="E4925" t="str">
            <v>C</v>
          </cell>
          <cell r="F4925" t="str">
            <v>M</v>
          </cell>
          <cell r="G4925">
            <v>0</v>
          </cell>
        </row>
        <row r="4926">
          <cell r="A4926" t="str">
            <v>RD308</v>
          </cell>
          <cell r="B4926">
            <v>1</v>
          </cell>
          <cell r="C4926" t="str">
            <v>M1</v>
          </cell>
          <cell r="D4926" t="str">
            <v xml:space="preserve">LV  </v>
          </cell>
          <cell r="E4926" t="str">
            <v>C</v>
          </cell>
          <cell r="F4926" t="str">
            <v>M</v>
          </cell>
          <cell r="G4926">
            <v>0</v>
          </cell>
        </row>
        <row r="4927">
          <cell r="A4927" t="str">
            <v>RD3082T</v>
          </cell>
          <cell r="B4927">
            <v>20</v>
          </cell>
          <cell r="C4927" t="str">
            <v>P9</v>
          </cell>
          <cell r="D4927" t="str">
            <v xml:space="preserve">LV  </v>
          </cell>
          <cell r="E4927" t="str">
            <v>C</v>
          </cell>
          <cell r="F4927" t="str">
            <v>P</v>
          </cell>
          <cell r="G4927">
            <v>50</v>
          </cell>
        </row>
        <row r="4928">
          <cell r="A4928" t="str">
            <v>RD308E</v>
          </cell>
          <cell r="B4928">
            <v>0</v>
          </cell>
          <cell r="C4928" t="str">
            <v>M1</v>
          </cell>
          <cell r="D4928" t="str">
            <v xml:space="preserve">LV  </v>
          </cell>
          <cell r="E4928" t="str">
            <v>C</v>
          </cell>
          <cell r="F4928" t="str">
            <v>M</v>
          </cell>
          <cell r="G4928">
            <v>0</v>
          </cell>
        </row>
        <row r="4929">
          <cell r="A4929" t="str">
            <v>RD308E21B</v>
          </cell>
          <cell r="B4929">
            <v>29</v>
          </cell>
          <cell r="C4929" t="str">
            <v>P4</v>
          </cell>
          <cell r="D4929" t="str">
            <v xml:space="preserve">LV  </v>
          </cell>
          <cell r="E4929" t="str">
            <v>C</v>
          </cell>
          <cell r="F4929" t="str">
            <v>P</v>
          </cell>
          <cell r="G4929">
            <v>50</v>
          </cell>
        </row>
        <row r="4930">
          <cell r="A4930" t="str">
            <v>RD308E22B</v>
          </cell>
          <cell r="B4930">
            <v>29</v>
          </cell>
          <cell r="C4930" t="str">
            <v>P7</v>
          </cell>
          <cell r="D4930" t="str">
            <v xml:space="preserve">LV  </v>
          </cell>
          <cell r="E4930" t="str">
            <v>C</v>
          </cell>
          <cell r="F4930" t="str">
            <v>P</v>
          </cell>
          <cell r="G4930">
            <v>50</v>
          </cell>
        </row>
        <row r="4931">
          <cell r="A4931" t="str">
            <v>RD308N</v>
          </cell>
          <cell r="B4931">
            <v>0</v>
          </cell>
          <cell r="C4931" t="str">
            <v>M1</v>
          </cell>
          <cell r="D4931" t="str">
            <v xml:space="preserve">LV  </v>
          </cell>
          <cell r="E4931" t="str">
            <v>C</v>
          </cell>
          <cell r="F4931" t="str">
            <v>M</v>
          </cell>
          <cell r="G4931">
            <v>0</v>
          </cell>
        </row>
        <row r="4932">
          <cell r="A4932" t="str">
            <v>RD309</v>
          </cell>
          <cell r="B4932">
            <v>1</v>
          </cell>
          <cell r="C4932" t="str">
            <v>M1</v>
          </cell>
          <cell r="D4932" t="str">
            <v xml:space="preserve">LV  </v>
          </cell>
          <cell r="E4932" t="str">
            <v>C</v>
          </cell>
          <cell r="F4932" t="str">
            <v>M</v>
          </cell>
          <cell r="G4932">
            <v>0</v>
          </cell>
        </row>
        <row r="4933">
          <cell r="A4933" t="str">
            <v>RD30922T</v>
          </cell>
          <cell r="B4933">
            <v>20</v>
          </cell>
          <cell r="C4933" t="str">
            <v>P9</v>
          </cell>
          <cell r="D4933" t="str">
            <v xml:space="preserve">LV  </v>
          </cell>
          <cell r="E4933" t="str">
            <v>C</v>
          </cell>
          <cell r="F4933" t="str">
            <v>P</v>
          </cell>
          <cell r="G4933">
            <v>50</v>
          </cell>
        </row>
        <row r="4934">
          <cell r="A4934" t="str">
            <v>RD3094V</v>
          </cell>
          <cell r="B4934">
            <v>18</v>
          </cell>
          <cell r="C4934" t="str">
            <v>P2</v>
          </cell>
          <cell r="D4934" t="str">
            <v xml:space="preserve">LV  </v>
          </cell>
          <cell r="E4934" t="str">
            <v>C</v>
          </cell>
          <cell r="F4934" t="str">
            <v>P</v>
          </cell>
          <cell r="G4934">
            <v>60</v>
          </cell>
        </row>
        <row r="4935">
          <cell r="A4935" t="str">
            <v>RD309E</v>
          </cell>
          <cell r="B4935">
            <v>0</v>
          </cell>
          <cell r="C4935" t="str">
            <v>M1</v>
          </cell>
          <cell r="D4935" t="str">
            <v xml:space="preserve">LV  </v>
          </cell>
          <cell r="E4935" t="str">
            <v>C</v>
          </cell>
          <cell r="F4935" t="str">
            <v>M</v>
          </cell>
          <cell r="G4935">
            <v>0</v>
          </cell>
        </row>
        <row r="4936">
          <cell r="A4936" t="str">
            <v>RD309U</v>
          </cell>
          <cell r="B4936">
            <v>0</v>
          </cell>
          <cell r="C4936" t="str">
            <v>M1</v>
          </cell>
          <cell r="D4936" t="str">
            <v xml:space="preserve">LV  </v>
          </cell>
          <cell r="E4936" t="str">
            <v>C</v>
          </cell>
          <cell r="F4936" t="str">
            <v>M</v>
          </cell>
          <cell r="G4936">
            <v>0</v>
          </cell>
        </row>
        <row r="4937">
          <cell r="A4937" t="str">
            <v>RD310</v>
          </cell>
          <cell r="B4937">
            <v>1</v>
          </cell>
          <cell r="C4937" t="str">
            <v>M1</v>
          </cell>
          <cell r="D4937" t="str">
            <v xml:space="preserve">LV  </v>
          </cell>
          <cell r="E4937" t="str">
            <v>C</v>
          </cell>
          <cell r="F4937" t="str">
            <v>M</v>
          </cell>
          <cell r="G4937">
            <v>0</v>
          </cell>
        </row>
        <row r="4938">
          <cell r="A4938" t="str">
            <v>RD3104V</v>
          </cell>
          <cell r="B4938">
            <v>18</v>
          </cell>
          <cell r="C4938" t="str">
            <v>P2</v>
          </cell>
          <cell r="D4938" t="str">
            <v xml:space="preserve">LV  </v>
          </cell>
          <cell r="E4938" t="str">
            <v>C</v>
          </cell>
          <cell r="F4938" t="str">
            <v>P</v>
          </cell>
          <cell r="G4938">
            <v>60</v>
          </cell>
        </row>
        <row r="4939">
          <cell r="A4939" t="str">
            <v>RD310U</v>
          </cell>
          <cell r="B4939">
            <v>0</v>
          </cell>
          <cell r="C4939" t="str">
            <v>M1</v>
          </cell>
          <cell r="D4939" t="str">
            <v xml:space="preserve">LV  </v>
          </cell>
          <cell r="E4939" t="str">
            <v>C</v>
          </cell>
          <cell r="F4939" t="str">
            <v>M</v>
          </cell>
          <cell r="G4939">
            <v>0</v>
          </cell>
        </row>
        <row r="4940">
          <cell r="A4940" t="str">
            <v>RD312</v>
          </cell>
          <cell r="B4940">
            <v>1</v>
          </cell>
          <cell r="C4940" t="str">
            <v>M1</v>
          </cell>
          <cell r="D4940" t="str">
            <v xml:space="preserve">LOD </v>
          </cell>
          <cell r="E4940" t="str">
            <v>C</v>
          </cell>
          <cell r="F4940" t="str">
            <v>M</v>
          </cell>
          <cell r="G4940">
            <v>0</v>
          </cell>
        </row>
        <row r="4941">
          <cell r="A4941" t="str">
            <v>RD3122V</v>
          </cell>
          <cell r="B4941" t="str">
            <v xml:space="preserve">  </v>
          </cell>
          <cell r="C4941" t="str">
            <v>PI</v>
          </cell>
          <cell r="D4941" t="str">
            <v xml:space="preserve">    </v>
          </cell>
          <cell r="E4941" t="str">
            <v xml:space="preserve"> </v>
          </cell>
          <cell r="F4941" t="str">
            <v>P</v>
          </cell>
          <cell r="G4941">
            <v>0</v>
          </cell>
        </row>
        <row r="4942">
          <cell r="A4942" t="str">
            <v>RD3122V2</v>
          </cell>
          <cell r="B4942">
            <v>2</v>
          </cell>
          <cell r="C4942" t="str">
            <v>P5</v>
          </cell>
          <cell r="D4942" t="str">
            <v xml:space="preserve">LOD </v>
          </cell>
          <cell r="E4942" t="str">
            <v>C</v>
          </cell>
          <cell r="F4942" t="str">
            <v>P</v>
          </cell>
          <cell r="G4942">
            <v>0</v>
          </cell>
        </row>
        <row r="4943">
          <cell r="A4943" t="str">
            <v>RD312GE</v>
          </cell>
          <cell r="B4943">
            <v>0</v>
          </cell>
          <cell r="C4943" t="str">
            <v>M1</v>
          </cell>
          <cell r="D4943" t="str">
            <v xml:space="preserve">LOD </v>
          </cell>
          <cell r="E4943" t="str">
            <v>C</v>
          </cell>
          <cell r="F4943" t="str">
            <v>M</v>
          </cell>
          <cell r="G4943">
            <v>0</v>
          </cell>
        </row>
        <row r="4944">
          <cell r="A4944" t="str">
            <v>RD500010</v>
          </cell>
          <cell r="B4944">
            <v>23</v>
          </cell>
          <cell r="C4944">
            <v>45</v>
          </cell>
          <cell r="D4944" t="str">
            <v xml:space="preserve">LV  </v>
          </cell>
          <cell r="E4944" t="str">
            <v>C</v>
          </cell>
          <cell r="F4944" t="str">
            <v>M</v>
          </cell>
          <cell r="G4944">
            <v>5</v>
          </cell>
        </row>
        <row r="4945">
          <cell r="A4945" t="str">
            <v>RD5000101</v>
          </cell>
          <cell r="B4945">
            <v>1</v>
          </cell>
          <cell r="C4945" t="str">
            <v>M1</v>
          </cell>
          <cell r="D4945" t="str">
            <v xml:space="preserve">LV  </v>
          </cell>
          <cell r="E4945" t="str">
            <v>C</v>
          </cell>
          <cell r="F4945" t="str">
            <v>M</v>
          </cell>
          <cell r="G4945">
            <v>0</v>
          </cell>
        </row>
        <row r="4946">
          <cell r="A4946" t="str">
            <v>RD5000103</v>
          </cell>
          <cell r="B4946">
            <v>3</v>
          </cell>
          <cell r="C4946" t="str">
            <v>M1</v>
          </cell>
          <cell r="D4946" t="str">
            <v xml:space="preserve">LV  </v>
          </cell>
          <cell r="E4946" t="str">
            <v>C</v>
          </cell>
          <cell r="F4946" t="str">
            <v>M</v>
          </cell>
          <cell r="G4946">
            <v>0</v>
          </cell>
        </row>
        <row r="4947">
          <cell r="A4947" t="str">
            <v>RD5000104V</v>
          </cell>
          <cell r="B4947">
            <v>18</v>
          </cell>
          <cell r="C4947" t="str">
            <v>P2</v>
          </cell>
          <cell r="D4947" t="str">
            <v xml:space="preserve">LV  </v>
          </cell>
          <cell r="E4947" t="str">
            <v>C</v>
          </cell>
          <cell r="F4947" t="str">
            <v>P</v>
          </cell>
          <cell r="G4947">
            <v>50</v>
          </cell>
        </row>
        <row r="4948">
          <cell r="A4948" t="str">
            <v>RD5000105</v>
          </cell>
          <cell r="B4948">
            <v>18</v>
          </cell>
          <cell r="C4948" t="str">
            <v>P7</v>
          </cell>
          <cell r="D4948" t="str">
            <v xml:space="preserve">LV  </v>
          </cell>
          <cell r="E4948" t="str">
            <v>C</v>
          </cell>
          <cell r="F4948" t="str">
            <v>P</v>
          </cell>
          <cell r="G4948">
            <v>0</v>
          </cell>
        </row>
        <row r="4949">
          <cell r="A4949" t="str">
            <v>RD500011</v>
          </cell>
          <cell r="B4949">
            <v>23</v>
          </cell>
          <cell r="C4949">
            <v>45</v>
          </cell>
          <cell r="D4949" t="str">
            <v xml:space="preserve">LV  </v>
          </cell>
          <cell r="E4949" t="str">
            <v>C</v>
          </cell>
          <cell r="F4949" t="str">
            <v>M</v>
          </cell>
          <cell r="G4949">
            <v>5</v>
          </cell>
        </row>
        <row r="4950">
          <cell r="A4950" t="str">
            <v>RD5000110</v>
          </cell>
          <cell r="B4950">
            <v>0</v>
          </cell>
          <cell r="C4950" t="str">
            <v>M1</v>
          </cell>
          <cell r="D4950" t="str">
            <v xml:space="preserve">LV  </v>
          </cell>
          <cell r="E4950" t="str">
            <v>C</v>
          </cell>
          <cell r="F4950" t="str">
            <v>M</v>
          </cell>
          <cell r="G4950">
            <v>0</v>
          </cell>
        </row>
        <row r="4951">
          <cell r="A4951" t="str">
            <v>RD5000111</v>
          </cell>
          <cell r="B4951">
            <v>1</v>
          </cell>
          <cell r="C4951" t="str">
            <v>M1</v>
          </cell>
          <cell r="D4951" t="str">
            <v xml:space="preserve">LV  </v>
          </cell>
          <cell r="E4951" t="str">
            <v>C</v>
          </cell>
          <cell r="F4951" t="str">
            <v>M</v>
          </cell>
          <cell r="G4951">
            <v>0</v>
          </cell>
        </row>
        <row r="4952">
          <cell r="A4952" t="str">
            <v>RD5000113</v>
          </cell>
          <cell r="B4952">
            <v>3</v>
          </cell>
          <cell r="C4952" t="str">
            <v>M1</v>
          </cell>
          <cell r="D4952" t="str">
            <v xml:space="preserve">LV  </v>
          </cell>
          <cell r="E4952" t="str">
            <v>C</v>
          </cell>
          <cell r="F4952" t="str">
            <v>M</v>
          </cell>
          <cell r="G4952">
            <v>0</v>
          </cell>
        </row>
        <row r="4953">
          <cell r="A4953" t="str">
            <v>RD5000114V</v>
          </cell>
          <cell r="B4953">
            <v>18</v>
          </cell>
          <cell r="C4953" t="str">
            <v>P2</v>
          </cell>
          <cell r="D4953" t="str">
            <v xml:space="preserve">LV  </v>
          </cell>
          <cell r="E4953" t="str">
            <v>C</v>
          </cell>
          <cell r="F4953" t="str">
            <v>P</v>
          </cell>
          <cell r="G4953">
            <v>50</v>
          </cell>
        </row>
        <row r="4954">
          <cell r="A4954" t="str">
            <v>RD5000115</v>
          </cell>
          <cell r="B4954">
            <v>18</v>
          </cell>
          <cell r="C4954" t="str">
            <v>P7</v>
          </cell>
          <cell r="D4954" t="str">
            <v xml:space="preserve">LV  </v>
          </cell>
          <cell r="E4954" t="str">
            <v>C</v>
          </cell>
          <cell r="F4954" t="str">
            <v>P</v>
          </cell>
          <cell r="G4954">
            <v>50</v>
          </cell>
        </row>
        <row r="4955">
          <cell r="A4955" t="str">
            <v>RD5000190</v>
          </cell>
          <cell r="B4955">
            <v>0</v>
          </cell>
          <cell r="C4955" t="str">
            <v>M1</v>
          </cell>
          <cell r="D4955" t="str">
            <v xml:space="preserve">LOD </v>
          </cell>
          <cell r="E4955" t="str">
            <v>C</v>
          </cell>
          <cell r="F4955" t="str">
            <v>M</v>
          </cell>
          <cell r="G4955">
            <v>0</v>
          </cell>
        </row>
        <row r="4956">
          <cell r="A4956" t="str">
            <v>RD50003922L</v>
          </cell>
          <cell r="B4956">
            <v>22</v>
          </cell>
          <cell r="C4956" t="str">
            <v>M1</v>
          </cell>
          <cell r="D4956" t="str">
            <v xml:space="preserve">LV  </v>
          </cell>
          <cell r="E4956" t="str">
            <v>C</v>
          </cell>
          <cell r="F4956" t="str">
            <v>M</v>
          </cell>
          <cell r="G4956">
            <v>0</v>
          </cell>
        </row>
        <row r="4957">
          <cell r="A4957" t="str">
            <v>RD5000500</v>
          </cell>
          <cell r="B4957">
            <v>0</v>
          </cell>
          <cell r="C4957" t="str">
            <v>M1</v>
          </cell>
          <cell r="D4957" t="str">
            <v xml:space="preserve">LV  </v>
          </cell>
          <cell r="E4957" t="str">
            <v>C</v>
          </cell>
          <cell r="F4957" t="str">
            <v>M</v>
          </cell>
          <cell r="G4957">
            <v>0</v>
          </cell>
        </row>
        <row r="4958">
          <cell r="A4958" t="str">
            <v>RD5000730</v>
          </cell>
          <cell r="B4958">
            <v>0</v>
          </cell>
          <cell r="C4958" t="str">
            <v>M1</v>
          </cell>
          <cell r="D4958" t="str">
            <v xml:space="preserve">LV  </v>
          </cell>
          <cell r="E4958" t="str">
            <v>C</v>
          </cell>
          <cell r="F4958" t="str">
            <v>M</v>
          </cell>
          <cell r="G4958">
            <v>0</v>
          </cell>
        </row>
        <row r="4959">
          <cell r="A4959" t="str">
            <v>RD500076</v>
          </cell>
          <cell r="B4959">
            <v>23</v>
          </cell>
          <cell r="C4959">
            <v>45</v>
          </cell>
          <cell r="D4959" t="str">
            <v xml:space="preserve">LOD </v>
          </cell>
          <cell r="E4959" t="str">
            <v>C</v>
          </cell>
          <cell r="F4959" t="str">
            <v>M</v>
          </cell>
          <cell r="G4959">
            <v>5</v>
          </cell>
        </row>
        <row r="4960">
          <cell r="A4960" t="str">
            <v>RD5000760</v>
          </cell>
          <cell r="B4960">
            <v>0</v>
          </cell>
          <cell r="C4960" t="str">
            <v>M1</v>
          </cell>
          <cell r="D4960" t="str">
            <v xml:space="preserve">LOD </v>
          </cell>
          <cell r="E4960" t="str">
            <v>C</v>
          </cell>
          <cell r="F4960" t="str">
            <v>M</v>
          </cell>
          <cell r="G4960">
            <v>0</v>
          </cell>
        </row>
        <row r="4961">
          <cell r="A4961" t="str">
            <v>RD50007621LM</v>
          </cell>
          <cell r="B4961">
            <v>21</v>
          </cell>
          <cell r="C4961" t="str">
            <v>M1</v>
          </cell>
          <cell r="D4961" t="str">
            <v xml:space="preserve">LOD </v>
          </cell>
          <cell r="E4961" t="str">
            <v>C</v>
          </cell>
          <cell r="F4961" t="str">
            <v>M</v>
          </cell>
          <cell r="G4961">
            <v>0</v>
          </cell>
        </row>
        <row r="4962">
          <cell r="A4962" t="str">
            <v>RD50007622LP</v>
          </cell>
          <cell r="B4962">
            <v>22</v>
          </cell>
          <cell r="C4962" t="str">
            <v>P1</v>
          </cell>
          <cell r="D4962" t="str">
            <v xml:space="preserve">LOD </v>
          </cell>
          <cell r="E4962" t="str">
            <v>C</v>
          </cell>
          <cell r="F4962" t="str">
            <v>P</v>
          </cell>
          <cell r="G4962">
            <v>50</v>
          </cell>
        </row>
        <row r="4963">
          <cell r="A4963" t="str">
            <v>RD50007622X</v>
          </cell>
          <cell r="B4963">
            <v>27</v>
          </cell>
          <cell r="C4963">
            <v>45</v>
          </cell>
          <cell r="D4963" t="str">
            <v xml:space="preserve">LOD </v>
          </cell>
          <cell r="E4963" t="str">
            <v>C</v>
          </cell>
          <cell r="F4963" t="str">
            <v>M</v>
          </cell>
          <cell r="G4963">
            <v>3</v>
          </cell>
        </row>
        <row r="4964">
          <cell r="A4964" t="str">
            <v>RD500082</v>
          </cell>
          <cell r="B4964">
            <v>23</v>
          </cell>
          <cell r="C4964">
            <v>45</v>
          </cell>
          <cell r="D4964" t="str">
            <v xml:space="preserve">HV  </v>
          </cell>
          <cell r="E4964" t="str">
            <v>C</v>
          </cell>
          <cell r="F4964" t="str">
            <v>M</v>
          </cell>
          <cell r="G4964">
            <v>10</v>
          </cell>
        </row>
        <row r="4965">
          <cell r="A4965" t="str">
            <v>RD5000820</v>
          </cell>
          <cell r="B4965">
            <v>0</v>
          </cell>
          <cell r="C4965" t="str">
            <v>M1</v>
          </cell>
          <cell r="D4965" t="str">
            <v xml:space="preserve">HV  </v>
          </cell>
          <cell r="E4965" t="str">
            <v>C</v>
          </cell>
          <cell r="F4965" t="str">
            <v>M</v>
          </cell>
          <cell r="G4965">
            <v>0</v>
          </cell>
        </row>
        <row r="4966">
          <cell r="A4966" t="str">
            <v>RD5000821</v>
          </cell>
          <cell r="B4966">
            <v>1</v>
          </cell>
          <cell r="C4966" t="str">
            <v>P7</v>
          </cell>
          <cell r="D4966" t="str">
            <v xml:space="preserve">LOD </v>
          </cell>
          <cell r="E4966" t="str">
            <v>C</v>
          </cell>
          <cell r="F4966" t="str">
            <v>P</v>
          </cell>
          <cell r="G4966">
            <v>20</v>
          </cell>
        </row>
        <row r="4967">
          <cell r="A4967" t="str">
            <v>RD500082V2</v>
          </cell>
          <cell r="B4967">
            <v>2</v>
          </cell>
          <cell r="C4967" t="str">
            <v>P5</v>
          </cell>
          <cell r="D4967" t="str">
            <v xml:space="preserve">LOD </v>
          </cell>
          <cell r="E4967" t="str">
            <v>C</v>
          </cell>
          <cell r="F4967" t="str">
            <v>P</v>
          </cell>
          <cell r="G4967">
            <v>50</v>
          </cell>
        </row>
        <row r="4968">
          <cell r="A4968" t="str">
            <v>RD500088</v>
          </cell>
          <cell r="B4968">
            <v>23</v>
          </cell>
          <cell r="C4968">
            <v>45</v>
          </cell>
          <cell r="D4968" t="str">
            <v xml:space="preserve">LOD </v>
          </cell>
          <cell r="E4968" t="str">
            <v>C</v>
          </cell>
          <cell r="F4968" t="str">
            <v>M</v>
          </cell>
          <cell r="G4968">
            <v>0</v>
          </cell>
        </row>
        <row r="4969">
          <cell r="A4969" t="str">
            <v>RD5000880</v>
          </cell>
          <cell r="B4969">
            <v>0</v>
          </cell>
          <cell r="C4969" t="str">
            <v>M1</v>
          </cell>
          <cell r="D4969" t="str">
            <v xml:space="preserve">LOD </v>
          </cell>
          <cell r="E4969" t="str">
            <v>C</v>
          </cell>
          <cell r="F4969" t="str">
            <v>M</v>
          </cell>
          <cell r="G4969">
            <v>0</v>
          </cell>
        </row>
        <row r="4970">
          <cell r="A4970" t="str">
            <v>RD50008821LP</v>
          </cell>
          <cell r="B4970">
            <v>21</v>
          </cell>
          <cell r="C4970" t="str">
            <v>P4</v>
          </cell>
          <cell r="D4970" t="str">
            <v xml:space="preserve">LOD </v>
          </cell>
          <cell r="E4970" t="str">
            <v>C</v>
          </cell>
          <cell r="F4970" t="str">
            <v>P</v>
          </cell>
          <cell r="G4970">
            <v>40</v>
          </cell>
        </row>
        <row r="4971">
          <cell r="A4971" t="str">
            <v>RD50008822L</v>
          </cell>
          <cell r="B4971">
            <v>22</v>
          </cell>
          <cell r="C4971" t="str">
            <v>P1</v>
          </cell>
          <cell r="D4971" t="str">
            <v xml:space="preserve">LOD </v>
          </cell>
          <cell r="E4971" t="str">
            <v>C</v>
          </cell>
          <cell r="F4971" t="str">
            <v>P</v>
          </cell>
          <cell r="G4971">
            <v>50</v>
          </cell>
        </row>
        <row r="4972">
          <cell r="A4972" t="str">
            <v>RD50008822LP</v>
          </cell>
          <cell r="B4972">
            <v>22</v>
          </cell>
          <cell r="C4972" t="str">
            <v>P1</v>
          </cell>
          <cell r="D4972" t="str">
            <v xml:space="preserve">LOD </v>
          </cell>
          <cell r="E4972" t="str">
            <v>C</v>
          </cell>
          <cell r="F4972" t="str">
            <v>P</v>
          </cell>
          <cell r="G4972">
            <v>50</v>
          </cell>
        </row>
        <row r="4973">
          <cell r="A4973" t="str">
            <v>RD50008822X</v>
          </cell>
          <cell r="B4973">
            <v>27</v>
          </cell>
          <cell r="C4973">
            <v>45</v>
          </cell>
          <cell r="D4973" t="str">
            <v xml:space="preserve">LOD </v>
          </cell>
          <cell r="E4973" t="str">
            <v>C</v>
          </cell>
          <cell r="F4973" t="str">
            <v>M</v>
          </cell>
          <cell r="G4973">
            <v>3</v>
          </cell>
        </row>
        <row r="4974">
          <cell r="A4974" t="str">
            <v>RD5000883</v>
          </cell>
          <cell r="B4974">
            <v>3</v>
          </cell>
          <cell r="C4974" t="str">
            <v>M1</v>
          </cell>
          <cell r="D4974" t="str">
            <v xml:space="preserve">LOD </v>
          </cell>
          <cell r="E4974" t="str">
            <v>C</v>
          </cell>
          <cell r="F4974" t="str">
            <v>M</v>
          </cell>
          <cell r="G4974">
            <v>0</v>
          </cell>
        </row>
        <row r="4975">
          <cell r="A4975" t="str">
            <v>RD500089</v>
          </cell>
          <cell r="B4975">
            <v>23</v>
          </cell>
          <cell r="C4975">
            <v>45</v>
          </cell>
          <cell r="D4975" t="str">
            <v xml:space="preserve">SP  </v>
          </cell>
          <cell r="E4975" t="str">
            <v>C</v>
          </cell>
          <cell r="F4975" t="str">
            <v>M</v>
          </cell>
          <cell r="G4975">
            <v>5</v>
          </cell>
        </row>
        <row r="4976">
          <cell r="A4976" t="str">
            <v>RD5000890</v>
          </cell>
          <cell r="B4976">
            <v>0</v>
          </cell>
          <cell r="C4976" t="str">
            <v>M1</v>
          </cell>
          <cell r="D4976" t="str">
            <v xml:space="preserve">SP  </v>
          </cell>
          <cell r="E4976" t="str">
            <v>C</v>
          </cell>
          <cell r="F4976" t="str">
            <v>M</v>
          </cell>
          <cell r="G4976">
            <v>0</v>
          </cell>
        </row>
        <row r="4977">
          <cell r="A4977" t="str">
            <v>RD5000891</v>
          </cell>
          <cell r="B4977">
            <v>1</v>
          </cell>
          <cell r="C4977" t="str">
            <v>M1</v>
          </cell>
          <cell r="D4977" t="str">
            <v xml:space="preserve">SP  </v>
          </cell>
          <cell r="E4977" t="str">
            <v>C</v>
          </cell>
          <cell r="F4977" t="str">
            <v>M</v>
          </cell>
          <cell r="G4977">
            <v>0</v>
          </cell>
        </row>
        <row r="4978">
          <cell r="A4978" t="str">
            <v>RD5000893</v>
          </cell>
          <cell r="B4978">
            <v>3</v>
          </cell>
          <cell r="C4978" t="str">
            <v>M1</v>
          </cell>
          <cell r="D4978" t="str">
            <v xml:space="preserve">SP  </v>
          </cell>
          <cell r="E4978" t="str">
            <v>C</v>
          </cell>
          <cell r="F4978" t="str">
            <v>M</v>
          </cell>
          <cell r="G4978">
            <v>0</v>
          </cell>
        </row>
        <row r="4979">
          <cell r="A4979" t="str">
            <v>RD5000895</v>
          </cell>
          <cell r="B4979">
            <v>17</v>
          </cell>
          <cell r="C4979" t="str">
            <v>P7</v>
          </cell>
          <cell r="D4979" t="str">
            <v xml:space="preserve">SP  </v>
          </cell>
          <cell r="E4979" t="str">
            <v xml:space="preserve"> </v>
          </cell>
          <cell r="F4979" t="str">
            <v>M</v>
          </cell>
          <cell r="G4979">
            <v>45</v>
          </cell>
        </row>
        <row r="4980">
          <cell r="A4980" t="str">
            <v>RD500090</v>
          </cell>
          <cell r="B4980">
            <v>23</v>
          </cell>
          <cell r="C4980">
            <v>45</v>
          </cell>
          <cell r="D4980" t="str">
            <v xml:space="preserve">SP  </v>
          </cell>
          <cell r="E4980" t="str">
            <v>C</v>
          </cell>
          <cell r="F4980" t="str">
            <v>M</v>
          </cell>
          <cell r="G4980">
            <v>5</v>
          </cell>
        </row>
        <row r="4981">
          <cell r="A4981" t="str">
            <v>RD5000900</v>
          </cell>
          <cell r="B4981">
            <v>0</v>
          </cell>
          <cell r="C4981" t="str">
            <v>M1</v>
          </cell>
          <cell r="D4981" t="str">
            <v xml:space="preserve">SP  </v>
          </cell>
          <cell r="E4981" t="str">
            <v>C</v>
          </cell>
          <cell r="F4981" t="str">
            <v>M</v>
          </cell>
          <cell r="G4981">
            <v>0</v>
          </cell>
        </row>
        <row r="4982">
          <cell r="A4982" t="str">
            <v>RD5000901</v>
          </cell>
          <cell r="B4982">
            <v>1</v>
          </cell>
          <cell r="C4982" t="str">
            <v>M1</v>
          </cell>
          <cell r="D4982" t="str">
            <v xml:space="preserve">SP  </v>
          </cell>
          <cell r="E4982" t="str">
            <v>C</v>
          </cell>
          <cell r="F4982" t="str">
            <v>M</v>
          </cell>
          <cell r="G4982">
            <v>0</v>
          </cell>
        </row>
        <row r="4983">
          <cell r="A4983" t="str">
            <v>RD5000903</v>
          </cell>
          <cell r="B4983">
            <v>3</v>
          </cell>
          <cell r="C4983" t="str">
            <v>M1</v>
          </cell>
          <cell r="D4983" t="str">
            <v xml:space="preserve">SP  </v>
          </cell>
          <cell r="E4983" t="str">
            <v>C</v>
          </cell>
          <cell r="F4983" t="str">
            <v>M</v>
          </cell>
          <cell r="G4983">
            <v>0</v>
          </cell>
        </row>
        <row r="4984">
          <cell r="A4984" t="str">
            <v>RD5000905</v>
          </cell>
          <cell r="B4984">
            <v>19</v>
          </cell>
          <cell r="C4984" t="str">
            <v>M1</v>
          </cell>
          <cell r="D4984" t="str">
            <v xml:space="preserve">SP  </v>
          </cell>
          <cell r="E4984" t="str">
            <v>C</v>
          </cell>
          <cell r="F4984" t="str">
            <v>M</v>
          </cell>
          <cell r="G4984">
            <v>0</v>
          </cell>
        </row>
        <row r="4985">
          <cell r="A4985" t="str">
            <v>RD500091</v>
          </cell>
          <cell r="B4985">
            <v>23</v>
          </cell>
          <cell r="C4985">
            <v>45</v>
          </cell>
          <cell r="D4985" t="str">
            <v xml:space="preserve">LOD </v>
          </cell>
          <cell r="E4985" t="str">
            <v>C</v>
          </cell>
          <cell r="F4985" t="str">
            <v>M</v>
          </cell>
          <cell r="G4985">
            <v>5</v>
          </cell>
        </row>
        <row r="4986">
          <cell r="A4986" t="str">
            <v>RD5000910</v>
          </cell>
          <cell r="B4986">
            <v>0</v>
          </cell>
          <cell r="C4986" t="str">
            <v>M1</v>
          </cell>
          <cell r="D4986" t="str">
            <v xml:space="preserve">LOD </v>
          </cell>
          <cell r="E4986" t="str">
            <v>C</v>
          </cell>
          <cell r="F4986" t="str">
            <v>M</v>
          </cell>
          <cell r="G4986">
            <v>0</v>
          </cell>
        </row>
        <row r="4987">
          <cell r="A4987" t="str">
            <v>RD50009121LM</v>
          </cell>
          <cell r="B4987">
            <v>21</v>
          </cell>
          <cell r="C4987" t="str">
            <v>M1</v>
          </cell>
          <cell r="D4987" t="str">
            <v xml:space="preserve">LOD </v>
          </cell>
          <cell r="E4987" t="str">
            <v>C</v>
          </cell>
          <cell r="F4987" t="str">
            <v>M</v>
          </cell>
          <cell r="G4987">
            <v>0</v>
          </cell>
        </row>
        <row r="4988">
          <cell r="A4988" t="str">
            <v>RD50009121LP</v>
          </cell>
          <cell r="B4988">
            <v>21</v>
          </cell>
          <cell r="C4988" t="str">
            <v>P4</v>
          </cell>
          <cell r="D4988" t="str">
            <v xml:space="preserve">LOD </v>
          </cell>
          <cell r="E4988" t="str">
            <v>C</v>
          </cell>
          <cell r="F4988" t="str">
            <v>P</v>
          </cell>
          <cell r="G4988">
            <v>40</v>
          </cell>
        </row>
        <row r="4989">
          <cell r="A4989" t="str">
            <v>RD50009122LP</v>
          </cell>
          <cell r="B4989">
            <v>22</v>
          </cell>
          <cell r="C4989" t="str">
            <v>P1</v>
          </cell>
          <cell r="D4989" t="str">
            <v xml:space="preserve">LOD </v>
          </cell>
          <cell r="E4989" t="str">
            <v>C</v>
          </cell>
          <cell r="F4989" t="str">
            <v>P</v>
          </cell>
          <cell r="G4989">
            <v>50</v>
          </cell>
        </row>
        <row r="4990">
          <cell r="A4990" t="str">
            <v>RD50009122X</v>
          </cell>
          <cell r="B4990">
            <v>27</v>
          </cell>
          <cell r="C4990">
            <v>45</v>
          </cell>
          <cell r="D4990" t="str">
            <v xml:space="preserve">LOD </v>
          </cell>
          <cell r="E4990" t="str">
            <v>C</v>
          </cell>
          <cell r="F4990" t="str">
            <v>M</v>
          </cell>
          <cell r="G4990">
            <v>3</v>
          </cell>
        </row>
        <row r="4991">
          <cell r="A4991" t="str">
            <v>RD5001010</v>
          </cell>
          <cell r="B4991">
            <v>0</v>
          </cell>
          <cell r="C4991" t="str">
            <v>M1</v>
          </cell>
          <cell r="D4991" t="str">
            <v xml:space="preserve">LV  </v>
          </cell>
          <cell r="E4991" t="str">
            <v>C</v>
          </cell>
          <cell r="F4991" t="str">
            <v>M</v>
          </cell>
          <cell r="G4991">
            <v>0</v>
          </cell>
        </row>
        <row r="4992">
          <cell r="A4992" t="str">
            <v>RD5001020</v>
          </cell>
          <cell r="B4992">
            <v>0</v>
          </cell>
          <cell r="C4992" t="str">
            <v>M1</v>
          </cell>
          <cell r="D4992" t="str">
            <v xml:space="preserve">LV  </v>
          </cell>
          <cell r="E4992" t="str">
            <v>C</v>
          </cell>
          <cell r="F4992" t="str">
            <v>M</v>
          </cell>
          <cell r="G4992">
            <v>0</v>
          </cell>
        </row>
        <row r="4993">
          <cell r="A4993" t="str">
            <v>RD5001070</v>
          </cell>
          <cell r="B4993">
            <v>0</v>
          </cell>
          <cell r="C4993" t="str">
            <v>M1</v>
          </cell>
          <cell r="D4993" t="str">
            <v xml:space="preserve">LOD </v>
          </cell>
          <cell r="E4993" t="str">
            <v>C</v>
          </cell>
          <cell r="F4993" t="str">
            <v>M</v>
          </cell>
          <cell r="G4993">
            <v>0</v>
          </cell>
        </row>
        <row r="4994">
          <cell r="A4994" t="str">
            <v>RD50010721LP</v>
          </cell>
          <cell r="B4994">
            <v>21</v>
          </cell>
          <cell r="C4994" t="str">
            <v>P4</v>
          </cell>
          <cell r="D4994" t="str">
            <v xml:space="preserve">LOD </v>
          </cell>
          <cell r="E4994" t="str">
            <v>C</v>
          </cell>
          <cell r="F4994" t="str">
            <v>P</v>
          </cell>
          <cell r="G4994">
            <v>40</v>
          </cell>
        </row>
        <row r="4995">
          <cell r="A4995" t="str">
            <v>RD50010722LP</v>
          </cell>
          <cell r="B4995">
            <v>22</v>
          </cell>
          <cell r="C4995" t="str">
            <v>P1</v>
          </cell>
          <cell r="D4995" t="str">
            <v xml:space="preserve">LOD </v>
          </cell>
          <cell r="E4995" t="str">
            <v>C</v>
          </cell>
          <cell r="F4995" t="str">
            <v>P</v>
          </cell>
          <cell r="G4995">
            <v>50</v>
          </cell>
        </row>
        <row r="4996">
          <cell r="A4996" t="str">
            <v>RD50010722X</v>
          </cell>
          <cell r="B4996">
            <v>27</v>
          </cell>
          <cell r="C4996">
            <v>45</v>
          </cell>
          <cell r="D4996" t="str">
            <v xml:space="preserve">LOD </v>
          </cell>
          <cell r="E4996" t="str">
            <v>C</v>
          </cell>
          <cell r="F4996" t="str">
            <v>M</v>
          </cell>
          <cell r="G4996">
            <v>3</v>
          </cell>
        </row>
        <row r="4997">
          <cell r="A4997" t="str">
            <v>RD5001073</v>
          </cell>
          <cell r="B4997">
            <v>3</v>
          </cell>
          <cell r="C4997" t="str">
            <v>M1</v>
          </cell>
          <cell r="D4997" t="str">
            <v xml:space="preserve">LOD </v>
          </cell>
          <cell r="E4997" t="str">
            <v>C</v>
          </cell>
          <cell r="F4997" t="str">
            <v>M</v>
          </cell>
          <cell r="G4997">
            <v>0</v>
          </cell>
        </row>
        <row r="4998">
          <cell r="A4998" t="str">
            <v>RD500121</v>
          </cell>
          <cell r="B4998">
            <v>25</v>
          </cell>
          <cell r="C4998">
            <v>45</v>
          </cell>
          <cell r="D4998" t="str">
            <v xml:space="preserve">LOD </v>
          </cell>
          <cell r="E4998" t="str">
            <v>C</v>
          </cell>
          <cell r="F4998" t="str">
            <v>M</v>
          </cell>
          <cell r="G4998">
            <v>5</v>
          </cell>
        </row>
        <row r="4999">
          <cell r="A4999" t="str">
            <v>RD5001211</v>
          </cell>
          <cell r="B4999">
            <v>1</v>
          </cell>
          <cell r="C4999" t="str">
            <v>M1</v>
          </cell>
          <cell r="D4999" t="str">
            <v xml:space="preserve">LV  </v>
          </cell>
          <cell r="E4999" t="str">
            <v>C</v>
          </cell>
          <cell r="F4999" t="str">
            <v>M</v>
          </cell>
          <cell r="G4999">
            <v>0</v>
          </cell>
        </row>
        <row r="5000">
          <cell r="A5000" t="str">
            <v>RD5001213</v>
          </cell>
          <cell r="B5000">
            <v>3</v>
          </cell>
          <cell r="C5000" t="str">
            <v>M1</v>
          </cell>
          <cell r="D5000" t="str">
            <v xml:space="preserve">LOD </v>
          </cell>
          <cell r="E5000" t="str">
            <v>C</v>
          </cell>
          <cell r="F5000" t="str">
            <v>M</v>
          </cell>
          <cell r="G5000">
            <v>0</v>
          </cell>
        </row>
        <row r="5001">
          <cell r="A5001" t="str">
            <v>RD500123</v>
          </cell>
          <cell r="B5001">
            <v>23</v>
          </cell>
          <cell r="C5001">
            <v>45</v>
          </cell>
          <cell r="D5001" t="str">
            <v xml:space="preserve">LV  </v>
          </cell>
          <cell r="E5001" t="str">
            <v>C</v>
          </cell>
          <cell r="F5001" t="str">
            <v>M</v>
          </cell>
          <cell r="G5001">
            <v>5</v>
          </cell>
        </row>
        <row r="5002">
          <cell r="A5002" t="str">
            <v>RD5001230</v>
          </cell>
          <cell r="B5002">
            <v>0</v>
          </cell>
          <cell r="C5002" t="str">
            <v>M1</v>
          </cell>
          <cell r="D5002" t="str">
            <v xml:space="preserve">LV  </v>
          </cell>
          <cell r="E5002" t="str">
            <v>C</v>
          </cell>
          <cell r="F5002" t="str">
            <v>M</v>
          </cell>
          <cell r="G5002">
            <v>0</v>
          </cell>
        </row>
        <row r="5003">
          <cell r="A5003" t="str">
            <v>RD5001233</v>
          </cell>
          <cell r="B5003">
            <v>3</v>
          </cell>
          <cell r="C5003" t="str">
            <v>M1</v>
          </cell>
          <cell r="D5003" t="str">
            <v xml:space="preserve">LV  </v>
          </cell>
          <cell r="E5003" t="str">
            <v>C</v>
          </cell>
          <cell r="F5003" t="str">
            <v>M</v>
          </cell>
          <cell r="G5003">
            <v>0</v>
          </cell>
        </row>
        <row r="5004">
          <cell r="A5004" t="str">
            <v>RD500124</v>
          </cell>
          <cell r="B5004">
            <v>23</v>
          </cell>
          <cell r="C5004">
            <v>45</v>
          </cell>
          <cell r="D5004" t="str">
            <v xml:space="preserve">LV  </v>
          </cell>
          <cell r="E5004" t="str">
            <v>C</v>
          </cell>
          <cell r="F5004" t="str">
            <v>M</v>
          </cell>
          <cell r="G5004">
            <v>5</v>
          </cell>
        </row>
        <row r="5005">
          <cell r="A5005" t="str">
            <v>RD5001240</v>
          </cell>
          <cell r="B5005">
            <v>0</v>
          </cell>
          <cell r="C5005" t="str">
            <v>M1</v>
          </cell>
          <cell r="D5005" t="str">
            <v xml:space="preserve">LV  </v>
          </cell>
          <cell r="E5005" t="str">
            <v>C</v>
          </cell>
          <cell r="F5005" t="str">
            <v>M</v>
          </cell>
          <cell r="G5005">
            <v>0</v>
          </cell>
        </row>
        <row r="5006">
          <cell r="A5006" t="str">
            <v>RD5001243</v>
          </cell>
          <cell r="B5006">
            <v>3</v>
          </cell>
          <cell r="C5006" t="str">
            <v>M1</v>
          </cell>
          <cell r="D5006" t="str">
            <v xml:space="preserve">LV  </v>
          </cell>
          <cell r="E5006" t="str">
            <v>C</v>
          </cell>
          <cell r="F5006" t="str">
            <v>M</v>
          </cell>
          <cell r="G5006">
            <v>0</v>
          </cell>
        </row>
        <row r="5007">
          <cell r="A5007" t="str">
            <v>RD500152</v>
          </cell>
          <cell r="B5007">
            <v>15</v>
          </cell>
          <cell r="C5007">
            <v>45</v>
          </cell>
          <cell r="D5007" t="str">
            <v xml:space="preserve">SP  </v>
          </cell>
          <cell r="E5007" t="str">
            <v>C</v>
          </cell>
          <cell r="F5007" t="str">
            <v>M</v>
          </cell>
          <cell r="G5007">
            <v>0</v>
          </cell>
        </row>
        <row r="5008">
          <cell r="A5008" t="str">
            <v>RD5001523</v>
          </cell>
          <cell r="B5008">
            <v>3</v>
          </cell>
          <cell r="C5008" t="str">
            <v>M1</v>
          </cell>
          <cell r="D5008" t="str">
            <v xml:space="preserve">SP  </v>
          </cell>
          <cell r="E5008" t="str">
            <v>C</v>
          </cell>
          <cell r="F5008" t="str">
            <v>M</v>
          </cell>
          <cell r="G5008">
            <v>0</v>
          </cell>
        </row>
        <row r="5009">
          <cell r="A5009" t="str">
            <v>RD5001524V</v>
          </cell>
          <cell r="B5009">
            <v>18</v>
          </cell>
          <cell r="C5009" t="str">
            <v>P2</v>
          </cell>
          <cell r="D5009" t="str">
            <v xml:space="preserve">SP  </v>
          </cell>
          <cell r="E5009" t="str">
            <v>C</v>
          </cell>
          <cell r="F5009" t="str">
            <v>P</v>
          </cell>
          <cell r="G5009">
            <v>60</v>
          </cell>
        </row>
        <row r="5010">
          <cell r="A5010" t="str">
            <v>RD5001525</v>
          </cell>
          <cell r="B5010">
            <v>19</v>
          </cell>
          <cell r="C5010" t="str">
            <v>P7</v>
          </cell>
          <cell r="D5010" t="str">
            <v xml:space="preserve">SP  </v>
          </cell>
          <cell r="E5010" t="str">
            <v>C</v>
          </cell>
          <cell r="F5010" t="str">
            <v>P</v>
          </cell>
          <cell r="G5010">
            <v>0</v>
          </cell>
        </row>
        <row r="5011">
          <cell r="A5011" t="str">
            <v>RD5001563</v>
          </cell>
          <cell r="B5011">
            <v>3</v>
          </cell>
          <cell r="C5011" t="str">
            <v>M1</v>
          </cell>
          <cell r="D5011" t="str">
            <v xml:space="preserve">HVA </v>
          </cell>
          <cell r="E5011" t="str">
            <v>C</v>
          </cell>
          <cell r="F5011" t="str">
            <v>M</v>
          </cell>
          <cell r="G5011">
            <v>0</v>
          </cell>
        </row>
        <row r="5012">
          <cell r="A5012" t="str">
            <v>RD500170</v>
          </cell>
          <cell r="B5012">
            <v>23</v>
          </cell>
          <cell r="C5012">
            <v>45</v>
          </cell>
          <cell r="D5012" t="str">
            <v xml:space="preserve">LV  </v>
          </cell>
          <cell r="E5012" t="str">
            <v>C</v>
          </cell>
          <cell r="F5012" t="str">
            <v>M</v>
          </cell>
          <cell r="G5012">
            <v>5</v>
          </cell>
        </row>
        <row r="5013">
          <cell r="A5013" t="str">
            <v>RD5001701</v>
          </cell>
          <cell r="B5013">
            <v>2</v>
          </cell>
          <cell r="C5013" t="str">
            <v>M1</v>
          </cell>
          <cell r="D5013" t="str">
            <v xml:space="preserve">LV  </v>
          </cell>
          <cell r="E5013" t="str">
            <v>C</v>
          </cell>
          <cell r="F5013" t="str">
            <v>M</v>
          </cell>
          <cell r="G5013">
            <v>0</v>
          </cell>
        </row>
        <row r="5014">
          <cell r="A5014" t="str">
            <v>RD500172</v>
          </cell>
          <cell r="B5014">
            <v>23</v>
          </cell>
          <cell r="C5014">
            <v>45</v>
          </cell>
          <cell r="D5014" t="str">
            <v xml:space="preserve">LV  </v>
          </cell>
          <cell r="E5014" t="str">
            <v>C</v>
          </cell>
          <cell r="F5014" t="str">
            <v>M</v>
          </cell>
          <cell r="G5014">
            <v>5</v>
          </cell>
        </row>
        <row r="5015">
          <cell r="A5015" t="str">
            <v>RD500173</v>
          </cell>
          <cell r="B5015">
            <v>23</v>
          </cell>
          <cell r="C5015">
            <v>45</v>
          </cell>
          <cell r="D5015" t="str">
            <v xml:space="preserve">LOD </v>
          </cell>
          <cell r="E5015" t="str">
            <v>C</v>
          </cell>
          <cell r="F5015" t="str">
            <v>M</v>
          </cell>
          <cell r="G5015">
            <v>5</v>
          </cell>
        </row>
        <row r="5016">
          <cell r="A5016" t="str">
            <v>RD5001731</v>
          </cell>
          <cell r="B5016">
            <v>1</v>
          </cell>
          <cell r="C5016" t="str">
            <v>M1</v>
          </cell>
          <cell r="D5016" t="str">
            <v xml:space="preserve">LV  </v>
          </cell>
          <cell r="E5016" t="str">
            <v>C</v>
          </cell>
          <cell r="F5016" t="str">
            <v>M</v>
          </cell>
          <cell r="G5016">
            <v>0</v>
          </cell>
        </row>
        <row r="5017">
          <cell r="A5017" t="str">
            <v>RD5001900</v>
          </cell>
          <cell r="B5017">
            <v>0</v>
          </cell>
          <cell r="C5017" t="str">
            <v>M1</v>
          </cell>
          <cell r="D5017" t="str">
            <v xml:space="preserve">LOD </v>
          </cell>
          <cell r="E5017" t="str">
            <v>C</v>
          </cell>
          <cell r="F5017" t="str">
            <v>M</v>
          </cell>
          <cell r="G5017">
            <v>15</v>
          </cell>
        </row>
        <row r="5018">
          <cell r="A5018" t="str">
            <v>RD5001901</v>
          </cell>
          <cell r="B5018">
            <v>1</v>
          </cell>
          <cell r="C5018" t="str">
            <v>M1</v>
          </cell>
          <cell r="D5018" t="str">
            <v xml:space="preserve">LOD </v>
          </cell>
          <cell r="E5018" t="str">
            <v>C</v>
          </cell>
          <cell r="F5018" t="str">
            <v>M</v>
          </cell>
          <cell r="G5018">
            <v>12</v>
          </cell>
        </row>
        <row r="5019">
          <cell r="A5019" t="str">
            <v>RD50019021LM</v>
          </cell>
          <cell r="B5019">
            <v>21</v>
          </cell>
          <cell r="C5019" t="str">
            <v>M1</v>
          </cell>
          <cell r="D5019" t="str">
            <v xml:space="preserve">LOD </v>
          </cell>
          <cell r="E5019" t="str">
            <v>C</v>
          </cell>
          <cell r="F5019" t="str">
            <v>M</v>
          </cell>
          <cell r="G5019">
            <v>0</v>
          </cell>
        </row>
        <row r="5020">
          <cell r="A5020" t="str">
            <v>RD50019022LP</v>
          </cell>
          <cell r="B5020">
            <v>22</v>
          </cell>
          <cell r="C5020" t="str">
            <v>P1</v>
          </cell>
          <cell r="D5020" t="str">
            <v xml:space="preserve">LOD </v>
          </cell>
          <cell r="E5020" t="str">
            <v>C</v>
          </cell>
          <cell r="F5020" t="str">
            <v>P</v>
          </cell>
          <cell r="G5020">
            <v>50</v>
          </cell>
        </row>
        <row r="5021">
          <cell r="A5021" t="str">
            <v>RD50019022X</v>
          </cell>
          <cell r="B5021">
            <v>27</v>
          </cell>
          <cell r="C5021">
            <v>45</v>
          </cell>
          <cell r="D5021" t="str">
            <v xml:space="preserve">LV  </v>
          </cell>
          <cell r="E5021" t="str">
            <v>C</v>
          </cell>
          <cell r="F5021" t="str">
            <v>M</v>
          </cell>
          <cell r="G5021">
            <v>0</v>
          </cell>
        </row>
        <row r="5022">
          <cell r="A5022" t="str">
            <v>RD5001903</v>
          </cell>
          <cell r="B5022">
            <v>3</v>
          </cell>
          <cell r="C5022" t="str">
            <v>M1</v>
          </cell>
          <cell r="D5022" t="str">
            <v xml:space="preserve">LOD </v>
          </cell>
          <cell r="E5022" t="str">
            <v>C</v>
          </cell>
          <cell r="F5022" t="str">
            <v>M</v>
          </cell>
          <cell r="G5022">
            <v>0</v>
          </cell>
        </row>
        <row r="5023">
          <cell r="A5023" t="str">
            <v>RD5001920S</v>
          </cell>
          <cell r="B5023">
            <v>0</v>
          </cell>
          <cell r="C5023" t="str">
            <v>M1</v>
          </cell>
          <cell r="D5023" t="str">
            <v xml:space="preserve">HVC </v>
          </cell>
          <cell r="E5023" t="str">
            <v>C</v>
          </cell>
          <cell r="F5023" t="str">
            <v>M</v>
          </cell>
          <cell r="G5023">
            <v>0</v>
          </cell>
        </row>
        <row r="5024">
          <cell r="A5024" t="str">
            <v>RD5001920SG</v>
          </cell>
          <cell r="B5024">
            <v>0</v>
          </cell>
          <cell r="C5024" t="str">
            <v>MC</v>
          </cell>
          <cell r="D5024" t="str">
            <v xml:space="preserve">    </v>
          </cell>
          <cell r="E5024" t="str">
            <v>C</v>
          </cell>
          <cell r="F5024" t="str">
            <v>M</v>
          </cell>
          <cell r="G5024">
            <v>0</v>
          </cell>
        </row>
        <row r="5025">
          <cell r="A5025" t="str">
            <v>RD5001921S</v>
          </cell>
          <cell r="B5025">
            <v>1</v>
          </cell>
          <cell r="C5025" t="str">
            <v>M1</v>
          </cell>
          <cell r="D5025" t="str">
            <v xml:space="preserve">HV  </v>
          </cell>
          <cell r="E5025" t="str">
            <v>C</v>
          </cell>
          <cell r="F5025" t="str">
            <v>M</v>
          </cell>
          <cell r="G5025">
            <v>20</v>
          </cell>
        </row>
        <row r="5026">
          <cell r="A5026" t="str">
            <v>RD5001922V</v>
          </cell>
          <cell r="B5026">
            <v>2</v>
          </cell>
          <cell r="C5026" t="str">
            <v>M1</v>
          </cell>
          <cell r="D5026" t="str">
            <v xml:space="preserve">HVC </v>
          </cell>
          <cell r="E5026" t="str">
            <v>C</v>
          </cell>
          <cell r="F5026" t="str">
            <v>M</v>
          </cell>
          <cell r="G5026">
            <v>0</v>
          </cell>
        </row>
        <row r="5027">
          <cell r="A5027" t="str">
            <v>RD5001923S</v>
          </cell>
          <cell r="B5027">
            <v>3</v>
          </cell>
          <cell r="C5027" t="str">
            <v>M1</v>
          </cell>
          <cell r="D5027" t="str">
            <v xml:space="preserve">HV  </v>
          </cell>
          <cell r="E5027" t="str">
            <v>C</v>
          </cell>
          <cell r="F5027" t="str">
            <v>M</v>
          </cell>
          <cell r="G5027">
            <v>0</v>
          </cell>
        </row>
        <row r="5028">
          <cell r="A5028" t="str">
            <v>RD500192S</v>
          </cell>
          <cell r="B5028">
            <v>23</v>
          </cell>
          <cell r="C5028">
            <v>45</v>
          </cell>
          <cell r="D5028" t="str">
            <v xml:space="preserve">HV  </v>
          </cell>
          <cell r="E5028" t="str">
            <v>C</v>
          </cell>
          <cell r="F5028" t="str">
            <v>M</v>
          </cell>
          <cell r="G5028">
            <v>3</v>
          </cell>
        </row>
        <row r="5029">
          <cell r="A5029" t="str">
            <v>RD500201</v>
          </cell>
          <cell r="B5029">
            <v>23</v>
          </cell>
          <cell r="C5029">
            <v>45</v>
          </cell>
          <cell r="D5029" t="str">
            <v xml:space="preserve">LV  </v>
          </cell>
          <cell r="E5029" t="str">
            <v>C</v>
          </cell>
          <cell r="F5029" t="str">
            <v>M</v>
          </cell>
          <cell r="G5029">
            <v>5</v>
          </cell>
        </row>
        <row r="5030">
          <cell r="A5030" t="str">
            <v>RD5002011</v>
          </cell>
          <cell r="B5030">
            <v>1</v>
          </cell>
          <cell r="C5030" t="str">
            <v>M1</v>
          </cell>
          <cell r="D5030" t="str">
            <v xml:space="preserve">LV  </v>
          </cell>
          <cell r="E5030" t="str">
            <v>C</v>
          </cell>
          <cell r="F5030" t="str">
            <v>M</v>
          </cell>
          <cell r="G5030">
            <v>0</v>
          </cell>
        </row>
        <row r="5031">
          <cell r="A5031" t="str">
            <v>RD5002013</v>
          </cell>
          <cell r="B5031">
            <v>3</v>
          </cell>
          <cell r="C5031" t="str">
            <v>M1</v>
          </cell>
          <cell r="D5031" t="str">
            <v xml:space="preserve">LV  </v>
          </cell>
          <cell r="E5031" t="str">
            <v>C</v>
          </cell>
          <cell r="F5031" t="str">
            <v>M</v>
          </cell>
          <cell r="G5031">
            <v>0</v>
          </cell>
        </row>
        <row r="5032">
          <cell r="A5032" t="str">
            <v>RD5002014V</v>
          </cell>
          <cell r="B5032">
            <v>18</v>
          </cell>
          <cell r="C5032" t="str">
            <v>P2</v>
          </cell>
          <cell r="D5032" t="str">
            <v xml:space="preserve">LV  </v>
          </cell>
          <cell r="E5032" t="str">
            <v>C</v>
          </cell>
          <cell r="F5032" t="str">
            <v>P</v>
          </cell>
          <cell r="G5032">
            <v>60</v>
          </cell>
        </row>
        <row r="5033">
          <cell r="A5033" t="str">
            <v>RD5002015</v>
          </cell>
          <cell r="B5033">
            <v>35</v>
          </cell>
          <cell r="C5033" t="str">
            <v>P7</v>
          </cell>
          <cell r="D5033" t="str">
            <v xml:space="preserve">LV  </v>
          </cell>
          <cell r="E5033" t="str">
            <v>C</v>
          </cell>
          <cell r="F5033" t="str">
            <v>P</v>
          </cell>
          <cell r="G5033">
            <v>50</v>
          </cell>
        </row>
        <row r="5034">
          <cell r="A5034" t="str">
            <v>RD500202</v>
          </cell>
          <cell r="B5034">
            <v>23</v>
          </cell>
          <cell r="C5034">
            <v>45</v>
          </cell>
          <cell r="D5034" t="str">
            <v xml:space="preserve">LOD </v>
          </cell>
          <cell r="E5034" t="str">
            <v>C</v>
          </cell>
          <cell r="F5034" t="str">
            <v>M</v>
          </cell>
          <cell r="G5034">
            <v>5</v>
          </cell>
        </row>
        <row r="5035">
          <cell r="A5035" t="str">
            <v>RD5002021</v>
          </cell>
          <cell r="B5035">
            <v>1</v>
          </cell>
          <cell r="C5035" t="str">
            <v>M1</v>
          </cell>
          <cell r="D5035" t="str">
            <v xml:space="preserve">LOD </v>
          </cell>
          <cell r="E5035" t="str">
            <v>C</v>
          </cell>
          <cell r="F5035" t="str">
            <v>M</v>
          </cell>
          <cell r="G5035">
            <v>15</v>
          </cell>
        </row>
        <row r="5036">
          <cell r="A5036" t="str">
            <v>RD5002023</v>
          </cell>
          <cell r="B5036">
            <v>3</v>
          </cell>
          <cell r="C5036" t="str">
            <v>M1</v>
          </cell>
          <cell r="D5036" t="str">
            <v xml:space="preserve">LOD </v>
          </cell>
          <cell r="E5036" t="str">
            <v>C</v>
          </cell>
          <cell r="F5036" t="str">
            <v>M</v>
          </cell>
          <cell r="G5036">
            <v>15</v>
          </cell>
        </row>
        <row r="5037">
          <cell r="A5037" t="str">
            <v>RD5002024V</v>
          </cell>
          <cell r="B5037">
            <v>18</v>
          </cell>
          <cell r="C5037" t="str">
            <v>P2</v>
          </cell>
          <cell r="D5037" t="str">
            <v xml:space="preserve">LOD </v>
          </cell>
          <cell r="E5037" t="str">
            <v>C</v>
          </cell>
          <cell r="F5037" t="str">
            <v>P</v>
          </cell>
          <cell r="G5037">
            <v>60</v>
          </cell>
        </row>
        <row r="5038">
          <cell r="A5038" t="str">
            <v>RD5002025</v>
          </cell>
          <cell r="B5038">
            <v>35</v>
          </cell>
          <cell r="C5038" t="str">
            <v>P7</v>
          </cell>
          <cell r="D5038" t="str">
            <v xml:space="preserve">LOD </v>
          </cell>
          <cell r="E5038" t="str">
            <v>C</v>
          </cell>
          <cell r="F5038" t="str">
            <v>P</v>
          </cell>
          <cell r="G5038">
            <v>50</v>
          </cell>
        </row>
        <row r="5039">
          <cell r="A5039" t="str">
            <v>RD500216</v>
          </cell>
          <cell r="B5039">
            <v>23</v>
          </cell>
          <cell r="C5039">
            <v>45</v>
          </cell>
          <cell r="D5039" t="str">
            <v xml:space="preserve">LOD </v>
          </cell>
          <cell r="E5039" t="str">
            <v>C</v>
          </cell>
          <cell r="F5039" t="str">
            <v>M</v>
          </cell>
          <cell r="G5039">
            <v>5</v>
          </cell>
        </row>
        <row r="5040">
          <cell r="A5040" t="str">
            <v>RD500216E21M</v>
          </cell>
          <cell r="B5040">
            <v>2</v>
          </cell>
          <cell r="C5040" t="str">
            <v>P8</v>
          </cell>
          <cell r="D5040" t="str">
            <v xml:space="preserve">LOD </v>
          </cell>
          <cell r="E5040" t="str">
            <v>C</v>
          </cell>
          <cell r="F5040" t="str">
            <v>P</v>
          </cell>
          <cell r="G5040">
            <v>50</v>
          </cell>
        </row>
        <row r="5041">
          <cell r="A5041" t="str">
            <v>RD500216E22M</v>
          </cell>
          <cell r="B5041">
            <v>2</v>
          </cell>
          <cell r="C5041" t="str">
            <v>P8</v>
          </cell>
          <cell r="D5041" t="str">
            <v xml:space="preserve">LOD </v>
          </cell>
          <cell r="E5041" t="str">
            <v>C</v>
          </cell>
          <cell r="F5041" t="str">
            <v>P</v>
          </cell>
          <cell r="G5041">
            <v>40</v>
          </cell>
        </row>
        <row r="5042">
          <cell r="A5042" t="str">
            <v>RD5002320</v>
          </cell>
          <cell r="B5042">
            <v>0</v>
          </cell>
          <cell r="C5042" t="str">
            <v>M1</v>
          </cell>
          <cell r="D5042" t="str">
            <v xml:space="preserve">LV  </v>
          </cell>
          <cell r="E5042" t="str">
            <v>C</v>
          </cell>
          <cell r="F5042" t="str">
            <v>M</v>
          </cell>
          <cell r="G5042">
            <v>0</v>
          </cell>
        </row>
        <row r="5043">
          <cell r="A5043" t="str">
            <v>RD5002321</v>
          </cell>
          <cell r="B5043">
            <v>1</v>
          </cell>
          <cell r="C5043" t="str">
            <v>M1</v>
          </cell>
          <cell r="D5043" t="str">
            <v xml:space="preserve">LV  </v>
          </cell>
          <cell r="E5043" t="str">
            <v>C</v>
          </cell>
          <cell r="F5043" t="str">
            <v>M</v>
          </cell>
          <cell r="G5043">
            <v>0</v>
          </cell>
        </row>
        <row r="5044">
          <cell r="A5044" t="str">
            <v>RD5002323</v>
          </cell>
          <cell r="B5044">
            <v>3</v>
          </cell>
          <cell r="C5044" t="str">
            <v>M1</v>
          </cell>
          <cell r="D5044" t="str">
            <v xml:space="preserve">LV  </v>
          </cell>
          <cell r="E5044" t="str">
            <v>C</v>
          </cell>
          <cell r="F5044" t="str">
            <v>M</v>
          </cell>
          <cell r="G5044">
            <v>0</v>
          </cell>
        </row>
        <row r="5045">
          <cell r="A5045" t="str">
            <v>RD500234</v>
          </cell>
          <cell r="B5045">
            <v>23</v>
          </cell>
          <cell r="C5045">
            <v>45</v>
          </cell>
          <cell r="D5045" t="str">
            <v xml:space="preserve">LOD </v>
          </cell>
          <cell r="E5045" t="str">
            <v>C</v>
          </cell>
          <cell r="F5045" t="str">
            <v>M</v>
          </cell>
          <cell r="G5045">
            <v>5</v>
          </cell>
        </row>
        <row r="5046">
          <cell r="A5046" t="str">
            <v>RD5002340</v>
          </cell>
          <cell r="B5046">
            <v>0</v>
          </cell>
          <cell r="C5046" t="str">
            <v>M1</v>
          </cell>
          <cell r="D5046" t="str">
            <v xml:space="preserve">LOD </v>
          </cell>
          <cell r="E5046" t="str">
            <v>C</v>
          </cell>
          <cell r="F5046" t="str">
            <v>M</v>
          </cell>
          <cell r="G5046">
            <v>0</v>
          </cell>
        </row>
        <row r="5047">
          <cell r="A5047" t="str">
            <v>RD5002341</v>
          </cell>
          <cell r="B5047">
            <v>1</v>
          </cell>
          <cell r="C5047" t="str">
            <v>M1</v>
          </cell>
          <cell r="D5047" t="str">
            <v xml:space="preserve">LOD </v>
          </cell>
          <cell r="E5047" t="str">
            <v>C</v>
          </cell>
          <cell r="F5047" t="str">
            <v>M</v>
          </cell>
          <cell r="G5047">
            <v>0</v>
          </cell>
        </row>
        <row r="5048">
          <cell r="A5048" t="str">
            <v>RD50023421LM</v>
          </cell>
          <cell r="B5048">
            <v>21</v>
          </cell>
          <cell r="C5048" t="str">
            <v>M1</v>
          </cell>
          <cell r="D5048" t="str">
            <v xml:space="preserve">LOD </v>
          </cell>
          <cell r="E5048" t="str">
            <v>C</v>
          </cell>
          <cell r="F5048" t="str">
            <v>M</v>
          </cell>
          <cell r="G5048">
            <v>0</v>
          </cell>
        </row>
        <row r="5049">
          <cell r="A5049" t="str">
            <v>RD50023422LP</v>
          </cell>
          <cell r="B5049">
            <v>22</v>
          </cell>
          <cell r="C5049" t="str">
            <v>P1</v>
          </cell>
          <cell r="D5049" t="str">
            <v xml:space="preserve">LV  </v>
          </cell>
          <cell r="E5049" t="str">
            <v>C</v>
          </cell>
          <cell r="F5049" t="str">
            <v>P</v>
          </cell>
          <cell r="G5049">
            <v>40</v>
          </cell>
        </row>
        <row r="5050">
          <cell r="A5050" t="str">
            <v>RD50023422X</v>
          </cell>
          <cell r="B5050">
            <v>21</v>
          </cell>
          <cell r="C5050">
            <v>45</v>
          </cell>
          <cell r="D5050" t="str">
            <v xml:space="preserve">LOD </v>
          </cell>
          <cell r="E5050" t="str">
            <v>C</v>
          </cell>
          <cell r="F5050" t="str">
            <v>M</v>
          </cell>
          <cell r="G5050">
            <v>5</v>
          </cell>
        </row>
        <row r="5051">
          <cell r="A5051" t="str">
            <v>RD5002343</v>
          </cell>
          <cell r="B5051">
            <v>3</v>
          </cell>
          <cell r="C5051" t="str">
            <v>M1</v>
          </cell>
          <cell r="D5051" t="str">
            <v xml:space="preserve">LOD </v>
          </cell>
          <cell r="E5051" t="str">
            <v>C</v>
          </cell>
          <cell r="F5051" t="str">
            <v>M</v>
          </cell>
          <cell r="G5051">
            <v>0</v>
          </cell>
        </row>
        <row r="5052">
          <cell r="A5052" t="str">
            <v>RD500235</v>
          </cell>
          <cell r="B5052">
            <v>23</v>
          </cell>
          <cell r="C5052">
            <v>45</v>
          </cell>
          <cell r="D5052" t="str">
            <v xml:space="preserve">LOD </v>
          </cell>
          <cell r="E5052" t="str">
            <v>C</v>
          </cell>
          <cell r="F5052" t="str">
            <v>M</v>
          </cell>
          <cell r="G5052">
            <v>10</v>
          </cell>
        </row>
        <row r="5053">
          <cell r="A5053" t="str">
            <v>RD5002350</v>
          </cell>
          <cell r="B5053">
            <v>0</v>
          </cell>
          <cell r="C5053" t="str">
            <v>M1</v>
          </cell>
          <cell r="D5053" t="str">
            <v xml:space="preserve">LOD </v>
          </cell>
          <cell r="E5053" t="str">
            <v>C</v>
          </cell>
          <cell r="F5053" t="str">
            <v>M</v>
          </cell>
          <cell r="G5053">
            <v>12</v>
          </cell>
        </row>
        <row r="5054">
          <cell r="A5054" t="str">
            <v>RD50023521LM</v>
          </cell>
          <cell r="B5054">
            <v>21</v>
          </cell>
          <cell r="C5054" t="str">
            <v>M1</v>
          </cell>
          <cell r="D5054" t="str">
            <v xml:space="preserve">LOD </v>
          </cell>
          <cell r="E5054" t="str">
            <v>C</v>
          </cell>
          <cell r="F5054" t="str">
            <v>M</v>
          </cell>
          <cell r="G5054">
            <v>0</v>
          </cell>
        </row>
        <row r="5055">
          <cell r="A5055" t="str">
            <v>RD50023522LP</v>
          </cell>
          <cell r="B5055">
            <v>22</v>
          </cell>
          <cell r="C5055" t="str">
            <v>P1</v>
          </cell>
          <cell r="D5055" t="str">
            <v xml:space="preserve">LOD </v>
          </cell>
          <cell r="E5055" t="str">
            <v>C</v>
          </cell>
          <cell r="F5055" t="str">
            <v>P</v>
          </cell>
          <cell r="G5055">
            <v>50</v>
          </cell>
        </row>
        <row r="5056">
          <cell r="A5056" t="str">
            <v>RD50023522X</v>
          </cell>
          <cell r="B5056">
            <v>27</v>
          </cell>
          <cell r="C5056">
            <v>45</v>
          </cell>
          <cell r="D5056" t="str">
            <v xml:space="preserve">LV  </v>
          </cell>
          <cell r="E5056" t="str">
            <v>C</v>
          </cell>
          <cell r="F5056" t="str">
            <v>M</v>
          </cell>
          <cell r="G5056">
            <v>5</v>
          </cell>
        </row>
        <row r="5057">
          <cell r="A5057" t="str">
            <v>RD5002353</v>
          </cell>
          <cell r="B5057">
            <v>3</v>
          </cell>
          <cell r="C5057" t="str">
            <v>M1</v>
          </cell>
          <cell r="D5057" t="str">
            <v xml:space="preserve">LOD </v>
          </cell>
          <cell r="E5057" t="str">
            <v>C</v>
          </cell>
          <cell r="F5057" t="str">
            <v>M</v>
          </cell>
          <cell r="G5057">
            <v>15</v>
          </cell>
        </row>
        <row r="5058">
          <cell r="A5058" t="str">
            <v>RD500240</v>
          </cell>
          <cell r="B5058">
            <v>26</v>
          </cell>
          <cell r="C5058">
            <v>45</v>
          </cell>
          <cell r="D5058" t="str">
            <v xml:space="preserve">BR  </v>
          </cell>
          <cell r="E5058" t="str">
            <v>C</v>
          </cell>
          <cell r="F5058" t="str">
            <v>P</v>
          </cell>
          <cell r="G5058">
            <v>0</v>
          </cell>
        </row>
        <row r="5059">
          <cell r="A5059" t="str">
            <v>RD500246</v>
          </cell>
          <cell r="B5059">
            <v>25</v>
          </cell>
          <cell r="C5059">
            <v>45</v>
          </cell>
          <cell r="D5059" t="str">
            <v xml:space="preserve">LOD </v>
          </cell>
          <cell r="E5059" t="str">
            <v>C</v>
          </cell>
          <cell r="F5059" t="str">
            <v>M</v>
          </cell>
          <cell r="G5059">
            <v>5</v>
          </cell>
        </row>
        <row r="5060">
          <cell r="A5060" t="str">
            <v>RD5002461</v>
          </cell>
          <cell r="B5060">
            <v>1</v>
          </cell>
          <cell r="C5060" t="str">
            <v>M1</v>
          </cell>
          <cell r="D5060" t="str">
            <v xml:space="preserve">LOD </v>
          </cell>
          <cell r="E5060" t="str">
            <v>C</v>
          </cell>
          <cell r="F5060" t="str">
            <v>M</v>
          </cell>
          <cell r="G5060">
            <v>0</v>
          </cell>
        </row>
        <row r="5061">
          <cell r="A5061" t="str">
            <v>RD5002463</v>
          </cell>
          <cell r="B5061">
            <v>3</v>
          </cell>
          <cell r="C5061" t="str">
            <v>M1</v>
          </cell>
          <cell r="D5061" t="str">
            <v xml:space="preserve">LOD </v>
          </cell>
          <cell r="E5061" t="str">
            <v>C</v>
          </cell>
          <cell r="F5061" t="str">
            <v>M</v>
          </cell>
          <cell r="G5061">
            <v>0</v>
          </cell>
        </row>
        <row r="5062">
          <cell r="A5062" t="str">
            <v>RD520522LP</v>
          </cell>
          <cell r="B5062">
            <v>22</v>
          </cell>
          <cell r="C5062" t="str">
            <v>P1</v>
          </cell>
          <cell r="D5062" t="str">
            <v xml:space="preserve">LV  </v>
          </cell>
          <cell r="E5062" t="str">
            <v>C</v>
          </cell>
          <cell r="F5062" t="str">
            <v>P</v>
          </cell>
          <cell r="G5062">
            <v>50</v>
          </cell>
        </row>
        <row r="5063">
          <cell r="A5063" t="str">
            <v>RD5206VW597</v>
          </cell>
          <cell r="B5063">
            <v>26</v>
          </cell>
          <cell r="C5063">
            <v>45</v>
          </cell>
          <cell r="D5063" t="str">
            <v xml:space="preserve">LV  </v>
          </cell>
          <cell r="E5063" t="str">
            <v>C</v>
          </cell>
          <cell r="F5063" t="str">
            <v>M</v>
          </cell>
          <cell r="G5063">
            <v>0</v>
          </cell>
        </row>
        <row r="5064">
          <cell r="A5064" t="str">
            <v>RD5206W597</v>
          </cell>
          <cell r="B5064">
            <v>1</v>
          </cell>
          <cell r="C5064" t="str">
            <v>M1</v>
          </cell>
          <cell r="D5064" t="str">
            <v xml:space="preserve">LV  </v>
          </cell>
          <cell r="E5064" t="str">
            <v>C</v>
          </cell>
          <cell r="F5064" t="str">
            <v>M</v>
          </cell>
          <cell r="G5064">
            <v>10</v>
          </cell>
        </row>
        <row r="5065">
          <cell r="A5065" t="str">
            <v>RD5206W597V2</v>
          </cell>
          <cell r="B5065">
            <v>2</v>
          </cell>
          <cell r="C5065" t="str">
            <v>P5</v>
          </cell>
          <cell r="D5065" t="str">
            <v xml:space="preserve">LV  </v>
          </cell>
          <cell r="E5065" t="str">
            <v>C</v>
          </cell>
          <cell r="F5065" t="str">
            <v>P</v>
          </cell>
          <cell r="G5065">
            <v>0</v>
          </cell>
        </row>
        <row r="5066">
          <cell r="A5066" t="str">
            <v>RD5206W603V2</v>
          </cell>
          <cell r="B5066">
            <v>2</v>
          </cell>
          <cell r="C5066" t="str">
            <v>P5</v>
          </cell>
          <cell r="D5066" t="str">
            <v xml:space="preserve">LV  </v>
          </cell>
          <cell r="E5066" t="str">
            <v>C</v>
          </cell>
          <cell r="F5066" t="str">
            <v>P</v>
          </cell>
          <cell r="G5066">
            <v>50</v>
          </cell>
        </row>
        <row r="5067">
          <cell r="A5067" t="str">
            <v>RD5206W79722LP</v>
          </cell>
          <cell r="B5067">
            <v>22</v>
          </cell>
          <cell r="C5067" t="str">
            <v>P1</v>
          </cell>
          <cell r="D5067" t="str">
            <v xml:space="preserve">LV  </v>
          </cell>
          <cell r="E5067" t="str">
            <v>C</v>
          </cell>
          <cell r="F5067" t="str">
            <v>P</v>
          </cell>
          <cell r="G5067">
            <v>50</v>
          </cell>
        </row>
        <row r="5068">
          <cell r="A5068" t="str">
            <v>RD5206W79722X</v>
          </cell>
          <cell r="B5068">
            <v>27</v>
          </cell>
          <cell r="C5068">
            <v>45</v>
          </cell>
          <cell r="D5068" t="str">
            <v xml:space="preserve">LV  </v>
          </cell>
          <cell r="E5068" t="str">
            <v>C</v>
          </cell>
          <cell r="F5068" t="str">
            <v>M</v>
          </cell>
          <cell r="G5068">
            <v>3</v>
          </cell>
        </row>
        <row r="5069">
          <cell r="A5069" t="str">
            <v>RD5206XW797</v>
          </cell>
          <cell r="B5069">
            <v>26</v>
          </cell>
          <cell r="C5069">
            <v>45</v>
          </cell>
          <cell r="D5069" t="str">
            <v xml:space="preserve">LV  </v>
          </cell>
          <cell r="E5069" t="str">
            <v>C</v>
          </cell>
          <cell r="F5069" t="str">
            <v>M</v>
          </cell>
          <cell r="G5069">
            <v>5</v>
          </cell>
        </row>
        <row r="5070">
          <cell r="A5070" t="str">
            <v>RD5215</v>
          </cell>
          <cell r="B5070">
            <v>1</v>
          </cell>
          <cell r="C5070" t="str">
            <v>M1</v>
          </cell>
          <cell r="D5070" t="str">
            <v xml:space="preserve">LV  </v>
          </cell>
          <cell r="E5070" t="str">
            <v>C</v>
          </cell>
          <cell r="F5070" t="str">
            <v>M</v>
          </cell>
          <cell r="G5070">
            <v>20</v>
          </cell>
        </row>
        <row r="5071">
          <cell r="A5071" t="str">
            <v>RD5217</v>
          </cell>
          <cell r="B5071">
            <v>1</v>
          </cell>
          <cell r="C5071" t="str">
            <v>M1</v>
          </cell>
          <cell r="D5071" t="str">
            <v xml:space="preserve">LV  </v>
          </cell>
          <cell r="E5071" t="str">
            <v>C</v>
          </cell>
          <cell r="F5071" t="str">
            <v>M</v>
          </cell>
          <cell r="G5071">
            <v>20</v>
          </cell>
        </row>
        <row r="5072">
          <cell r="A5072" t="str">
            <v>RD5313U</v>
          </cell>
          <cell r="B5072">
            <v>0</v>
          </cell>
          <cell r="C5072" t="str">
            <v>M1</v>
          </cell>
          <cell r="D5072" t="str">
            <v xml:space="preserve">LOD </v>
          </cell>
          <cell r="E5072" t="str">
            <v>C</v>
          </cell>
          <cell r="F5072" t="str">
            <v>M</v>
          </cell>
          <cell r="G5072">
            <v>0</v>
          </cell>
        </row>
        <row r="5073">
          <cell r="A5073" t="str">
            <v>RD61014GEVW795</v>
          </cell>
          <cell r="B5073">
            <v>24</v>
          </cell>
          <cell r="C5073">
            <v>45</v>
          </cell>
          <cell r="D5073" t="str">
            <v xml:space="preserve">LV  </v>
          </cell>
          <cell r="E5073" t="str">
            <v>C</v>
          </cell>
          <cell r="F5073" t="str">
            <v>M</v>
          </cell>
          <cell r="G5073">
            <v>5</v>
          </cell>
        </row>
        <row r="5074">
          <cell r="A5074" t="str">
            <v>RD61014GEW617</v>
          </cell>
          <cell r="B5074">
            <v>0</v>
          </cell>
          <cell r="C5074" t="str">
            <v>M1</v>
          </cell>
          <cell r="D5074" t="str">
            <v xml:space="preserve">LV  </v>
          </cell>
          <cell r="E5074" t="str">
            <v>C</v>
          </cell>
          <cell r="F5074" t="str">
            <v>M</v>
          </cell>
          <cell r="G5074">
            <v>0</v>
          </cell>
        </row>
        <row r="5075">
          <cell r="A5075" t="str">
            <v>RD61014GEW795</v>
          </cell>
          <cell r="B5075">
            <v>0</v>
          </cell>
          <cell r="C5075" t="str">
            <v>M1</v>
          </cell>
          <cell r="D5075" t="str">
            <v xml:space="preserve">LV  </v>
          </cell>
          <cell r="E5075" t="str">
            <v>C</v>
          </cell>
          <cell r="F5075" t="str">
            <v>M</v>
          </cell>
          <cell r="G5075">
            <v>0</v>
          </cell>
        </row>
        <row r="5076">
          <cell r="A5076" t="str">
            <v>RD61014W795</v>
          </cell>
          <cell r="B5076">
            <v>1</v>
          </cell>
          <cell r="C5076" t="str">
            <v>M1</v>
          </cell>
          <cell r="D5076" t="str">
            <v xml:space="preserve">LV  </v>
          </cell>
          <cell r="E5076" t="str">
            <v>C</v>
          </cell>
          <cell r="F5076" t="str">
            <v>M</v>
          </cell>
          <cell r="G5076">
            <v>0</v>
          </cell>
        </row>
        <row r="5077">
          <cell r="A5077" t="str">
            <v>RD61014W7952V</v>
          </cell>
          <cell r="B5077">
            <v>2</v>
          </cell>
          <cell r="C5077" t="str">
            <v>P5</v>
          </cell>
          <cell r="D5077" t="str">
            <v xml:space="preserve">LV  </v>
          </cell>
          <cell r="E5077" t="str">
            <v>C</v>
          </cell>
          <cell r="F5077" t="str">
            <v>P</v>
          </cell>
          <cell r="G5077">
            <v>0</v>
          </cell>
        </row>
        <row r="5078">
          <cell r="A5078" t="str">
            <v>RD61014W795V2</v>
          </cell>
          <cell r="B5078">
            <v>2</v>
          </cell>
          <cell r="C5078" t="str">
            <v>P5</v>
          </cell>
          <cell r="D5078" t="str">
            <v xml:space="preserve">LV  </v>
          </cell>
          <cell r="E5078" t="str">
            <v>C</v>
          </cell>
          <cell r="F5078" t="str">
            <v>P</v>
          </cell>
          <cell r="G5078">
            <v>50</v>
          </cell>
        </row>
        <row r="5079">
          <cell r="A5079" t="str">
            <v>RD61213CW636</v>
          </cell>
          <cell r="B5079">
            <v>48</v>
          </cell>
          <cell r="C5079" t="str">
            <v>M1</v>
          </cell>
          <cell r="D5079" t="str">
            <v xml:space="preserve">LOD </v>
          </cell>
          <cell r="E5079" t="str">
            <v>C</v>
          </cell>
          <cell r="F5079" t="str">
            <v>M</v>
          </cell>
          <cell r="G5079">
            <v>0</v>
          </cell>
        </row>
        <row r="5080">
          <cell r="A5080" t="str">
            <v>RD61213GEW636</v>
          </cell>
          <cell r="B5080">
            <v>0</v>
          </cell>
          <cell r="C5080" t="str">
            <v>M1</v>
          </cell>
          <cell r="D5080" t="str">
            <v xml:space="preserve">LOD </v>
          </cell>
          <cell r="E5080" t="str">
            <v>C</v>
          </cell>
          <cell r="F5080" t="str">
            <v>M</v>
          </cell>
          <cell r="G5080">
            <v>0</v>
          </cell>
        </row>
        <row r="5081">
          <cell r="A5081" t="str">
            <v>RD61213GEW636S</v>
          </cell>
          <cell r="B5081">
            <v>0</v>
          </cell>
          <cell r="C5081" t="str">
            <v>M1</v>
          </cell>
          <cell r="D5081" t="str">
            <v xml:space="preserve">LOD </v>
          </cell>
          <cell r="E5081" t="str">
            <v>C</v>
          </cell>
          <cell r="F5081" t="str">
            <v>M</v>
          </cell>
          <cell r="G5081">
            <v>15</v>
          </cell>
        </row>
        <row r="5082">
          <cell r="A5082" t="str">
            <v>RD6121521LM</v>
          </cell>
          <cell r="B5082">
            <v>21</v>
          </cell>
          <cell r="C5082" t="str">
            <v>M1</v>
          </cell>
          <cell r="D5082" t="str">
            <v xml:space="preserve">LOD </v>
          </cell>
          <cell r="E5082" t="str">
            <v>C</v>
          </cell>
          <cell r="F5082" t="str">
            <v>M</v>
          </cell>
          <cell r="G5082">
            <v>0</v>
          </cell>
        </row>
        <row r="5083">
          <cell r="A5083" t="str">
            <v>RD62212</v>
          </cell>
          <cell r="B5083">
            <v>1</v>
          </cell>
          <cell r="C5083" t="str">
            <v>M1</v>
          </cell>
          <cell r="D5083" t="str">
            <v xml:space="preserve">LV  </v>
          </cell>
          <cell r="E5083" t="str">
            <v>C</v>
          </cell>
          <cell r="F5083" t="str">
            <v>M</v>
          </cell>
          <cell r="G5083">
            <v>0</v>
          </cell>
        </row>
        <row r="5084">
          <cell r="A5084" t="str">
            <v>RD622124V</v>
          </cell>
          <cell r="B5084">
            <v>18</v>
          </cell>
          <cell r="C5084" t="str">
            <v>P2</v>
          </cell>
          <cell r="D5084" t="str">
            <v xml:space="preserve">LV  </v>
          </cell>
          <cell r="E5084" t="str">
            <v>C</v>
          </cell>
          <cell r="F5084" t="str">
            <v>P</v>
          </cell>
          <cell r="G5084">
            <v>60</v>
          </cell>
        </row>
        <row r="5085">
          <cell r="A5085" t="str">
            <v>RD62212UWS</v>
          </cell>
          <cell r="B5085">
            <v>0</v>
          </cell>
          <cell r="C5085" t="str">
            <v>M1</v>
          </cell>
          <cell r="D5085" t="str">
            <v xml:space="preserve">LV  </v>
          </cell>
          <cell r="E5085" t="str">
            <v>C</v>
          </cell>
          <cell r="F5085" t="str">
            <v>M</v>
          </cell>
          <cell r="G5085">
            <v>0</v>
          </cell>
        </row>
        <row r="5086">
          <cell r="A5086" t="str">
            <v>RD62212W6904V</v>
          </cell>
          <cell r="B5086">
            <v>18</v>
          </cell>
          <cell r="C5086" t="str">
            <v>P2</v>
          </cell>
          <cell r="D5086" t="str">
            <v xml:space="preserve">LV  </v>
          </cell>
          <cell r="E5086" t="str">
            <v>C</v>
          </cell>
          <cell r="F5086" t="str">
            <v>P</v>
          </cell>
          <cell r="G5086">
            <v>50</v>
          </cell>
        </row>
        <row r="5087">
          <cell r="A5087" t="str">
            <v>RD67215</v>
          </cell>
          <cell r="B5087">
            <v>1</v>
          </cell>
          <cell r="C5087" t="str">
            <v>M1</v>
          </cell>
          <cell r="D5087" t="str">
            <v xml:space="preserve">LOD </v>
          </cell>
          <cell r="E5087" t="str">
            <v>C</v>
          </cell>
          <cell r="F5087" t="str">
            <v>M</v>
          </cell>
          <cell r="G5087">
            <v>0</v>
          </cell>
        </row>
        <row r="5088">
          <cell r="A5088" t="str">
            <v>RD6721522LP</v>
          </cell>
          <cell r="B5088">
            <v>22</v>
          </cell>
          <cell r="C5088" t="str">
            <v>P1</v>
          </cell>
          <cell r="D5088" t="str">
            <v xml:space="preserve">LOD </v>
          </cell>
          <cell r="E5088" t="str">
            <v>C</v>
          </cell>
          <cell r="F5088" t="str">
            <v>P</v>
          </cell>
          <cell r="G5088">
            <v>50</v>
          </cell>
        </row>
        <row r="5089">
          <cell r="A5089" t="str">
            <v>RD6721522X</v>
          </cell>
          <cell r="B5089">
            <v>27</v>
          </cell>
          <cell r="C5089">
            <v>45</v>
          </cell>
          <cell r="D5089" t="str">
            <v xml:space="preserve">LOD </v>
          </cell>
          <cell r="E5089" t="str">
            <v>C</v>
          </cell>
          <cell r="F5089" t="str">
            <v>M</v>
          </cell>
          <cell r="G5089">
            <v>10</v>
          </cell>
        </row>
        <row r="5090">
          <cell r="A5090" t="str">
            <v>RD67215EA</v>
          </cell>
          <cell r="B5090">
            <v>0</v>
          </cell>
          <cell r="C5090" t="str">
            <v>M1</v>
          </cell>
          <cell r="D5090" t="str">
            <v xml:space="preserve">LV  </v>
          </cell>
          <cell r="E5090" t="str">
            <v>C</v>
          </cell>
          <cell r="F5090" t="str">
            <v>M</v>
          </cell>
          <cell r="G5090">
            <v>0</v>
          </cell>
        </row>
        <row r="5091">
          <cell r="A5091" t="str">
            <v>RD730822LP</v>
          </cell>
          <cell r="B5091">
            <v>22</v>
          </cell>
          <cell r="C5091" t="str">
            <v>P1</v>
          </cell>
          <cell r="D5091" t="str">
            <v xml:space="preserve">LV  </v>
          </cell>
          <cell r="E5091" t="str">
            <v>C</v>
          </cell>
          <cell r="F5091" t="str">
            <v>P</v>
          </cell>
          <cell r="G5091">
            <v>50</v>
          </cell>
        </row>
        <row r="5092">
          <cell r="A5092" t="str">
            <v>RD730822X</v>
          </cell>
          <cell r="B5092">
            <v>27</v>
          </cell>
          <cell r="C5092">
            <v>45</v>
          </cell>
          <cell r="D5092" t="str">
            <v xml:space="preserve">LV  </v>
          </cell>
          <cell r="E5092" t="str">
            <v>C</v>
          </cell>
          <cell r="F5092" t="str">
            <v>M</v>
          </cell>
          <cell r="G5092">
            <v>3</v>
          </cell>
        </row>
        <row r="5093">
          <cell r="A5093" t="str">
            <v>RD7308E</v>
          </cell>
          <cell r="B5093">
            <v>0</v>
          </cell>
          <cell r="C5093" t="str">
            <v>M1</v>
          </cell>
          <cell r="D5093" t="str">
            <v xml:space="preserve">LV  </v>
          </cell>
          <cell r="E5093" t="str">
            <v>C</v>
          </cell>
          <cell r="F5093" t="str">
            <v>M</v>
          </cell>
          <cell r="G5093">
            <v>0</v>
          </cell>
        </row>
        <row r="5094">
          <cell r="A5094" t="str">
            <v>RD7309U</v>
          </cell>
          <cell r="B5094">
            <v>0</v>
          </cell>
          <cell r="C5094" t="str">
            <v>M1</v>
          </cell>
          <cell r="D5094" t="str">
            <v xml:space="preserve">LV  </v>
          </cell>
          <cell r="E5094" t="str">
            <v>C</v>
          </cell>
          <cell r="F5094" t="str">
            <v>M</v>
          </cell>
          <cell r="G5094">
            <v>0</v>
          </cell>
        </row>
        <row r="5095">
          <cell r="A5095" t="str">
            <v>RD7309W694</v>
          </cell>
          <cell r="B5095">
            <v>1</v>
          </cell>
          <cell r="C5095" t="str">
            <v>M1</v>
          </cell>
          <cell r="D5095" t="str">
            <v xml:space="preserve">LV  </v>
          </cell>
          <cell r="E5095" t="str">
            <v>C</v>
          </cell>
          <cell r="F5095" t="str">
            <v>M</v>
          </cell>
          <cell r="G5095">
            <v>0</v>
          </cell>
        </row>
        <row r="5096">
          <cell r="A5096" t="str">
            <v>RD7310DC3348</v>
          </cell>
          <cell r="B5096">
            <v>0</v>
          </cell>
          <cell r="C5096" t="str">
            <v>M1</v>
          </cell>
          <cell r="D5096" t="str">
            <v xml:space="preserve">LV  </v>
          </cell>
          <cell r="E5096" t="str">
            <v>C</v>
          </cell>
          <cell r="F5096" t="str">
            <v>M</v>
          </cell>
          <cell r="G5096">
            <v>15</v>
          </cell>
        </row>
        <row r="5097">
          <cell r="A5097" t="str">
            <v>RD7310E</v>
          </cell>
          <cell r="B5097">
            <v>0</v>
          </cell>
          <cell r="C5097" t="str">
            <v>M1</v>
          </cell>
          <cell r="D5097" t="str">
            <v xml:space="preserve">LV  </v>
          </cell>
          <cell r="E5097" t="str">
            <v>C</v>
          </cell>
          <cell r="F5097" t="str">
            <v>M</v>
          </cell>
          <cell r="G5097">
            <v>0</v>
          </cell>
        </row>
        <row r="5098">
          <cell r="A5098" t="str">
            <v>RD7318EAH</v>
          </cell>
          <cell r="B5098">
            <v>0</v>
          </cell>
          <cell r="C5098" t="str">
            <v>MC</v>
          </cell>
          <cell r="D5098" t="str">
            <v xml:space="preserve">    </v>
          </cell>
          <cell r="E5098" t="str">
            <v>C</v>
          </cell>
          <cell r="F5098" t="str">
            <v>M</v>
          </cell>
          <cell r="G5098">
            <v>0</v>
          </cell>
        </row>
        <row r="5099">
          <cell r="A5099" t="str">
            <v>RDA1011C5</v>
          </cell>
          <cell r="B5099">
            <v>3</v>
          </cell>
          <cell r="C5099" t="str">
            <v>M1</v>
          </cell>
          <cell r="D5099" t="str">
            <v xml:space="preserve">LV  </v>
          </cell>
          <cell r="E5099" t="str">
            <v>C</v>
          </cell>
          <cell r="F5099" t="str">
            <v>M</v>
          </cell>
          <cell r="G5099">
            <v>0</v>
          </cell>
        </row>
        <row r="5100">
          <cell r="A5100" t="str">
            <v>RDA1011UVC5</v>
          </cell>
          <cell r="B5100">
            <v>23</v>
          </cell>
          <cell r="C5100">
            <v>45</v>
          </cell>
          <cell r="D5100" t="str">
            <v xml:space="preserve">LV  </v>
          </cell>
          <cell r="E5100" t="str">
            <v>C</v>
          </cell>
          <cell r="F5100" t="str">
            <v>M</v>
          </cell>
          <cell r="G5100">
            <v>5</v>
          </cell>
        </row>
        <row r="5101">
          <cell r="A5101" t="str">
            <v>RDA1206C1933</v>
          </cell>
          <cell r="B5101">
            <v>3</v>
          </cell>
          <cell r="C5101" t="str">
            <v>M1</v>
          </cell>
          <cell r="D5101" t="str">
            <v xml:space="preserve">LV  </v>
          </cell>
          <cell r="E5101" t="str">
            <v>C</v>
          </cell>
          <cell r="F5101" t="str">
            <v>M</v>
          </cell>
          <cell r="G5101">
            <v>0</v>
          </cell>
        </row>
        <row r="5102">
          <cell r="A5102" t="str">
            <v>RDA1206EXC1933</v>
          </cell>
          <cell r="B5102">
            <v>23</v>
          </cell>
          <cell r="C5102">
            <v>45</v>
          </cell>
          <cell r="D5102" t="str">
            <v xml:space="preserve">LV  </v>
          </cell>
          <cell r="E5102" t="str">
            <v>C</v>
          </cell>
          <cell r="F5102" t="str">
            <v>M</v>
          </cell>
          <cell r="G5102">
            <v>5</v>
          </cell>
        </row>
        <row r="5103">
          <cell r="A5103" t="str">
            <v>RDA1207C2034</v>
          </cell>
          <cell r="B5103">
            <v>3</v>
          </cell>
          <cell r="C5103" t="str">
            <v>M1</v>
          </cell>
          <cell r="D5103" t="str">
            <v xml:space="preserve">LV  </v>
          </cell>
          <cell r="E5103" t="str">
            <v>C</v>
          </cell>
          <cell r="F5103" t="str">
            <v>M</v>
          </cell>
          <cell r="G5103">
            <v>0</v>
          </cell>
        </row>
        <row r="5104">
          <cell r="A5104" t="str">
            <v>RDA1207EXC2034</v>
          </cell>
          <cell r="B5104">
            <v>23</v>
          </cell>
          <cell r="C5104">
            <v>45</v>
          </cell>
          <cell r="D5104" t="str">
            <v xml:space="preserve">LV  </v>
          </cell>
          <cell r="E5104" t="str">
            <v>C</v>
          </cell>
          <cell r="F5104" t="str">
            <v>M</v>
          </cell>
          <cell r="G5104">
            <v>5</v>
          </cell>
        </row>
        <row r="5105">
          <cell r="A5105" t="str">
            <v>RDA7308C2337</v>
          </cell>
          <cell r="B5105">
            <v>3</v>
          </cell>
          <cell r="C5105" t="str">
            <v>M1</v>
          </cell>
          <cell r="D5105" t="str">
            <v xml:space="preserve">LV  </v>
          </cell>
          <cell r="E5105" t="str">
            <v>C</v>
          </cell>
          <cell r="F5105" t="str">
            <v>M</v>
          </cell>
          <cell r="G5105">
            <v>0</v>
          </cell>
        </row>
        <row r="5106">
          <cell r="A5106" t="str">
            <v>RDA7308EXC2337</v>
          </cell>
          <cell r="B5106">
            <v>23</v>
          </cell>
          <cell r="C5106">
            <v>45</v>
          </cell>
          <cell r="D5106" t="str">
            <v xml:space="preserve">LV  </v>
          </cell>
          <cell r="E5106" t="str">
            <v>C</v>
          </cell>
          <cell r="F5106" t="str">
            <v>M</v>
          </cell>
          <cell r="G5106">
            <v>5</v>
          </cell>
        </row>
        <row r="5107">
          <cell r="A5107" t="str">
            <v>RDJ308EM</v>
          </cell>
          <cell r="B5107">
            <v>23</v>
          </cell>
          <cell r="C5107">
            <v>45</v>
          </cell>
          <cell r="D5107" t="str">
            <v xml:space="preserve">LV  </v>
          </cell>
          <cell r="E5107" t="str">
            <v>C</v>
          </cell>
          <cell r="F5107" t="str">
            <v>M</v>
          </cell>
          <cell r="G5107">
            <v>0</v>
          </cell>
        </row>
        <row r="5108">
          <cell r="A5108" t="str">
            <v>RDN1216C</v>
          </cell>
          <cell r="B5108">
            <v>48</v>
          </cell>
          <cell r="C5108" t="str">
            <v>M1</v>
          </cell>
          <cell r="D5108" t="str">
            <v xml:space="preserve">LOD </v>
          </cell>
          <cell r="E5108" t="str">
            <v>C</v>
          </cell>
          <cell r="F5108" t="str">
            <v>M</v>
          </cell>
          <cell r="G5108">
            <v>0</v>
          </cell>
        </row>
        <row r="5109">
          <cell r="A5109" t="str">
            <v>RDN1310CW637</v>
          </cell>
          <cell r="B5109">
            <v>48</v>
          </cell>
          <cell r="C5109" t="str">
            <v>M1</v>
          </cell>
          <cell r="D5109" t="str">
            <v xml:space="preserve">LV  </v>
          </cell>
          <cell r="E5109" t="str">
            <v>C</v>
          </cell>
          <cell r="F5109" t="str">
            <v>M</v>
          </cell>
          <cell r="G5109">
            <v>0</v>
          </cell>
        </row>
        <row r="5110">
          <cell r="A5110" t="str">
            <v>RDN1922B3M</v>
          </cell>
          <cell r="B5110">
            <v>48</v>
          </cell>
          <cell r="C5110" t="str">
            <v>M1</v>
          </cell>
          <cell r="D5110" t="str">
            <v xml:space="preserve">LOD </v>
          </cell>
          <cell r="E5110" t="str">
            <v>C</v>
          </cell>
          <cell r="F5110" t="str">
            <v>M</v>
          </cell>
          <cell r="G5110">
            <v>0</v>
          </cell>
        </row>
        <row r="5111">
          <cell r="A5111" t="str">
            <v>RDN213</v>
          </cell>
          <cell r="B5111">
            <v>1</v>
          </cell>
          <cell r="C5111" t="str">
            <v>M1</v>
          </cell>
          <cell r="D5111" t="str">
            <v xml:space="preserve">LV  </v>
          </cell>
          <cell r="E5111" t="str">
            <v>C</v>
          </cell>
          <cell r="F5111" t="str">
            <v>M</v>
          </cell>
          <cell r="G5111">
            <v>0</v>
          </cell>
        </row>
        <row r="5112">
          <cell r="A5112" t="str">
            <v>RDN2132V2</v>
          </cell>
          <cell r="B5112">
            <v>2</v>
          </cell>
          <cell r="C5112" t="str">
            <v>P5</v>
          </cell>
          <cell r="D5112" t="str">
            <v xml:space="preserve">LV  </v>
          </cell>
          <cell r="E5112" t="str">
            <v>C</v>
          </cell>
          <cell r="F5112" t="str">
            <v>P</v>
          </cell>
          <cell r="G5112">
            <v>50</v>
          </cell>
        </row>
        <row r="5113">
          <cell r="A5113" t="str">
            <v>RDN216</v>
          </cell>
          <cell r="B5113">
            <v>48</v>
          </cell>
          <cell r="C5113" t="str">
            <v>M1</v>
          </cell>
          <cell r="D5113" t="str">
            <v xml:space="preserve">LOD </v>
          </cell>
          <cell r="E5113" t="str">
            <v>C</v>
          </cell>
          <cell r="F5113" t="str">
            <v>M</v>
          </cell>
          <cell r="G5113">
            <v>0</v>
          </cell>
        </row>
        <row r="5114">
          <cell r="A5114" t="str">
            <v>RDN307</v>
          </cell>
          <cell r="B5114">
            <v>48</v>
          </cell>
          <cell r="C5114" t="str">
            <v>M1</v>
          </cell>
          <cell r="D5114" t="str">
            <v xml:space="preserve">LV  </v>
          </cell>
          <cell r="E5114" t="str">
            <v>C</v>
          </cell>
          <cell r="F5114" t="str">
            <v>M</v>
          </cell>
          <cell r="G5114">
            <v>0</v>
          </cell>
        </row>
        <row r="5115">
          <cell r="A5115" t="str">
            <v>RDN308</v>
          </cell>
          <cell r="B5115">
            <v>48</v>
          </cell>
          <cell r="C5115" t="str">
            <v>M1</v>
          </cell>
          <cell r="D5115" t="str">
            <v xml:space="preserve">LV  </v>
          </cell>
          <cell r="E5115" t="str">
            <v>C</v>
          </cell>
          <cell r="F5115" t="str">
            <v>M</v>
          </cell>
          <cell r="G5115">
            <v>0</v>
          </cell>
        </row>
        <row r="5116">
          <cell r="A5116" t="str">
            <v>RDN309</v>
          </cell>
          <cell r="B5116">
            <v>48</v>
          </cell>
          <cell r="C5116" t="str">
            <v>M1</v>
          </cell>
          <cell r="D5116" t="str">
            <v xml:space="preserve">LV  </v>
          </cell>
          <cell r="E5116" t="str">
            <v>C</v>
          </cell>
          <cell r="F5116" t="str">
            <v>M</v>
          </cell>
          <cell r="G5116">
            <v>0</v>
          </cell>
        </row>
        <row r="5117">
          <cell r="A5117" t="str">
            <v>RDN310</v>
          </cell>
          <cell r="B5117">
            <v>1</v>
          </cell>
          <cell r="C5117" t="str">
            <v>M1</v>
          </cell>
          <cell r="D5117" t="str">
            <v xml:space="preserve">LV  </v>
          </cell>
          <cell r="E5117" t="str">
            <v>C</v>
          </cell>
          <cell r="F5117" t="str">
            <v>M</v>
          </cell>
          <cell r="G5117">
            <v>0</v>
          </cell>
        </row>
        <row r="5118">
          <cell r="A5118" t="str">
            <v>RDN3102V2</v>
          </cell>
          <cell r="B5118">
            <v>27</v>
          </cell>
          <cell r="C5118" t="str">
            <v>P5</v>
          </cell>
          <cell r="D5118" t="str">
            <v xml:space="preserve">LV  </v>
          </cell>
          <cell r="E5118" t="str">
            <v>C</v>
          </cell>
          <cell r="F5118" t="str">
            <v>P</v>
          </cell>
          <cell r="G5118">
            <v>50</v>
          </cell>
        </row>
        <row r="5119">
          <cell r="A5119" t="str">
            <v>RDN312</v>
          </cell>
          <cell r="B5119">
            <v>48</v>
          </cell>
          <cell r="C5119" t="str">
            <v>M1</v>
          </cell>
          <cell r="D5119" t="str">
            <v xml:space="preserve">LV  </v>
          </cell>
          <cell r="E5119" t="str">
            <v>C</v>
          </cell>
          <cell r="F5119" t="str">
            <v>M</v>
          </cell>
          <cell r="G5119">
            <v>0</v>
          </cell>
        </row>
        <row r="5120">
          <cell r="A5120" t="str">
            <v>RDN61213CW636</v>
          </cell>
          <cell r="B5120">
            <v>48</v>
          </cell>
          <cell r="C5120" t="str">
            <v>M1</v>
          </cell>
          <cell r="D5120" t="str">
            <v xml:space="preserve">LOD </v>
          </cell>
          <cell r="E5120" t="str">
            <v>C</v>
          </cell>
          <cell r="F5120" t="str">
            <v>M</v>
          </cell>
          <cell r="G5120">
            <v>0</v>
          </cell>
        </row>
        <row r="5121">
          <cell r="A5121" t="str">
            <v>RDN7310C</v>
          </cell>
          <cell r="B5121">
            <v>3</v>
          </cell>
          <cell r="C5121" t="str">
            <v>M1</v>
          </cell>
          <cell r="D5121" t="str">
            <v xml:space="preserve">LV  </v>
          </cell>
          <cell r="E5121" t="str">
            <v>C</v>
          </cell>
          <cell r="F5121" t="str">
            <v>M</v>
          </cell>
          <cell r="G5121">
            <v>0</v>
          </cell>
        </row>
        <row r="5122">
          <cell r="A5122" t="str">
            <v>RDNJ308EM</v>
          </cell>
          <cell r="B5122">
            <v>23</v>
          </cell>
          <cell r="C5122">
            <v>45</v>
          </cell>
          <cell r="D5122" t="str">
            <v xml:space="preserve">LV  </v>
          </cell>
          <cell r="E5122" t="str">
            <v>C</v>
          </cell>
          <cell r="F5122" t="str">
            <v>M</v>
          </cell>
          <cell r="G5122">
            <v>5</v>
          </cell>
        </row>
        <row r="5123">
          <cell r="A5123" t="str">
            <v>RDNU308EM</v>
          </cell>
          <cell r="B5123">
            <v>23</v>
          </cell>
          <cell r="C5123">
            <v>45</v>
          </cell>
          <cell r="D5123" t="str">
            <v xml:space="preserve">LV  </v>
          </cell>
          <cell r="E5123" t="str">
            <v>C</v>
          </cell>
          <cell r="F5123" t="str">
            <v>M</v>
          </cell>
          <cell r="G5123">
            <v>5</v>
          </cell>
        </row>
        <row r="5124">
          <cell r="A5124" t="str">
            <v>RDNUP307EP</v>
          </cell>
          <cell r="B5124">
            <v>23</v>
          </cell>
          <cell r="C5124">
            <v>45</v>
          </cell>
          <cell r="D5124" t="str">
            <v xml:space="preserve">LV  </v>
          </cell>
          <cell r="E5124" t="str">
            <v>C</v>
          </cell>
          <cell r="F5124" t="str">
            <v>M</v>
          </cell>
          <cell r="G5124">
            <v>5</v>
          </cell>
        </row>
        <row r="5125">
          <cell r="A5125" t="str">
            <v>RDNUP308EP</v>
          </cell>
          <cell r="B5125">
            <v>23</v>
          </cell>
          <cell r="C5125">
            <v>45</v>
          </cell>
          <cell r="D5125" t="str">
            <v xml:space="preserve">LV  </v>
          </cell>
          <cell r="E5125" t="str">
            <v>C</v>
          </cell>
          <cell r="F5125" t="str">
            <v>M</v>
          </cell>
          <cell r="G5125">
            <v>5</v>
          </cell>
        </row>
        <row r="5126">
          <cell r="A5126" t="str">
            <v>RDNUP309EP</v>
          </cell>
          <cell r="B5126">
            <v>23</v>
          </cell>
          <cell r="C5126">
            <v>45</v>
          </cell>
          <cell r="D5126" t="str">
            <v xml:space="preserve">LV  </v>
          </cell>
          <cell r="E5126" t="str">
            <v>C</v>
          </cell>
          <cell r="F5126" t="str">
            <v>M</v>
          </cell>
          <cell r="G5126">
            <v>5</v>
          </cell>
        </row>
        <row r="5127">
          <cell r="A5127" t="str">
            <v>RDR1017EXW791</v>
          </cell>
          <cell r="B5127">
            <v>23</v>
          </cell>
          <cell r="C5127">
            <v>45</v>
          </cell>
          <cell r="D5127" t="str">
            <v xml:space="preserve">LOD </v>
          </cell>
          <cell r="E5127" t="str">
            <v>C</v>
          </cell>
          <cell r="F5127" t="str">
            <v>M</v>
          </cell>
          <cell r="G5127">
            <v>5</v>
          </cell>
        </row>
        <row r="5128">
          <cell r="A5128" t="str">
            <v>RDR1017W791</v>
          </cell>
          <cell r="B5128">
            <v>3</v>
          </cell>
          <cell r="C5128" t="str">
            <v>M1</v>
          </cell>
          <cell r="D5128" t="str">
            <v xml:space="preserve">LV  </v>
          </cell>
          <cell r="E5128" t="str">
            <v>C</v>
          </cell>
          <cell r="F5128" t="str">
            <v>M</v>
          </cell>
          <cell r="G5128">
            <v>0</v>
          </cell>
        </row>
        <row r="5129">
          <cell r="A5129" t="str">
            <v>RDR1018C5</v>
          </cell>
          <cell r="B5129">
            <v>3</v>
          </cell>
          <cell r="C5129" t="str">
            <v>M1</v>
          </cell>
          <cell r="D5129" t="str">
            <v xml:space="preserve">LOD </v>
          </cell>
          <cell r="E5129" t="str">
            <v>C</v>
          </cell>
          <cell r="F5129" t="str">
            <v>M</v>
          </cell>
          <cell r="G5129">
            <v>0</v>
          </cell>
        </row>
        <row r="5130">
          <cell r="A5130" t="str">
            <v>RDR1018EXC5</v>
          </cell>
          <cell r="B5130">
            <v>23</v>
          </cell>
          <cell r="C5130">
            <v>45</v>
          </cell>
          <cell r="D5130" t="str">
            <v xml:space="preserve">LOD </v>
          </cell>
          <cell r="E5130" t="str">
            <v>C</v>
          </cell>
          <cell r="F5130" t="str">
            <v>M</v>
          </cell>
          <cell r="G5130">
            <v>5</v>
          </cell>
        </row>
        <row r="5131">
          <cell r="A5131" t="str">
            <v>RDR1020C5</v>
          </cell>
          <cell r="B5131">
            <v>3</v>
          </cell>
          <cell r="C5131" t="str">
            <v>M1</v>
          </cell>
          <cell r="D5131" t="str">
            <v xml:space="preserve">LOD </v>
          </cell>
          <cell r="E5131" t="str">
            <v>C</v>
          </cell>
          <cell r="F5131" t="str">
            <v>M</v>
          </cell>
          <cell r="G5131">
            <v>0</v>
          </cell>
        </row>
        <row r="5132">
          <cell r="A5132" t="str">
            <v>RDR1020EXC5</v>
          </cell>
          <cell r="B5132">
            <v>23</v>
          </cell>
          <cell r="C5132">
            <v>45</v>
          </cell>
          <cell r="D5132" t="str">
            <v xml:space="preserve">LOD </v>
          </cell>
          <cell r="E5132" t="str">
            <v>C</v>
          </cell>
          <cell r="F5132" t="str">
            <v>M</v>
          </cell>
          <cell r="G5132">
            <v>5</v>
          </cell>
        </row>
        <row r="5133">
          <cell r="A5133" t="str">
            <v>RDR1022C5674</v>
          </cell>
          <cell r="B5133">
            <v>3</v>
          </cell>
          <cell r="C5133" t="str">
            <v>M1</v>
          </cell>
          <cell r="D5133" t="str">
            <v xml:space="preserve">LOD </v>
          </cell>
          <cell r="E5133" t="str">
            <v>C</v>
          </cell>
          <cell r="F5133" t="str">
            <v>M</v>
          </cell>
          <cell r="G5133">
            <v>0</v>
          </cell>
        </row>
        <row r="5134">
          <cell r="A5134" t="str">
            <v>RDR1024C4160</v>
          </cell>
          <cell r="B5134">
            <v>3</v>
          </cell>
          <cell r="C5134" t="str">
            <v>M1</v>
          </cell>
          <cell r="D5134" t="str">
            <v xml:space="preserve">LOD </v>
          </cell>
          <cell r="E5134" t="str">
            <v>C</v>
          </cell>
          <cell r="F5134" t="str">
            <v>M</v>
          </cell>
          <cell r="G5134">
            <v>0</v>
          </cell>
        </row>
        <row r="5135">
          <cell r="A5135" t="str">
            <v>RDR1024EXC4160</v>
          </cell>
          <cell r="B5135">
            <v>23</v>
          </cell>
          <cell r="C5135">
            <v>45</v>
          </cell>
          <cell r="D5135" t="str">
            <v xml:space="preserve">LOD </v>
          </cell>
          <cell r="E5135" t="str">
            <v>C</v>
          </cell>
          <cell r="F5135" t="str">
            <v>M</v>
          </cell>
          <cell r="G5135">
            <v>5</v>
          </cell>
        </row>
        <row r="5136">
          <cell r="A5136" t="str">
            <v>RDR1030</v>
          </cell>
          <cell r="B5136">
            <v>3</v>
          </cell>
          <cell r="C5136" t="str">
            <v>M1</v>
          </cell>
          <cell r="D5136" t="str">
            <v xml:space="preserve">LOD </v>
          </cell>
          <cell r="E5136" t="str">
            <v>C</v>
          </cell>
          <cell r="F5136" t="str">
            <v>M</v>
          </cell>
          <cell r="G5136">
            <v>0</v>
          </cell>
        </row>
        <row r="5137">
          <cell r="A5137" t="str">
            <v>RDR1030EX</v>
          </cell>
          <cell r="B5137">
            <v>23</v>
          </cell>
          <cell r="C5137">
            <v>45</v>
          </cell>
          <cell r="D5137" t="str">
            <v xml:space="preserve">LOD </v>
          </cell>
          <cell r="E5137" t="str">
            <v>C</v>
          </cell>
          <cell r="F5137" t="str">
            <v>M</v>
          </cell>
          <cell r="G5137">
            <v>5</v>
          </cell>
        </row>
        <row r="5138">
          <cell r="A5138" t="str">
            <v>RDR1206C2842</v>
          </cell>
          <cell r="B5138">
            <v>3</v>
          </cell>
          <cell r="C5138" t="str">
            <v>M1</v>
          </cell>
          <cell r="D5138" t="str">
            <v xml:space="preserve">LV  </v>
          </cell>
          <cell r="E5138" t="str">
            <v>C</v>
          </cell>
          <cell r="F5138" t="str">
            <v>M</v>
          </cell>
          <cell r="G5138">
            <v>0</v>
          </cell>
        </row>
        <row r="5139">
          <cell r="A5139" t="str">
            <v>RDR1206EXC2842</v>
          </cell>
          <cell r="B5139">
            <v>23</v>
          </cell>
          <cell r="C5139">
            <v>45</v>
          </cell>
          <cell r="D5139" t="str">
            <v xml:space="preserve">LV  </v>
          </cell>
          <cell r="E5139" t="str">
            <v>C</v>
          </cell>
          <cell r="F5139" t="str">
            <v>M</v>
          </cell>
          <cell r="G5139">
            <v>5</v>
          </cell>
        </row>
        <row r="5140">
          <cell r="A5140" t="str">
            <v>RDR1208C3650</v>
          </cell>
          <cell r="B5140">
            <v>3</v>
          </cell>
          <cell r="C5140" t="str">
            <v>M1</v>
          </cell>
          <cell r="D5140" t="str">
            <v xml:space="preserve">LV  </v>
          </cell>
          <cell r="E5140" t="str">
            <v>C</v>
          </cell>
          <cell r="F5140" t="str">
            <v>M</v>
          </cell>
          <cell r="G5140">
            <v>0</v>
          </cell>
        </row>
        <row r="5141">
          <cell r="A5141" t="str">
            <v>RDR1208C3950</v>
          </cell>
          <cell r="B5141">
            <v>3</v>
          </cell>
          <cell r="C5141" t="str">
            <v>MC</v>
          </cell>
          <cell r="D5141" t="str">
            <v xml:space="preserve">LV  </v>
          </cell>
          <cell r="E5141" t="str">
            <v>C</v>
          </cell>
          <cell r="F5141" t="str">
            <v>M</v>
          </cell>
          <cell r="G5141">
            <v>0</v>
          </cell>
        </row>
        <row r="5142">
          <cell r="A5142" t="str">
            <v>RDR1208EXC3650</v>
          </cell>
          <cell r="B5142">
            <v>23</v>
          </cell>
          <cell r="C5142">
            <v>45</v>
          </cell>
          <cell r="D5142" t="str">
            <v xml:space="preserve">LV  </v>
          </cell>
          <cell r="E5142" t="str">
            <v>C</v>
          </cell>
          <cell r="F5142" t="str">
            <v>M</v>
          </cell>
          <cell r="G5142">
            <v>5</v>
          </cell>
        </row>
        <row r="5143">
          <cell r="A5143" t="str">
            <v>RDR1210C3853</v>
          </cell>
          <cell r="B5143">
            <v>3</v>
          </cell>
          <cell r="C5143" t="str">
            <v>M1</v>
          </cell>
          <cell r="D5143" t="str">
            <v xml:space="preserve">LV  </v>
          </cell>
          <cell r="E5143" t="str">
            <v>C</v>
          </cell>
          <cell r="F5143" t="str">
            <v>M</v>
          </cell>
          <cell r="G5143">
            <v>0</v>
          </cell>
        </row>
        <row r="5144">
          <cell r="A5144" t="str">
            <v>RDR1210EXC3853</v>
          </cell>
          <cell r="B5144">
            <v>23</v>
          </cell>
          <cell r="C5144">
            <v>45</v>
          </cell>
          <cell r="D5144" t="str">
            <v xml:space="preserve">LV  </v>
          </cell>
          <cell r="E5144" t="str">
            <v>C</v>
          </cell>
          <cell r="F5144" t="str">
            <v>M</v>
          </cell>
          <cell r="G5144">
            <v>5</v>
          </cell>
        </row>
        <row r="5145">
          <cell r="A5145" t="str">
            <v>RDR1212C4358</v>
          </cell>
          <cell r="B5145">
            <v>3</v>
          </cell>
          <cell r="C5145" t="str">
            <v>M1</v>
          </cell>
          <cell r="D5145" t="str">
            <v xml:space="preserve">LV  </v>
          </cell>
          <cell r="E5145" t="str">
            <v>C</v>
          </cell>
          <cell r="F5145" t="str">
            <v>M</v>
          </cell>
          <cell r="G5145">
            <v>0</v>
          </cell>
        </row>
        <row r="5146">
          <cell r="A5146" t="str">
            <v>RDR1214C4361</v>
          </cell>
          <cell r="B5146">
            <v>3</v>
          </cell>
          <cell r="C5146" t="str">
            <v>M1</v>
          </cell>
          <cell r="D5146" t="str">
            <v xml:space="preserve">LOD </v>
          </cell>
          <cell r="E5146" t="str">
            <v>C</v>
          </cell>
          <cell r="F5146" t="str">
            <v>M</v>
          </cell>
          <cell r="G5146">
            <v>0</v>
          </cell>
        </row>
        <row r="5147">
          <cell r="A5147" t="str">
            <v>RDR1215C4462</v>
          </cell>
          <cell r="B5147">
            <v>3</v>
          </cell>
          <cell r="C5147" t="str">
            <v>M1</v>
          </cell>
          <cell r="D5147" t="str">
            <v xml:space="preserve">LOD </v>
          </cell>
          <cell r="E5147" t="str">
            <v>C</v>
          </cell>
          <cell r="F5147" t="str">
            <v>M</v>
          </cell>
          <cell r="G5147">
            <v>0</v>
          </cell>
        </row>
        <row r="5148">
          <cell r="A5148" t="str">
            <v>RDR12263FF</v>
          </cell>
          <cell r="B5148" t="str">
            <v xml:space="preserve">  </v>
          </cell>
          <cell r="C5148" t="str">
            <v>P7</v>
          </cell>
          <cell r="D5148" t="str">
            <v xml:space="preserve">LOD </v>
          </cell>
          <cell r="E5148" t="str">
            <v>C</v>
          </cell>
          <cell r="F5148" t="str">
            <v>P</v>
          </cell>
          <cell r="G5148">
            <v>40</v>
          </cell>
        </row>
        <row r="5149">
          <cell r="A5149" t="str">
            <v>RDR1226C6991</v>
          </cell>
          <cell r="B5149">
            <v>3</v>
          </cell>
          <cell r="C5149" t="str">
            <v>M1</v>
          </cell>
          <cell r="D5149" t="str">
            <v xml:space="preserve">LOD </v>
          </cell>
          <cell r="E5149" t="str">
            <v>C</v>
          </cell>
          <cell r="F5149" t="str">
            <v>M</v>
          </cell>
          <cell r="G5149">
            <v>15</v>
          </cell>
        </row>
        <row r="5150">
          <cell r="A5150" t="str">
            <v>RDR1226EXC6991</v>
          </cell>
          <cell r="B5150">
            <v>23</v>
          </cell>
          <cell r="C5150">
            <v>45</v>
          </cell>
          <cell r="D5150" t="str">
            <v xml:space="preserve">LOD </v>
          </cell>
          <cell r="E5150" t="str">
            <v>C</v>
          </cell>
          <cell r="F5150" t="str">
            <v>M</v>
          </cell>
          <cell r="G5150">
            <v>5</v>
          </cell>
        </row>
        <row r="5151">
          <cell r="A5151" t="str">
            <v>RDR1924C6483</v>
          </cell>
          <cell r="B5151">
            <v>3</v>
          </cell>
          <cell r="C5151" t="str">
            <v>M1</v>
          </cell>
          <cell r="D5151" t="str">
            <v xml:space="preserve">LOD </v>
          </cell>
          <cell r="E5151" t="str">
            <v>C</v>
          </cell>
          <cell r="F5151" t="str">
            <v>M</v>
          </cell>
          <cell r="G5151">
            <v>0</v>
          </cell>
        </row>
        <row r="5152">
          <cell r="A5152" t="str">
            <v>RDR2207C1828</v>
          </cell>
          <cell r="B5152">
            <v>3</v>
          </cell>
          <cell r="C5152" t="str">
            <v>M1</v>
          </cell>
          <cell r="D5152" t="str">
            <v xml:space="preserve">LV  </v>
          </cell>
          <cell r="E5152" t="str">
            <v>C</v>
          </cell>
          <cell r="F5152" t="str">
            <v>M</v>
          </cell>
          <cell r="G5152">
            <v>0</v>
          </cell>
        </row>
        <row r="5153">
          <cell r="A5153" t="str">
            <v>RDR2207EBC1828</v>
          </cell>
          <cell r="B5153">
            <v>22</v>
          </cell>
          <cell r="C5153">
            <v>45</v>
          </cell>
          <cell r="D5153" t="str">
            <v xml:space="preserve">LV  </v>
          </cell>
          <cell r="E5153" t="str">
            <v>C</v>
          </cell>
          <cell r="F5153" t="str">
            <v>M</v>
          </cell>
          <cell r="G5153">
            <v>5</v>
          </cell>
        </row>
        <row r="5154">
          <cell r="A5154" t="str">
            <v>RDR308</v>
          </cell>
          <cell r="B5154">
            <v>3</v>
          </cell>
          <cell r="C5154" t="str">
            <v>M1</v>
          </cell>
          <cell r="D5154" t="str">
            <v xml:space="preserve">LV  </v>
          </cell>
          <cell r="E5154" t="str">
            <v>C</v>
          </cell>
          <cell r="F5154" t="str">
            <v>M</v>
          </cell>
          <cell r="G5154">
            <v>0</v>
          </cell>
        </row>
        <row r="5155">
          <cell r="A5155" t="str">
            <v>RDR5216C5167</v>
          </cell>
          <cell r="B5155">
            <v>3</v>
          </cell>
          <cell r="C5155" t="str">
            <v>M1</v>
          </cell>
          <cell r="D5155" t="str">
            <v xml:space="preserve">LOD </v>
          </cell>
          <cell r="E5155" t="str">
            <v>C</v>
          </cell>
          <cell r="F5155" t="str">
            <v>M</v>
          </cell>
          <cell r="G5155">
            <v>0</v>
          </cell>
        </row>
        <row r="5156">
          <cell r="A5156" t="str">
            <v>RDR5216EXC5167</v>
          </cell>
          <cell r="B5156">
            <v>23</v>
          </cell>
          <cell r="C5156">
            <v>45</v>
          </cell>
          <cell r="D5156" t="str">
            <v xml:space="preserve">LOD </v>
          </cell>
          <cell r="E5156" t="str">
            <v>C</v>
          </cell>
          <cell r="F5156" t="str">
            <v>M</v>
          </cell>
          <cell r="G5156">
            <v>5</v>
          </cell>
        </row>
        <row r="5157">
          <cell r="A5157" t="str">
            <v>RDR61014GEMW795</v>
          </cell>
          <cell r="B5157">
            <v>23</v>
          </cell>
          <cell r="C5157">
            <v>45</v>
          </cell>
          <cell r="D5157" t="str">
            <v xml:space="preserve">LV  </v>
          </cell>
          <cell r="E5157" t="str">
            <v>C</v>
          </cell>
          <cell r="F5157" t="str">
            <v>M</v>
          </cell>
          <cell r="G5157">
            <v>7</v>
          </cell>
        </row>
        <row r="5158">
          <cell r="A5158" t="str">
            <v>RDR61014GEVW617</v>
          </cell>
          <cell r="B5158">
            <v>23</v>
          </cell>
          <cell r="C5158">
            <v>45</v>
          </cell>
          <cell r="D5158" t="str">
            <v xml:space="preserve">LV  </v>
          </cell>
          <cell r="E5158" t="str">
            <v>C</v>
          </cell>
          <cell r="F5158" t="str">
            <v>M</v>
          </cell>
          <cell r="G5158">
            <v>5</v>
          </cell>
        </row>
        <row r="5159">
          <cell r="A5159" t="str">
            <v>RDR61014W617</v>
          </cell>
          <cell r="B5159">
            <v>3</v>
          </cell>
          <cell r="C5159" t="str">
            <v>M1</v>
          </cell>
          <cell r="D5159" t="str">
            <v xml:space="preserve">LV  </v>
          </cell>
          <cell r="E5159" t="str">
            <v>C</v>
          </cell>
          <cell r="F5159" t="str">
            <v>M</v>
          </cell>
          <cell r="G5159">
            <v>0</v>
          </cell>
        </row>
        <row r="5160">
          <cell r="A5160" t="str">
            <v>RDR61014W795</v>
          </cell>
          <cell r="B5160">
            <v>3</v>
          </cell>
          <cell r="C5160" t="str">
            <v>M1</v>
          </cell>
          <cell r="D5160" t="str">
            <v xml:space="preserve">LV  </v>
          </cell>
          <cell r="E5160" t="str">
            <v>C</v>
          </cell>
          <cell r="F5160" t="str">
            <v>M</v>
          </cell>
          <cell r="G5160">
            <v>0</v>
          </cell>
        </row>
        <row r="5161">
          <cell r="A5161" t="str">
            <v>RDR67215EAXW621</v>
          </cell>
          <cell r="B5161">
            <v>23</v>
          </cell>
          <cell r="C5161">
            <v>45</v>
          </cell>
          <cell r="D5161" t="str">
            <v xml:space="preserve">LOD </v>
          </cell>
          <cell r="E5161" t="str">
            <v>C</v>
          </cell>
          <cell r="F5161" t="str">
            <v>M</v>
          </cell>
          <cell r="G5161">
            <v>5</v>
          </cell>
        </row>
        <row r="5162">
          <cell r="A5162" t="str">
            <v>RDR67215W621</v>
          </cell>
          <cell r="B5162">
            <v>3</v>
          </cell>
          <cell r="C5162" t="str">
            <v>M1</v>
          </cell>
          <cell r="D5162" t="str">
            <v xml:space="preserve">LOD </v>
          </cell>
          <cell r="E5162" t="str">
            <v>C</v>
          </cell>
          <cell r="F5162" t="str">
            <v>M</v>
          </cell>
          <cell r="G5162">
            <v>0</v>
          </cell>
        </row>
        <row r="5163">
          <cell r="A5163" t="str">
            <v>RDR7318W682</v>
          </cell>
          <cell r="B5163">
            <v>3</v>
          </cell>
          <cell r="C5163" t="str">
            <v>MC</v>
          </cell>
          <cell r="D5163" t="str">
            <v xml:space="preserve">    </v>
          </cell>
          <cell r="E5163" t="str">
            <v>C</v>
          </cell>
          <cell r="F5163" t="str">
            <v>M</v>
          </cell>
          <cell r="G5163">
            <v>0</v>
          </cell>
        </row>
        <row r="5164">
          <cell r="A5164" t="str">
            <v>RDS113633</v>
          </cell>
          <cell r="B5164">
            <v>3</v>
          </cell>
          <cell r="C5164" t="str">
            <v>M1</v>
          </cell>
          <cell r="D5164" t="str">
            <v xml:space="preserve">LV  </v>
          </cell>
          <cell r="E5164" t="str">
            <v>C</v>
          </cell>
          <cell r="F5164" t="str">
            <v>M</v>
          </cell>
          <cell r="G5164">
            <v>0</v>
          </cell>
        </row>
        <row r="5165">
          <cell r="A5165" t="str">
            <v>RDS114500</v>
          </cell>
          <cell r="B5165">
            <v>0</v>
          </cell>
          <cell r="C5165" t="str">
            <v>M1</v>
          </cell>
          <cell r="D5165" t="str">
            <v xml:space="preserve">LV  </v>
          </cell>
          <cell r="E5165" t="str">
            <v>C</v>
          </cell>
          <cell r="F5165" t="str">
            <v>M</v>
          </cell>
          <cell r="G5165">
            <v>0</v>
          </cell>
        </row>
        <row r="5166">
          <cell r="A5166" t="str">
            <v>RDS114510</v>
          </cell>
          <cell r="B5166">
            <v>0</v>
          </cell>
          <cell r="C5166" t="str">
            <v>M1</v>
          </cell>
          <cell r="D5166" t="str">
            <v xml:space="preserve">LV  </v>
          </cell>
          <cell r="E5166" t="str">
            <v>C</v>
          </cell>
          <cell r="F5166" t="str">
            <v>M</v>
          </cell>
          <cell r="G5166">
            <v>0</v>
          </cell>
        </row>
        <row r="5167">
          <cell r="A5167" t="str">
            <v>RDS114520</v>
          </cell>
          <cell r="B5167">
            <v>0</v>
          </cell>
          <cell r="C5167" t="str">
            <v>M1</v>
          </cell>
          <cell r="D5167" t="str">
            <v xml:space="preserve">LV  </v>
          </cell>
          <cell r="E5167" t="str">
            <v>C</v>
          </cell>
          <cell r="F5167" t="str">
            <v>M</v>
          </cell>
          <cell r="G5167">
            <v>0</v>
          </cell>
        </row>
        <row r="5168">
          <cell r="A5168" t="str">
            <v>RDS114530</v>
          </cell>
          <cell r="B5168">
            <v>0</v>
          </cell>
          <cell r="C5168" t="str">
            <v>M1</v>
          </cell>
          <cell r="D5168" t="str">
            <v xml:space="preserve">LV  </v>
          </cell>
          <cell r="E5168" t="str">
            <v>C</v>
          </cell>
          <cell r="F5168" t="str">
            <v>M</v>
          </cell>
          <cell r="G5168">
            <v>0</v>
          </cell>
        </row>
        <row r="5169">
          <cell r="A5169" t="str">
            <v>RDS1309REVW3</v>
          </cell>
          <cell r="B5169">
            <v>23</v>
          </cell>
          <cell r="C5169">
            <v>45</v>
          </cell>
          <cell r="D5169" t="str">
            <v xml:space="preserve">LV  </v>
          </cell>
          <cell r="E5169" t="str">
            <v>C</v>
          </cell>
          <cell r="F5169" t="str">
            <v>M</v>
          </cell>
          <cell r="G5169">
            <v>9</v>
          </cell>
        </row>
        <row r="5170">
          <cell r="A5170" t="str">
            <v>RDS1310W637</v>
          </cell>
          <cell r="B5170">
            <v>3</v>
          </cell>
          <cell r="C5170" t="str">
            <v>M1</v>
          </cell>
          <cell r="D5170" t="str">
            <v xml:space="preserve">LV  </v>
          </cell>
          <cell r="E5170" t="str">
            <v>C</v>
          </cell>
          <cell r="F5170" t="str">
            <v>M</v>
          </cell>
          <cell r="G5170">
            <v>0</v>
          </cell>
        </row>
        <row r="5171">
          <cell r="A5171" t="str">
            <v>RDS1310W637S</v>
          </cell>
          <cell r="B5171">
            <v>3</v>
          </cell>
          <cell r="C5171" t="str">
            <v>M1</v>
          </cell>
          <cell r="D5171" t="str">
            <v xml:space="preserve">LV  </v>
          </cell>
          <cell r="E5171" t="str">
            <v>C</v>
          </cell>
          <cell r="F5171" t="str">
            <v>M</v>
          </cell>
          <cell r="G5171">
            <v>0</v>
          </cell>
        </row>
        <row r="5172">
          <cell r="A5172" t="str">
            <v>RDS1310W638</v>
          </cell>
          <cell r="B5172">
            <v>3</v>
          </cell>
          <cell r="C5172" t="str">
            <v>M1</v>
          </cell>
          <cell r="D5172" t="str">
            <v xml:space="preserve">LV  </v>
          </cell>
          <cell r="E5172" t="str">
            <v>C</v>
          </cell>
          <cell r="F5172" t="str">
            <v>M</v>
          </cell>
          <cell r="G5172">
            <v>0</v>
          </cell>
        </row>
        <row r="5173">
          <cell r="A5173" t="str">
            <v>RDS1310W638S</v>
          </cell>
          <cell r="B5173">
            <v>3</v>
          </cell>
          <cell r="C5173" t="str">
            <v>M1</v>
          </cell>
          <cell r="D5173" t="str">
            <v xml:space="preserve">LV  </v>
          </cell>
          <cell r="E5173" t="str">
            <v>C</v>
          </cell>
          <cell r="F5173" t="str">
            <v>M</v>
          </cell>
          <cell r="G5173">
            <v>0</v>
          </cell>
        </row>
        <row r="5174">
          <cell r="A5174" t="str">
            <v>RDS216C3</v>
          </cell>
          <cell r="B5174">
            <v>3</v>
          </cell>
          <cell r="C5174" t="str">
            <v>M1</v>
          </cell>
          <cell r="D5174" t="str">
            <v xml:space="preserve">LOD </v>
          </cell>
          <cell r="E5174" t="str">
            <v>C</v>
          </cell>
          <cell r="F5174" t="str">
            <v>M</v>
          </cell>
          <cell r="G5174">
            <v>0</v>
          </cell>
        </row>
        <row r="5175">
          <cell r="A5175" t="str">
            <v>RDS307</v>
          </cell>
          <cell r="B5175">
            <v>3</v>
          </cell>
          <cell r="C5175" t="str">
            <v>M1</v>
          </cell>
          <cell r="D5175" t="str">
            <v xml:space="preserve">LV  </v>
          </cell>
          <cell r="E5175" t="str">
            <v>C</v>
          </cell>
          <cell r="F5175" t="str">
            <v>M</v>
          </cell>
          <cell r="G5175">
            <v>0</v>
          </cell>
        </row>
        <row r="5176">
          <cell r="A5176" t="str">
            <v>RDS308</v>
          </cell>
          <cell r="B5176">
            <v>3</v>
          </cell>
          <cell r="C5176" t="str">
            <v>M1</v>
          </cell>
          <cell r="D5176" t="str">
            <v xml:space="preserve">LV  </v>
          </cell>
          <cell r="E5176" t="str">
            <v>C</v>
          </cell>
          <cell r="F5176" t="str">
            <v>M</v>
          </cell>
          <cell r="G5176">
            <v>0</v>
          </cell>
        </row>
        <row r="5177">
          <cell r="A5177" t="str">
            <v>RDS309</v>
          </cell>
          <cell r="B5177">
            <v>3</v>
          </cell>
          <cell r="C5177" t="str">
            <v>M1</v>
          </cell>
          <cell r="D5177" t="str">
            <v xml:space="preserve">LV  </v>
          </cell>
          <cell r="E5177" t="str">
            <v>C</v>
          </cell>
          <cell r="F5177" t="str">
            <v>M</v>
          </cell>
          <cell r="G5177">
            <v>0</v>
          </cell>
        </row>
        <row r="5178">
          <cell r="A5178" t="str">
            <v>RDS312C3</v>
          </cell>
          <cell r="B5178">
            <v>3</v>
          </cell>
          <cell r="C5178" t="str">
            <v>M1</v>
          </cell>
          <cell r="D5178" t="str">
            <v xml:space="preserve">LV  </v>
          </cell>
          <cell r="E5178" t="str">
            <v>C</v>
          </cell>
          <cell r="F5178" t="str">
            <v>M</v>
          </cell>
          <cell r="G5178">
            <v>0</v>
          </cell>
        </row>
        <row r="5179">
          <cell r="A5179" t="str">
            <v>RDS5000990</v>
          </cell>
          <cell r="B5179">
            <v>0</v>
          </cell>
          <cell r="C5179" t="str">
            <v>M1</v>
          </cell>
          <cell r="D5179" t="str">
            <v xml:space="preserve">LV  </v>
          </cell>
          <cell r="E5179" t="str">
            <v>C</v>
          </cell>
          <cell r="F5179" t="str">
            <v>M</v>
          </cell>
          <cell r="G5179">
            <v>0</v>
          </cell>
        </row>
        <row r="5180">
          <cell r="A5180" t="str">
            <v>RDS5000994V</v>
          </cell>
          <cell r="B5180">
            <v>18</v>
          </cell>
          <cell r="C5180" t="str">
            <v>P2</v>
          </cell>
          <cell r="D5180" t="str">
            <v xml:space="preserve">LV  </v>
          </cell>
          <cell r="E5180" t="str">
            <v>C</v>
          </cell>
          <cell r="F5180" t="str">
            <v>P</v>
          </cell>
          <cell r="G5180">
            <v>50</v>
          </cell>
        </row>
        <row r="5181">
          <cell r="A5181" t="str">
            <v>RDS500099V2</v>
          </cell>
          <cell r="B5181">
            <v>2</v>
          </cell>
          <cell r="C5181" t="str">
            <v>P5</v>
          </cell>
          <cell r="D5181" t="str">
            <v xml:space="preserve">LOD </v>
          </cell>
          <cell r="E5181" t="str">
            <v>C</v>
          </cell>
          <cell r="F5181" t="str">
            <v>P</v>
          </cell>
          <cell r="G5181">
            <v>50</v>
          </cell>
        </row>
        <row r="5182">
          <cell r="A5182" t="str">
            <v>RDS61213W636</v>
          </cell>
          <cell r="B5182">
            <v>3</v>
          </cell>
          <cell r="C5182" t="str">
            <v>M1</v>
          </cell>
          <cell r="D5182" t="str">
            <v xml:space="preserve">LOD </v>
          </cell>
          <cell r="E5182" t="str">
            <v>C</v>
          </cell>
          <cell r="F5182" t="str">
            <v>M</v>
          </cell>
          <cell r="G5182">
            <v>0</v>
          </cell>
        </row>
        <row r="5183">
          <cell r="A5183" t="str">
            <v>RDS61213W636S</v>
          </cell>
          <cell r="B5183">
            <v>3</v>
          </cell>
          <cell r="C5183" t="str">
            <v>M1</v>
          </cell>
          <cell r="D5183" t="str">
            <v xml:space="preserve">LOD </v>
          </cell>
          <cell r="E5183" t="str">
            <v>C</v>
          </cell>
          <cell r="F5183" t="str">
            <v>M</v>
          </cell>
          <cell r="G5183">
            <v>0</v>
          </cell>
        </row>
        <row r="5184">
          <cell r="A5184" t="str">
            <v>RDS7310</v>
          </cell>
          <cell r="B5184">
            <v>3</v>
          </cell>
          <cell r="C5184" t="str">
            <v>M1</v>
          </cell>
          <cell r="D5184" t="str">
            <v xml:space="preserve">LV  </v>
          </cell>
          <cell r="E5184" t="str">
            <v>C</v>
          </cell>
          <cell r="F5184" t="str">
            <v>M</v>
          </cell>
          <cell r="G5184">
            <v>0</v>
          </cell>
        </row>
        <row r="5185">
          <cell r="A5185" t="str">
            <v>RDSN1216EX</v>
          </cell>
          <cell r="B5185">
            <v>23</v>
          </cell>
          <cell r="C5185">
            <v>45</v>
          </cell>
          <cell r="D5185" t="str">
            <v xml:space="preserve">LOD </v>
          </cell>
          <cell r="E5185" t="str">
            <v>C</v>
          </cell>
          <cell r="F5185" t="str">
            <v>M</v>
          </cell>
          <cell r="G5185">
            <v>8</v>
          </cell>
        </row>
        <row r="5186">
          <cell r="A5186" t="str">
            <v>RDSN1309EBWS</v>
          </cell>
          <cell r="B5186">
            <v>23</v>
          </cell>
          <cell r="C5186">
            <v>45</v>
          </cell>
          <cell r="D5186" t="str">
            <v xml:space="preserve">LV  </v>
          </cell>
          <cell r="E5186" t="str">
            <v>C</v>
          </cell>
          <cell r="F5186" t="str">
            <v>M</v>
          </cell>
          <cell r="G5186">
            <v>5</v>
          </cell>
        </row>
        <row r="5187">
          <cell r="A5187" t="str">
            <v>RDSN1310REVW637</v>
          </cell>
          <cell r="B5187">
            <v>23</v>
          </cell>
          <cell r="C5187">
            <v>45</v>
          </cell>
          <cell r="D5187" t="str">
            <v xml:space="preserve">LV  </v>
          </cell>
          <cell r="E5187" t="str">
            <v>C</v>
          </cell>
          <cell r="F5187" t="str">
            <v>M</v>
          </cell>
          <cell r="G5187">
            <v>5</v>
          </cell>
        </row>
        <row r="5188">
          <cell r="A5188" t="str">
            <v>RDSN1310REVW638</v>
          </cell>
          <cell r="B5188">
            <v>23</v>
          </cell>
          <cell r="C5188">
            <v>45</v>
          </cell>
          <cell r="D5188" t="str">
            <v xml:space="preserve">LV  </v>
          </cell>
          <cell r="E5188" t="str">
            <v>C</v>
          </cell>
          <cell r="F5188" t="str">
            <v>M</v>
          </cell>
          <cell r="G5188">
            <v>5</v>
          </cell>
        </row>
        <row r="5189">
          <cell r="A5189" t="str">
            <v>RDSN61213REVW636</v>
          </cell>
          <cell r="B5189">
            <v>23</v>
          </cell>
          <cell r="C5189">
            <v>45</v>
          </cell>
          <cell r="D5189" t="str">
            <v xml:space="preserve">LOD </v>
          </cell>
          <cell r="E5189" t="str">
            <v>C</v>
          </cell>
          <cell r="F5189" t="str">
            <v>M</v>
          </cell>
          <cell r="G5189">
            <v>5</v>
          </cell>
        </row>
        <row r="5190">
          <cell r="A5190" t="str">
            <v>RDT001</v>
          </cell>
          <cell r="B5190">
            <v>3</v>
          </cell>
          <cell r="C5190" t="str">
            <v>M1</v>
          </cell>
          <cell r="D5190" t="str">
            <v xml:space="preserve">LOD </v>
          </cell>
          <cell r="E5190" t="str">
            <v>C</v>
          </cell>
          <cell r="F5190" t="str">
            <v>M</v>
          </cell>
          <cell r="G5190">
            <v>0</v>
          </cell>
        </row>
        <row r="5191">
          <cell r="A5191" t="str">
            <v>RDT002</v>
          </cell>
          <cell r="B5191">
            <v>3</v>
          </cell>
          <cell r="C5191" t="str">
            <v>M1</v>
          </cell>
          <cell r="D5191" t="str">
            <v xml:space="preserve">LOD </v>
          </cell>
          <cell r="E5191" t="str">
            <v>C</v>
          </cell>
          <cell r="F5191" t="str">
            <v>M</v>
          </cell>
          <cell r="G5191">
            <v>0</v>
          </cell>
        </row>
        <row r="5192">
          <cell r="A5192" t="str">
            <v>RDT004</v>
          </cell>
          <cell r="B5192">
            <v>0</v>
          </cell>
          <cell r="C5192" t="str">
            <v>M1</v>
          </cell>
          <cell r="D5192" t="str">
            <v xml:space="preserve">LV  </v>
          </cell>
          <cell r="E5192" t="str">
            <v>C</v>
          </cell>
          <cell r="F5192" t="str">
            <v>M</v>
          </cell>
          <cell r="G5192">
            <v>0</v>
          </cell>
        </row>
        <row r="5193">
          <cell r="A5193" t="str">
            <v>RDT006</v>
          </cell>
          <cell r="B5193">
            <v>3</v>
          </cell>
          <cell r="C5193" t="str">
            <v>M1</v>
          </cell>
          <cell r="D5193" t="str">
            <v xml:space="preserve">LV  </v>
          </cell>
          <cell r="E5193" t="str">
            <v>C</v>
          </cell>
          <cell r="F5193" t="str">
            <v>M</v>
          </cell>
          <cell r="G5193">
            <v>0</v>
          </cell>
        </row>
        <row r="5194">
          <cell r="A5194" t="str">
            <v>RDU1011UV</v>
          </cell>
          <cell r="B5194">
            <v>23</v>
          </cell>
          <cell r="C5194">
            <v>45</v>
          </cell>
          <cell r="D5194" t="str">
            <v xml:space="preserve">LV  </v>
          </cell>
          <cell r="E5194" t="str">
            <v>C</v>
          </cell>
          <cell r="F5194" t="str">
            <v>M</v>
          </cell>
          <cell r="G5194">
            <v>5</v>
          </cell>
        </row>
        <row r="5195">
          <cell r="A5195" t="str">
            <v>RDU1016DXC5</v>
          </cell>
          <cell r="B5195">
            <v>23</v>
          </cell>
          <cell r="C5195">
            <v>45</v>
          </cell>
          <cell r="D5195" t="str">
            <v xml:space="preserve">LOD </v>
          </cell>
          <cell r="E5195" t="str">
            <v>C</v>
          </cell>
          <cell r="F5195" t="str">
            <v>M</v>
          </cell>
          <cell r="G5195">
            <v>5</v>
          </cell>
        </row>
        <row r="5196">
          <cell r="A5196" t="str">
            <v>RDU1020DXC5270</v>
          </cell>
          <cell r="B5196">
            <v>23</v>
          </cell>
          <cell r="C5196">
            <v>45</v>
          </cell>
          <cell r="D5196" t="str">
            <v xml:space="preserve">LOD </v>
          </cell>
          <cell r="E5196" t="str">
            <v>C</v>
          </cell>
          <cell r="F5196" t="str">
            <v>M</v>
          </cell>
          <cell r="G5196">
            <v>5</v>
          </cell>
        </row>
        <row r="5197">
          <cell r="A5197" t="str">
            <v>RDU1210UVC3549</v>
          </cell>
          <cell r="B5197">
            <v>23</v>
          </cell>
          <cell r="C5197">
            <v>45</v>
          </cell>
          <cell r="D5197" t="str">
            <v xml:space="preserve">LV  </v>
          </cell>
          <cell r="E5197" t="str">
            <v>C</v>
          </cell>
          <cell r="F5197" t="str">
            <v>M</v>
          </cell>
          <cell r="G5197">
            <v>5</v>
          </cell>
        </row>
        <row r="5198">
          <cell r="A5198" t="str">
            <v>RDU1211DB</v>
          </cell>
          <cell r="B5198">
            <v>23</v>
          </cell>
          <cell r="C5198">
            <v>45</v>
          </cell>
          <cell r="D5198" t="str">
            <v xml:space="preserve">LV  </v>
          </cell>
          <cell r="E5198" t="str">
            <v>C</v>
          </cell>
          <cell r="F5198" t="str">
            <v>M</v>
          </cell>
          <cell r="G5198">
            <v>5</v>
          </cell>
        </row>
        <row r="5199">
          <cell r="A5199" t="str">
            <v>RDU1211DBW598</v>
          </cell>
          <cell r="B5199">
            <v>23</v>
          </cell>
          <cell r="C5199">
            <v>45</v>
          </cell>
          <cell r="D5199" t="str">
            <v xml:space="preserve">LV  </v>
          </cell>
          <cell r="E5199" t="str">
            <v>C</v>
          </cell>
          <cell r="F5199" t="str">
            <v>M</v>
          </cell>
          <cell r="G5199">
            <v>5</v>
          </cell>
        </row>
        <row r="5200">
          <cell r="A5200" t="str">
            <v>RDU1211W598</v>
          </cell>
          <cell r="B5200">
            <v>3</v>
          </cell>
          <cell r="C5200" t="str">
            <v>M1</v>
          </cell>
          <cell r="D5200" t="str">
            <v xml:space="preserve">MVC </v>
          </cell>
          <cell r="E5200" t="str">
            <v>C</v>
          </cell>
          <cell r="F5200" t="str">
            <v>M</v>
          </cell>
          <cell r="G5200">
            <v>0</v>
          </cell>
        </row>
        <row r="5201">
          <cell r="A5201" t="str">
            <v>RDU1213UMW3</v>
          </cell>
          <cell r="B5201">
            <v>23</v>
          </cell>
          <cell r="C5201">
            <v>45</v>
          </cell>
          <cell r="D5201" t="str">
            <v xml:space="preserve">LV  </v>
          </cell>
          <cell r="E5201" t="str">
            <v>C</v>
          </cell>
          <cell r="F5201" t="str">
            <v>M</v>
          </cell>
          <cell r="G5201">
            <v>5</v>
          </cell>
        </row>
        <row r="5202">
          <cell r="A5202" t="str">
            <v>RDU1213W01</v>
          </cell>
          <cell r="B5202">
            <v>3</v>
          </cell>
          <cell r="C5202" t="str">
            <v>M1</v>
          </cell>
          <cell r="D5202" t="str">
            <v xml:space="preserve">LV  </v>
          </cell>
          <cell r="E5202" t="str">
            <v>C</v>
          </cell>
          <cell r="F5202" t="str">
            <v>M</v>
          </cell>
          <cell r="G5202">
            <v>0</v>
          </cell>
        </row>
        <row r="5203">
          <cell r="A5203" t="str">
            <v>RDU1214UMW3</v>
          </cell>
          <cell r="B5203">
            <v>23</v>
          </cell>
          <cell r="C5203">
            <v>45</v>
          </cell>
          <cell r="D5203" t="str">
            <v xml:space="preserve">LOD </v>
          </cell>
          <cell r="E5203" t="str">
            <v>C</v>
          </cell>
          <cell r="F5203" t="str">
            <v>M</v>
          </cell>
          <cell r="G5203">
            <v>5</v>
          </cell>
        </row>
        <row r="5204">
          <cell r="A5204" t="str">
            <v>RDU1214UMW616</v>
          </cell>
          <cell r="B5204">
            <v>23</v>
          </cell>
          <cell r="C5204">
            <v>45</v>
          </cell>
          <cell r="D5204" t="str">
            <v xml:space="preserve">LOD </v>
          </cell>
          <cell r="E5204" t="str">
            <v>C</v>
          </cell>
          <cell r="F5204" t="str">
            <v>M</v>
          </cell>
          <cell r="G5204">
            <v>5</v>
          </cell>
        </row>
        <row r="5205">
          <cell r="A5205" t="str">
            <v>RDU1214W01</v>
          </cell>
          <cell r="B5205">
            <v>3</v>
          </cell>
          <cell r="C5205" t="str">
            <v>M1</v>
          </cell>
          <cell r="D5205" t="str">
            <v xml:space="preserve">LOD </v>
          </cell>
          <cell r="E5205" t="str">
            <v>C</v>
          </cell>
          <cell r="F5205" t="str">
            <v>M</v>
          </cell>
          <cell r="G5205">
            <v>0</v>
          </cell>
        </row>
        <row r="5206">
          <cell r="A5206" t="str">
            <v>RDU1214W616</v>
          </cell>
          <cell r="B5206">
            <v>3</v>
          </cell>
          <cell r="C5206" t="str">
            <v>M1</v>
          </cell>
          <cell r="D5206" t="str">
            <v xml:space="preserve">LOD </v>
          </cell>
          <cell r="E5206" t="str">
            <v>C</v>
          </cell>
          <cell r="F5206" t="str">
            <v>M</v>
          </cell>
          <cell r="G5206">
            <v>15</v>
          </cell>
        </row>
        <row r="5207">
          <cell r="A5207" t="str">
            <v>RDU1215W791</v>
          </cell>
          <cell r="B5207">
            <v>3</v>
          </cell>
          <cell r="C5207" t="str">
            <v>M1</v>
          </cell>
          <cell r="D5207" t="str">
            <v xml:space="preserve">LOD </v>
          </cell>
          <cell r="E5207" t="str">
            <v>C</v>
          </cell>
          <cell r="F5207" t="str">
            <v>M</v>
          </cell>
          <cell r="G5207">
            <v>0</v>
          </cell>
        </row>
        <row r="5208">
          <cell r="A5208" t="str">
            <v>RDU1215XW791</v>
          </cell>
          <cell r="B5208">
            <v>25</v>
          </cell>
          <cell r="C5208">
            <v>45</v>
          </cell>
          <cell r="D5208" t="str">
            <v xml:space="preserve">LOD </v>
          </cell>
          <cell r="E5208" t="str">
            <v>C</v>
          </cell>
          <cell r="F5208" t="str">
            <v>M</v>
          </cell>
          <cell r="G5208">
            <v>5</v>
          </cell>
        </row>
        <row r="5209">
          <cell r="A5209" t="str">
            <v>RDU1308UMW624</v>
          </cell>
          <cell r="B5209">
            <v>23</v>
          </cell>
          <cell r="C5209">
            <v>45</v>
          </cell>
          <cell r="D5209" t="str">
            <v xml:space="preserve">LV  </v>
          </cell>
          <cell r="E5209" t="str">
            <v>C</v>
          </cell>
          <cell r="F5209" t="str">
            <v>M</v>
          </cell>
          <cell r="G5209">
            <v>5</v>
          </cell>
        </row>
        <row r="5210">
          <cell r="A5210" t="str">
            <v>RDU1308W624</v>
          </cell>
          <cell r="B5210">
            <v>3</v>
          </cell>
          <cell r="C5210" t="str">
            <v>M1</v>
          </cell>
          <cell r="D5210" t="str">
            <v xml:space="preserve">LV  </v>
          </cell>
          <cell r="E5210" t="str">
            <v>C</v>
          </cell>
          <cell r="F5210" t="str">
            <v>M</v>
          </cell>
          <cell r="G5210">
            <v>0</v>
          </cell>
        </row>
        <row r="5211">
          <cell r="A5211" t="str">
            <v>RDU1309RUVW664</v>
          </cell>
          <cell r="B5211">
            <v>23</v>
          </cell>
          <cell r="C5211">
            <v>45</v>
          </cell>
          <cell r="D5211" t="str">
            <v xml:space="preserve">LV  </v>
          </cell>
          <cell r="E5211" t="str">
            <v>C</v>
          </cell>
          <cell r="F5211" t="str">
            <v>M</v>
          </cell>
          <cell r="G5211">
            <v>0</v>
          </cell>
        </row>
        <row r="5212">
          <cell r="A5212" t="str">
            <v>RDU1309WS</v>
          </cell>
          <cell r="B5212">
            <v>3</v>
          </cell>
          <cell r="C5212" t="str">
            <v>M1</v>
          </cell>
          <cell r="D5212" t="str">
            <v xml:space="preserve">LV  </v>
          </cell>
          <cell r="E5212" t="str">
            <v>C</v>
          </cell>
          <cell r="F5212" t="str">
            <v>M</v>
          </cell>
          <cell r="G5212">
            <v>0</v>
          </cell>
        </row>
        <row r="5213">
          <cell r="A5213" t="str">
            <v>RDU1311W01</v>
          </cell>
          <cell r="B5213">
            <v>3</v>
          </cell>
          <cell r="C5213" t="str">
            <v>M1</v>
          </cell>
          <cell r="D5213" t="str">
            <v xml:space="preserve">LV  </v>
          </cell>
          <cell r="E5213" t="str">
            <v>C</v>
          </cell>
          <cell r="F5213" t="str">
            <v>M</v>
          </cell>
          <cell r="G5213">
            <v>0</v>
          </cell>
        </row>
        <row r="5214">
          <cell r="A5214" t="str">
            <v>RDU1312RUMW3</v>
          </cell>
          <cell r="B5214">
            <v>23</v>
          </cell>
          <cell r="C5214">
            <v>45</v>
          </cell>
          <cell r="D5214" t="str">
            <v xml:space="preserve">LOD </v>
          </cell>
          <cell r="E5214" t="str">
            <v>C</v>
          </cell>
          <cell r="F5214" t="str">
            <v>M</v>
          </cell>
          <cell r="G5214">
            <v>5</v>
          </cell>
        </row>
        <row r="5215">
          <cell r="A5215" t="str">
            <v>RDU1312W01</v>
          </cell>
          <cell r="B5215">
            <v>3</v>
          </cell>
          <cell r="C5215" t="str">
            <v>M1</v>
          </cell>
          <cell r="D5215" t="str">
            <v xml:space="preserve">LV  </v>
          </cell>
          <cell r="E5215" t="str">
            <v>C</v>
          </cell>
          <cell r="F5215" t="str">
            <v>M</v>
          </cell>
          <cell r="G5215">
            <v>0</v>
          </cell>
        </row>
        <row r="5216">
          <cell r="A5216" t="str">
            <v>RDU1313RUMW3</v>
          </cell>
          <cell r="B5216">
            <v>23</v>
          </cell>
          <cell r="C5216">
            <v>45</v>
          </cell>
          <cell r="D5216" t="str">
            <v xml:space="preserve">LOD </v>
          </cell>
          <cell r="E5216" t="str">
            <v>C</v>
          </cell>
          <cell r="F5216" t="str">
            <v>M</v>
          </cell>
          <cell r="G5216">
            <v>0</v>
          </cell>
        </row>
        <row r="5217">
          <cell r="A5217" t="str">
            <v>RDU1313W01</v>
          </cell>
          <cell r="B5217">
            <v>3</v>
          </cell>
          <cell r="C5217" t="str">
            <v>M1</v>
          </cell>
          <cell r="D5217" t="str">
            <v xml:space="preserve">LV  </v>
          </cell>
          <cell r="E5217" t="str">
            <v>C</v>
          </cell>
          <cell r="F5217" t="str">
            <v>M</v>
          </cell>
          <cell r="G5217">
            <v>0</v>
          </cell>
        </row>
        <row r="5218">
          <cell r="A5218" t="str">
            <v>RDU1915</v>
          </cell>
          <cell r="B5218">
            <v>3</v>
          </cell>
          <cell r="C5218" t="str">
            <v>M1</v>
          </cell>
          <cell r="D5218" t="str">
            <v xml:space="preserve">LOD </v>
          </cell>
          <cell r="E5218" t="str">
            <v>C</v>
          </cell>
          <cell r="F5218" t="str">
            <v>M</v>
          </cell>
          <cell r="G5218">
            <v>0</v>
          </cell>
        </row>
        <row r="5219">
          <cell r="A5219" t="str">
            <v>RDU1915DXC5672</v>
          </cell>
          <cell r="B5219">
            <v>23</v>
          </cell>
          <cell r="C5219">
            <v>45</v>
          </cell>
          <cell r="D5219" t="str">
            <v xml:space="preserve">LOD </v>
          </cell>
          <cell r="E5219" t="str">
            <v>C</v>
          </cell>
          <cell r="F5219" t="str">
            <v>M</v>
          </cell>
          <cell r="G5219">
            <v>5</v>
          </cell>
        </row>
        <row r="5220">
          <cell r="A5220" t="str">
            <v>RDU1924DXC5876</v>
          </cell>
          <cell r="B5220">
            <v>23</v>
          </cell>
          <cell r="C5220">
            <v>45</v>
          </cell>
          <cell r="D5220" t="str">
            <v xml:space="preserve">LOD </v>
          </cell>
          <cell r="E5220" t="str">
            <v>C</v>
          </cell>
          <cell r="F5220" t="str">
            <v>M</v>
          </cell>
          <cell r="G5220">
            <v>5</v>
          </cell>
        </row>
        <row r="5221">
          <cell r="A5221" t="str">
            <v>RDU212</v>
          </cell>
          <cell r="B5221">
            <v>3</v>
          </cell>
          <cell r="C5221" t="str">
            <v>M1</v>
          </cell>
          <cell r="D5221" t="str">
            <v xml:space="preserve">LV  </v>
          </cell>
          <cell r="E5221" t="str">
            <v>C</v>
          </cell>
          <cell r="F5221" t="str">
            <v>M</v>
          </cell>
          <cell r="G5221">
            <v>0</v>
          </cell>
        </row>
        <row r="5222">
          <cell r="A5222" t="str">
            <v>RDU212C3</v>
          </cell>
          <cell r="B5222">
            <v>3</v>
          </cell>
          <cell r="C5222" t="str">
            <v>M1</v>
          </cell>
          <cell r="D5222" t="str">
            <v xml:space="preserve">LV  </v>
          </cell>
          <cell r="E5222" t="str">
            <v>C</v>
          </cell>
          <cell r="F5222" t="str">
            <v>M</v>
          </cell>
          <cell r="G5222">
            <v>0</v>
          </cell>
        </row>
        <row r="5223">
          <cell r="A5223" t="str">
            <v>RDU2206TMW866</v>
          </cell>
          <cell r="B5223">
            <v>23</v>
          </cell>
          <cell r="C5223">
            <v>45</v>
          </cell>
          <cell r="D5223" t="str">
            <v xml:space="preserve">LV  </v>
          </cell>
          <cell r="E5223" t="str">
            <v>C</v>
          </cell>
          <cell r="F5223" t="str">
            <v>M</v>
          </cell>
          <cell r="G5223">
            <v>5</v>
          </cell>
        </row>
        <row r="5224">
          <cell r="A5224" t="str">
            <v>RDU2206W866</v>
          </cell>
          <cell r="B5224">
            <v>3</v>
          </cell>
          <cell r="C5224" t="str">
            <v>M1</v>
          </cell>
          <cell r="D5224" t="str">
            <v xml:space="preserve">LV  </v>
          </cell>
          <cell r="E5224" t="str">
            <v>C</v>
          </cell>
          <cell r="F5224" t="str">
            <v>M</v>
          </cell>
          <cell r="G5224">
            <v>0</v>
          </cell>
        </row>
        <row r="5225">
          <cell r="A5225" t="str">
            <v>RDU308</v>
          </cell>
          <cell r="B5225">
            <v>3</v>
          </cell>
          <cell r="C5225" t="str">
            <v>M1</v>
          </cell>
          <cell r="D5225" t="str">
            <v xml:space="preserve">LV  </v>
          </cell>
          <cell r="E5225" t="str">
            <v>C</v>
          </cell>
          <cell r="F5225" t="str">
            <v>M</v>
          </cell>
          <cell r="G5225">
            <v>0</v>
          </cell>
        </row>
        <row r="5226">
          <cell r="A5226" t="str">
            <v>RDU309C3</v>
          </cell>
          <cell r="B5226">
            <v>3</v>
          </cell>
          <cell r="C5226" t="str">
            <v>M1</v>
          </cell>
          <cell r="D5226" t="str">
            <v xml:space="preserve">LV  </v>
          </cell>
          <cell r="E5226" t="str">
            <v>C</v>
          </cell>
          <cell r="F5226" t="str">
            <v>M</v>
          </cell>
          <cell r="G5226">
            <v>0</v>
          </cell>
        </row>
        <row r="5227">
          <cell r="A5227" t="str">
            <v>RDU310C3</v>
          </cell>
          <cell r="B5227">
            <v>3</v>
          </cell>
          <cell r="C5227" t="str">
            <v>M1</v>
          </cell>
          <cell r="D5227" t="str">
            <v xml:space="preserve">LV  </v>
          </cell>
          <cell r="E5227" t="str">
            <v>C</v>
          </cell>
          <cell r="F5227" t="str">
            <v>M</v>
          </cell>
          <cell r="G5227">
            <v>0</v>
          </cell>
        </row>
        <row r="5228">
          <cell r="A5228" t="str">
            <v>RDU5206VW603</v>
          </cell>
          <cell r="B5228">
            <v>25</v>
          </cell>
          <cell r="C5228">
            <v>45</v>
          </cell>
          <cell r="D5228" t="str">
            <v xml:space="preserve">LV  </v>
          </cell>
          <cell r="E5228" t="str">
            <v>C</v>
          </cell>
          <cell r="F5228" t="str">
            <v>M</v>
          </cell>
          <cell r="G5228">
            <v>5</v>
          </cell>
        </row>
        <row r="5229">
          <cell r="A5229" t="str">
            <v>RDU5207UMW105</v>
          </cell>
          <cell r="B5229">
            <v>3</v>
          </cell>
          <cell r="C5229">
            <v>45</v>
          </cell>
          <cell r="D5229" t="str">
            <v xml:space="preserve">LV  </v>
          </cell>
          <cell r="E5229" t="str">
            <v>C</v>
          </cell>
          <cell r="F5229" t="str">
            <v>M</v>
          </cell>
          <cell r="G5229">
            <v>5</v>
          </cell>
        </row>
        <row r="5230">
          <cell r="A5230" t="str">
            <v>RDU5207W105</v>
          </cell>
          <cell r="B5230">
            <v>3</v>
          </cell>
          <cell r="C5230" t="str">
            <v>M1</v>
          </cell>
          <cell r="D5230" t="str">
            <v xml:space="preserve">LV  </v>
          </cell>
          <cell r="E5230" t="str">
            <v>C</v>
          </cell>
          <cell r="F5230" t="str">
            <v>M</v>
          </cell>
          <cell r="G5230">
            <v>0</v>
          </cell>
        </row>
        <row r="5231">
          <cell r="A5231" t="str">
            <v>RDU5214D728</v>
          </cell>
          <cell r="B5231">
            <v>23</v>
          </cell>
          <cell r="C5231">
            <v>45</v>
          </cell>
          <cell r="D5231" t="str">
            <v xml:space="preserve">LV  </v>
          </cell>
          <cell r="E5231" t="str">
            <v xml:space="preserve"> </v>
          </cell>
          <cell r="F5231" t="str">
            <v>M</v>
          </cell>
          <cell r="G5231">
            <v>0</v>
          </cell>
        </row>
        <row r="5232">
          <cell r="A5232" t="str">
            <v>RDU5313</v>
          </cell>
          <cell r="B5232">
            <v>3</v>
          </cell>
          <cell r="C5232" t="str">
            <v>M1</v>
          </cell>
          <cell r="D5232" t="str">
            <v xml:space="preserve">LOD </v>
          </cell>
          <cell r="E5232" t="str">
            <v>C</v>
          </cell>
          <cell r="F5232" t="str">
            <v>M</v>
          </cell>
          <cell r="G5232">
            <v>0</v>
          </cell>
        </row>
        <row r="5233">
          <cell r="A5233" t="str">
            <v>RDU61307UMW105</v>
          </cell>
          <cell r="B5233">
            <v>23</v>
          </cell>
          <cell r="C5233">
            <v>45</v>
          </cell>
          <cell r="D5233" t="str">
            <v xml:space="preserve">LV  </v>
          </cell>
          <cell r="E5233" t="str">
            <v>C</v>
          </cell>
          <cell r="F5233" t="str">
            <v>M</v>
          </cell>
          <cell r="G5233">
            <v>5</v>
          </cell>
        </row>
        <row r="5234">
          <cell r="A5234" t="str">
            <v>RDU61307W105</v>
          </cell>
          <cell r="B5234">
            <v>3</v>
          </cell>
          <cell r="C5234" t="str">
            <v>M1</v>
          </cell>
          <cell r="D5234" t="str">
            <v xml:space="preserve">LV  </v>
          </cell>
          <cell r="E5234" t="str">
            <v>C</v>
          </cell>
          <cell r="F5234" t="str">
            <v>M</v>
          </cell>
          <cell r="G5234">
            <v>0</v>
          </cell>
        </row>
        <row r="5235">
          <cell r="A5235" t="str">
            <v>RDU62212UMWS</v>
          </cell>
          <cell r="B5235">
            <v>23</v>
          </cell>
          <cell r="C5235">
            <v>45</v>
          </cell>
          <cell r="D5235" t="str">
            <v xml:space="preserve">LV  </v>
          </cell>
          <cell r="E5235" t="str">
            <v>C</v>
          </cell>
          <cell r="F5235" t="str">
            <v>M</v>
          </cell>
          <cell r="G5235">
            <v>5</v>
          </cell>
        </row>
        <row r="5236">
          <cell r="A5236" t="str">
            <v>RDU62212WS</v>
          </cell>
          <cell r="B5236">
            <v>3</v>
          </cell>
          <cell r="C5236" t="str">
            <v>M1</v>
          </cell>
          <cell r="D5236" t="str">
            <v xml:space="preserve">LV  </v>
          </cell>
          <cell r="E5236" t="str">
            <v>C</v>
          </cell>
          <cell r="F5236" t="str">
            <v>M</v>
          </cell>
          <cell r="G5236">
            <v>0</v>
          </cell>
        </row>
        <row r="5237">
          <cell r="A5237" t="str">
            <v>RDU7309UMW105</v>
          </cell>
          <cell r="B5237">
            <v>23</v>
          </cell>
          <cell r="C5237">
            <v>45</v>
          </cell>
          <cell r="D5237" t="str">
            <v xml:space="preserve">LV  </v>
          </cell>
          <cell r="E5237" t="str">
            <v>C</v>
          </cell>
          <cell r="F5237" t="str">
            <v>M</v>
          </cell>
          <cell r="G5237">
            <v>10</v>
          </cell>
        </row>
        <row r="5238">
          <cell r="A5238" t="str">
            <v>RDU7309UMW695</v>
          </cell>
          <cell r="B5238">
            <v>23</v>
          </cell>
          <cell r="C5238">
            <v>45</v>
          </cell>
          <cell r="D5238" t="str">
            <v xml:space="preserve">LV  </v>
          </cell>
          <cell r="E5238" t="str">
            <v>C</v>
          </cell>
          <cell r="F5238" t="str">
            <v>M</v>
          </cell>
          <cell r="G5238">
            <v>5</v>
          </cell>
        </row>
        <row r="5239">
          <cell r="A5239" t="str">
            <v>RDU7309W105</v>
          </cell>
          <cell r="B5239">
            <v>3</v>
          </cell>
          <cell r="C5239" t="str">
            <v>M1</v>
          </cell>
          <cell r="D5239" t="str">
            <v xml:space="preserve">LV  </v>
          </cell>
          <cell r="E5239" t="str">
            <v>C</v>
          </cell>
          <cell r="F5239" t="str">
            <v>M</v>
          </cell>
          <cell r="G5239">
            <v>0</v>
          </cell>
        </row>
        <row r="5240">
          <cell r="A5240" t="str">
            <v>RDU7310</v>
          </cell>
          <cell r="B5240">
            <v>3</v>
          </cell>
          <cell r="C5240" t="str">
            <v>M1</v>
          </cell>
          <cell r="D5240" t="str">
            <v xml:space="preserve">LV  </v>
          </cell>
          <cell r="E5240" t="str">
            <v>C</v>
          </cell>
          <cell r="F5240" t="str">
            <v>M</v>
          </cell>
          <cell r="G5240">
            <v>15</v>
          </cell>
        </row>
        <row r="5241">
          <cell r="A5241" t="str">
            <v>RDU7310DXC3348</v>
          </cell>
          <cell r="B5241">
            <v>23</v>
          </cell>
          <cell r="C5241">
            <v>45</v>
          </cell>
          <cell r="D5241" t="str">
            <v xml:space="preserve">LV  </v>
          </cell>
          <cell r="E5241" t="str">
            <v>C</v>
          </cell>
          <cell r="F5241" t="str">
            <v>M</v>
          </cell>
          <cell r="G5241">
            <v>5</v>
          </cell>
        </row>
        <row r="5242">
          <cell r="A5242" t="str">
            <v>RDUP216EVNC3</v>
          </cell>
          <cell r="B5242">
            <v>23</v>
          </cell>
          <cell r="C5242">
            <v>45</v>
          </cell>
          <cell r="D5242" t="str">
            <v xml:space="preserve">LOD </v>
          </cell>
          <cell r="E5242" t="str">
            <v>C</v>
          </cell>
          <cell r="F5242" t="str">
            <v>M</v>
          </cell>
          <cell r="G5242">
            <v>0</v>
          </cell>
        </row>
        <row r="5243">
          <cell r="A5243" t="str">
            <v>RDUP312EVNC3</v>
          </cell>
          <cell r="B5243">
            <v>23</v>
          </cell>
          <cell r="C5243">
            <v>45</v>
          </cell>
          <cell r="D5243" t="str">
            <v xml:space="preserve">LV  </v>
          </cell>
          <cell r="E5243" t="str">
            <v>C</v>
          </cell>
          <cell r="F5243" t="str">
            <v>M</v>
          </cell>
          <cell r="G5243">
            <v>5</v>
          </cell>
        </row>
        <row r="5244">
          <cell r="A5244" t="str">
            <v>RDUS1207</v>
          </cell>
          <cell r="B5244">
            <v>3</v>
          </cell>
          <cell r="C5244" t="str">
            <v>M1</v>
          </cell>
          <cell r="D5244" t="str">
            <v xml:space="preserve">LV  </v>
          </cell>
          <cell r="E5244" t="str">
            <v>C</v>
          </cell>
          <cell r="F5244" t="str">
            <v>M</v>
          </cell>
          <cell r="G5244">
            <v>0</v>
          </cell>
        </row>
        <row r="5245">
          <cell r="A5245" t="str">
            <v>RDUS1207UMW604</v>
          </cell>
          <cell r="B5245">
            <v>23</v>
          </cell>
          <cell r="C5245">
            <v>45</v>
          </cell>
          <cell r="D5245" t="str">
            <v xml:space="preserve">LV  </v>
          </cell>
          <cell r="E5245" t="str">
            <v>C</v>
          </cell>
          <cell r="F5245" t="str">
            <v>M</v>
          </cell>
          <cell r="G5245">
            <v>5</v>
          </cell>
        </row>
        <row r="5246">
          <cell r="A5246" t="str">
            <v>RDUS1207UVW607S</v>
          </cell>
          <cell r="B5246">
            <v>23</v>
          </cell>
          <cell r="C5246">
            <v>45</v>
          </cell>
          <cell r="D5246" t="str">
            <v xml:space="preserve">LV  </v>
          </cell>
          <cell r="E5246" t="str">
            <v>C</v>
          </cell>
          <cell r="F5246" t="str">
            <v>M</v>
          </cell>
          <cell r="G5246">
            <v>0</v>
          </cell>
        </row>
        <row r="5247">
          <cell r="A5247" t="str">
            <v>RDUS1207WS</v>
          </cell>
          <cell r="B5247">
            <v>3</v>
          </cell>
          <cell r="C5247" t="str">
            <v>M1</v>
          </cell>
          <cell r="D5247" t="str">
            <v xml:space="preserve">LV  </v>
          </cell>
          <cell r="E5247" t="str">
            <v>C</v>
          </cell>
          <cell r="F5247" t="str">
            <v>M</v>
          </cell>
          <cell r="G5247">
            <v>0</v>
          </cell>
        </row>
        <row r="5248">
          <cell r="A5248" t="str">
            <v>RDUS1307UMW105</v>
          </cell>
          <cell r="B5248">
            <v>23</v>
          </cell>
          <cell r="C5248">
            <v>45</v>
          </cell>
          <cell r="D5248" t="str">
            <v xml:space="preserve">LV  </v>
          </cell>
          <cell r="E5248" t="str">
            <v>C</v>
          </cell>
          <cell r="F5248" t="str">
            <v>M</v>
          </cell>
          <cell r="G5248">
            <v>5</v>
          </cell>
        </row>
        <row r="5249">
          <cell r="A5249" t="str">
            <v>RDUS1307W105</v>
          </cell>
          <cell r="B5249">
            <v>3</v>
          </cell>
          <cell r="C5249" t="str">
            <v>M1</v>
          </cell>
          <cell r="D5249" t="str">
            <v xml:space="preserve">LV  </v>
          </cell>
          <cell r="E5249" t="str">
            <v>C</v>
          </cell>
          <cell r="F5249" t="str">
            <v>M</v>
          </cell>
          <cell r="G5249">
            <v>0</v>
          </cell>
        </row>
        <row r="5250">
          <cell r="A5250" t="str">
            <v>RIBBONDR5000</v>
          </cell>
          <cell r="B5250" t="str">
            <v xml:space="preserve">  </v>
          </cell>
          <cell r="C5250" t="str">
            <v>PC</v>
          </cell>
          <cell r="D5250" t="str">
            <v xml:space="preserve">    </v>
          </cell>
          <cell r="E5250" t="str">
            <v xml:space="preserve"> </v>
          </cell>
          <cell r="F5250" t="str">
            <v>P</v>
          </cell>
          <cell r="G5250">
            <v>0</v>
          </cell>
        </row>
        <row r="5251">
          <cell r="A5251" t="str">
            <v>RIBBONIBM535</v>
          </cell>
          <cell r="B5251" t="str">
            <v xml:space="preserve">  </v>
          </cell>
          <cell r="C5251" t="str">
            <v>PC</v>
          </cell>
          <cell r="D5251" t="str">
            <v xml:space="preserve">    </v>
          </cell>
          <cell r="E5251" t="str">
            <v xml:space="preserve"> </v>
          </cell>
          <cell r="F5251" t="str">
            <v>P</v>
          </cell>
          <cell r="G5251">
            <v>0</v>
          </cell>
        </row>
        <row r="5252">
          <cell r="A5252" t="str">
            <v>S108</v>
          </cell>
          <cell r="B5252">
            <v>28</v>
          </cell>
          <cell r="C5252">
            <v>65</v>
          </cell>
          <cell r="D5252" t="str">
            <v xml:space="preserve">BR  </v>
          </cell>
          <cell r="E5252" t="str">
            <v>C</v>
          </cell>
          <cell r="F5252" t="str">
            <v>P</v>
          </cell>
          <cell r="G5252">
            <v>40</v>
          </cell>
        </row>
        <row r="5253">
          <cell r="A5253" t="str">
            <v>S128</v>
          </cell>
          <cell r="B5253">
            <v>28</v>
          </cell>
          <cell r="C5253">
            <v>65</v>
          </cell>
          <cell r="D5253" t="str">
            <v xml:space="preserve">BR  </v>
          </cell>
          <cell r="E5253" t="str">
            <v>C</v>
          </cell>
          <cell r="F5253" t="str">
            <v>P</v>
          </cell>
          <cell r="G5253">
            <v>40</v>
          </cell>
        </row>
        <row r="5254">
          <cell r="A5254" t="str">
            <v>S1612</v>
          </cell>
          <cell r="B5254">
            <v>28</v>
          </cell>
          <cell r="C5254">
            <v>65</v>
          </cell>
          <cell r="D5254" t="str">
            <v xml:space="preserve">BR  </v>
          </cell>
          <cell r="E5254" t="str">
            <v>C</v>
          </cell>
          <cell r="F5254" t="str">
            <v>P</v>
          </cell>
          <cell r="G5254">
            <v>40</v>
          </cell>
        </row>
        <row r="5255">
          <cell r="A5255" t="str">
            <v>S1616</v>
          </cell>
          <cell r="B5255">
            <v>28</v>
          </cell>
          <cell r="C5255">
            <v>65</v>
          </cell>
          <cell r="D5255" t="str">
            <v xml:space="preserve">BR  </v>
          </cell>
          <cell r="E5255" t="str">
            <v>C</v>
          </cell>
          <cell r="F5255" t="str">
            <v>P</v>
          </cell>
          <cell r="G5255">
            <v>40</v>
          </cell>
        </row>
        <row r="5256">
          <cell r="A5256" t="str">
            <v>S1812</v>
          </cell>
          <cell r="B5256">
            <v>28</v>
          </cell>
          <cell r="C5256">
            <v>65</v>
          </cell>
          <cell r="D5256" t="str">
            <v xml:space="preserve">BR  </v>
          </cell>
          <cell r="E5256" t="str">
            <v>C</v>
          </cell>
          <cell r="F5256" t="str">
            <v>P</v>
          </cell>
          <cell r="G5256">
            <v>40</v>
          </cell>
        </row>
        <row r="5257">
          <cell r="A5257" t="str">
            <v>S3216AS1</v>
          </cell>
          <cell r="B5257">
            <v>28</v>
          </cell>
          <cell r="C5257">
            <v>65</v>
          </cell>
          <cell r="D5257" t="str">
            <v xml:space="preserve">BR  </v>
          </cell>
          <cell r="E5257" t="str">
            <v>C</v>
          </cell>
          <cell r="F5257" t="str">
            <v>P</v>
          </cell>
          <cell r="G5257">
            <v>40</v>
          </cell>
        </row>
        <row r="5258">
          <cell r="A5258" t="str">
            <v>S88</v>
          </cell>
          <cell r="B5258">
            <v>28</v>
          </cell>
          <cell r="C5258">
            <v>65</v>
          </cell>
          <cell r="D5258" t="str">
            <v xml:space="preserve">BR  </v>
          </cell>
          <cell r="E5258" t="str">
            <v>C</v>
          </cell>
          <cell r="F5258" t="str">
            <v>P</v>
          </cell>
          <cell r="G5258">
            <v>40</v>
          </cell>
        </row>
        <row r="5259">
          <cell r="A5259" t="str">
            <v>SAFETYSTOCK</v>
          </cell>
          <cell r="B5259">
            <v>6</v>
          </cell>
          <cell r="C5259" t="str">
            <v>M1</v>
          </cell>
          <cell r="D5259" t="str">
            <v xml:space="preserve">LV  </v>
          </cell>
          <cell r="E5259" t="str">
            <v xml:space="preserve"> </v>
          </cell>
          <cell r="F5259" t="str">
            <v>M</v>
          </cell>
          <cell r="G5259">
            <v>0</v>
          </cell>
        </row>
        <row r="5260">
          <cell r="A5260" t="str">
            <v>SCE1012PP</v>
          </cell>
          <cell r="B5260">
            <v>28</v>
          </cell>
          <cell r="C5260" t="str">
            <v>P7</v>
          </cell>
          <cell r="D5260" t="str">
            <v xml:space="preserve">BR  </v>
          </cell>
          <cell r="E5260" t="str">
            <v>C</v>
          </cell>
          <cell r="F5260" t="str">
            <v>P</v>
          </cell>
          <cell r="G5260">
            <v>50</v>
          </cell>
        </row>
        <row r="5261">
          <cell r="A5261" t="str">
            <v>SCE108</v>
          </cell>
          <cell r="B5261">
            <v>28</v>
          </cell>
          <cell r="C5261">
            <v>65</v>
          </cell>
          <cell r="D5261" t="str">
            <v xml:space="preserve">BR  </v>
          </cell>
          <cell r="E5261" t="str">
            <v>C</v>
          </cell>
          <cell r="F5261" t="str">
            <v>P</v>
          </cell>
          <cell r="G5261">
            <v>25</v>
          </cell>
        </row>
        <row r="5262">
          <cell r="A5262" t="str">
            <v>SCE109P</v>
          </cell>
          <cell r="B5262">
            <v>28</v>
          </cell>
          <cell r="C5262">
            <v>65</v>
          </cell>
          <cell r="D5262" t="str">
            <v xml:space="preserve">BR  </v>
          </cell>
          <cell r="E5262" t="str">
            <v>C</v>
          </cell>
          <cell r="F5262" t="str">
            <v>P</v>
          </cell>
          <cell r="G5262">
            <v>40</v>
          </cell>
        </row>
        <row r="5263">
          <cell r="A5263" t="str">
            <v>SCE1210PP</v>
          </cell>
          <cell r="B5263">
            <v>28</v>
          </cell>
          <cell r="C5263">
            <v>65</v>
          </cell>
          <cell r="D5263" t="str">
            <v xml:space="preserve">BR  </v>
          </cell>
          <cell r="E5263" t="str">
            <v>C</v>
          </cell>
          <cell r="F5263" t="str">
            <v>P</v>
          </cell>
          <cell r="G5263">
            <v>25</v>
          </cell>
        </row>
        <row r="5264">
          <cell r="A5264" t="str">
            <v>SCE1211P</v>
          </cell>
          <cell r="B5264">
            <v>28</v>
          </cell>
          <cell r="C5264">
            <v>65</v>
          </cell>
          <cell r="D5264" t="str">
            <v xml:space="preserve">BR  </v>
          </cell>
          <cell r="E5264" t="str">
            <v>C</v>
          </cell>
          <cell r="F5264" t="str">
            <v>P</v>
          </cell>
          <cell r="G5264">
            <v>40</v>
          </cell>
        </row>
        <row r="5265">
          <cell r="A5265" t="str">
            <v>SCE1212PP</v>
          </cell>
          <cell r="B5265">
            <v>28</v>
          </cell>
          <cell r="C5265">
            <v>65</v>
          </cell>
          <cell r="D5265" t="str">
            <v xml:space="preserve">BR  </v>
          </cell>
          <cell r="E5265" t="str">
            <v>C</v>
          </cell>
          <cell r="F5265" t="str">
            <v>P</v>
          </cell>
          <cell r="G5265">
            <v>40</v>
          </cell>
        </row>
        <row r="5266">
          <cell r="A5266" t="str">
            <v>SCE129P</v>
          </cell>
          <cell r="B5266">
            <v>28</v>
          </cell>
          <cell r="C5266">
            <v>65</v>
          </cell>
          <cell r="D5266" t="str">
            <v xml:space="preserve">BR  </v>
          </cell>
          <cell r="E5266" t="str">
            <v>C</v>
          </cell>
          <cell r="F5266" t="str">
            <v>P</v>
          </cell>
          <cell r="G5266">
            <v>40</v>
          </cell>
        </row>
        <row r="5267">
          <cell r="A5267" t="str">
            <v>SCE149P</v>
          </cell>
          <cell r="B5267">
            <v>28</v>
          </cell>
          <cell r="C5267" t="str">
            <v>P7</v>
          </cell>
          <cell r="D5267" t="str">
            <v xml:space="preserve">BR  </v>
          </cell>
          <cell r="E5267" t="str">
            <v>C</v>
          </cell>
          <cell r="F5267" t="str">
            <v>P</v>
          </cell>
          <cell r="G5267">
            <v>50</v>
          </cell>
        </row>
        <row r="5268">
          <cell r="A5268" t="str">
            <v>SCE1614P</v>
          </cell>
          <cell r="B5268">
            <v>28</v>
          </cell>
          <cell r="C5268">
            <v>65</v>
          </cell>
          <cell r="D5268" t="str">
            <v xml:space="preserve">BR  </v>
          </cell>
          <cell r="E5268" t="str">
            <v>C</v>
          </cell>
          <cell r="F5268" t="str">
            <v>P</v>
          </cell>
          <cell r="G5268">
            <v>40</v>
          </cell>
        </row>
        <row r="5269">
          <cell r="A5269" t="str">
            <v>SCE1616PP</v>
          </cell>
          <cell r="B5269">
            <v>28</v>
          </cell>
          <cell r="C5269">
            <v>65</v>
          </cell>
          <cell r="D5269" t="str">
            <v xml:space="preserve">BR  </v>
          </cell>
          <cell r="E5269" t="str">
            <v>C</v>
          </cell>
          <cell r="F5269" t="str">
            <v>P</v>
          </cell>
          <cell r="G5269">
            <v>50</v>
          </cell>
        </row>
        <row r="5270">
          <cell r="A5270" t="str">
            <v>SCE188</v>
          </cell>
          <cell r="B5270">
            <v>28</v>
          </cell>
          <cell r="C5270">
            <v>65</v>
          </cell>
          <cell r="D5270" t="str">
            <v xml:space="preserve">BR  </v>
          </cell>
          <cell r="E5270" t="str">
            <v>C</v>
          </cell>
          <cell r="F5270" t="str">
            <v>P</v>
          </cell>
          <cell r="G5270">
            <v>40</v>
          </cell>
        </row>
        <row r="5271">
          <cell r="A5271" t="str">
            <v>SCE2422P</v>
          </cell>
          <cell r="B5271">
            <v>28</v>
          </cell>
          <cell r="C5271">
            <v>65</v>
          </cell>
          <cell r="D5271" t="str">
            <v xml:space="preserve">BR  </v>
          </cell>
          <cell r="E5271" t="str">
            <v>C</v>
          </cell>
          <cell r="F5271" t="str">
            <v>P</v>
          </cell>
          <cell r="G5271">
            <v>40</v>
          </cell>
        </row>
        <row r="5272">
          <cell r="A5272" t="str">
            <v>SCE2424PP</v>
          </cell>
          <cell r="B5272">
            <v>28</v>
          </cell>
          <cell r="C5272">
            <v>65</v>
          </cell>
          <cell r="D5272" t="str">
            <v xml:space="preserve">BR  </v>
          </cell>
          <cell r="E5272" t="str">
            <v>C</v>
          </cell>
          <cell r="F5272" t="str">
            <v>P</v>
          </cell>
          <cell r="G5272">
            <v>40</v>
          </cell>
        </row>
        <row r="5273">
          <cell r="A5273" t="str">
            <v>SCE3216</v>
          </cell>
          <cell r="B5273">
            <v>28</v>
          </cell>
          <cell r="C5273">
            <v>65</v>
          </cell>
          <cell r="D5273" t="str">
            <v xml:space="preserve">BR  </v>
          </cell>
          <cell r="E5273" t="str">
            <v>C</v>
          </cell>
          <cell r="F5273" t="str">
            <v>P</v>
          </cell>
          <cell r="G5273">
            <v>40</v>
          </cell>
        </row>
        <row r="5274">
          <cell r="A5274" t="str">
            <v>SCE3616</v>
          </cell>
          <cell r="B5274">
            <v>28</v>
          </cell>
          <cell r="C5274">
            <v>65</v>
          </cell>
          <cell r="D5274" t="str">
            <v xml:space="preserve">BR  </v>
          </cell>
          <cell r="E5274" t="str">
            <v>C</v>
          </cell>
          <cell r="F5274" t="str">
            <v>P</v>
          </cell>
          <cell r="G5274">
            <v>40</v>
          </cell>
        </row>
        <row r="5275">
          <cell r="A5275" t="str">
            <v>SCE810PP</v>
          </cell>
          <cell r="B5275">
            <v>28</v>
          </cell>
          <cell r="C5275">
            <v>65</v>
          </cell>
          <cell r="D5275" t="str">
            <v xml:space="preserve">BR  </v>
          </cell>
          <cell r="E5275" t="str">
            <v>C</v>
          </cell>
          <cell r="F5275" t="str">
            <v>P</v>
          </cell>
          <cell r="G5275">
            <v>40</v>
          </cell>
        </row>
        <row r="5276">
          <cell r="A5276" t="str">
            <v>SCE912PP</v>
          </cell>
          <cell r="B5276">
            <v>28</v>
          </cell>
          <cell r="C5276">
            <v>65</v>
          </cell>
          <cell r="D5276" t="str">
            <v xml:space="preserve">BR  </v>
          </cell>
          <cell r="E5276" t="str">
            <v>C</v>
          </cell>
          <cell r="F5276" t="str">
            <v>P</v>
          </cell>
          <cell r="G5276">
            <v>40</v>
          </cell>
        </row>
        <row r="5277">
          <cell r="A5277" t="str">
            <v>SPECIALSERVICE</v>
          </cell>
          <cell r="B5277" t="str">
            <v xml:space="preserve">  </v>
          </cell>
          <cell r="C5277" t="str">
            <v>PC</v>
          </cell>
          <cell r="D5277" t="str">
            <v xml:space="preserve">LV  </v>
          </cell>
          <cell r="E5277" t="str">
            <v>C</v>
          </cell>
          <cell r="F5277" t="str">
            <v>P</v>
          </cell>
          <cell r="G5277">
            <v>1</v>
          </cell>
        </row>
        <row r="5278">
          <cell r="A5278" t="str">
            <v>SR1559TV</v>
          </cell>
          <cell r="B5278">
            <v>28</v>
          </cell>
          <cell r="C5278" t="str">
            <v>P6</v>
          </cell>
          <cell r="D5278" t="str">
            <v xml:space="preserve">BR  </v>
          </cell>
          <cell r="E5278" t="str">
            <v xml:space="preserve"> </v>
          </cell>
          <cell r="F5278" t="str">
            <v>M</v>
          </cell>
          <cell r="G5278">
            <v>20</v>
          </cell>
        </row>
        <row r="5279">
          <cell r="A5279" t="str">
            <v>SR1563TAV</v>
          </cell>
          <cell r="B5279">
            <v>28</v>
          </cell>
          <cell r="C5279" t="str">
            <v>P6</v>
          </cell>
          <cell r="D5279" t="str">
            <v xml:space="preserve">BR  </v>
          </cell>
          <cell r="E5279" t="str">
            <v xml:space="preserve"> </v>
          </cell>
          <cell r="F5279" t="str">
            <v>M</v>
          </cell>
          <cell r="G5279">
            <v>20</v>
          </cell>
        </row>
        <row r="5280">
          <cell r="A5280" t="str">
            <v>TAKEMAKE</v>
          </cell>
          <cell r="B5280" t="str">
            <v xml:space="preserve">  </v>
          </cell>
          <cell r="C5280" t="str">
            <v>P0</v>
          </cell>
          <cell r="D5280" t="str">
            <v xml:space="preserve">LV  </v>
          </cell>
          <cell r="E5280" t="str">
            <v xml:space="preserve"> </v>
          </cell>
          <cell r="F5280" t="str">
            <v>P</v>
          </cell>
          <cell r="G5280">
            <v>1</v>
          </cell>
        </row>
        <row r="5281">
          <cell r="A5281" t="str">
            <v>TWA2435</v>
          </cell>
          <cell r="B5281">
            <v>28</v>
          </cell>
          <cell r="C5281">
            <v>65</v>
          </cell>
          <cell r="D5281" t="str">
            <v xml:space="preserve">BR  </v>
          </cell>
          <cell r="E5281" t="str">
            <v>C</v>
          </cell>
          <cell r="F5281" t="str">
            <v>P</v>
          </cell>
          <cell r="G5281">
            <v>40</v>
          </cell>
        </row>
        <row r="5282">
          <cell r="A5282" t="str">
            <v>TWA4052</v>
          </cell>
          <cell r="B5282">
            <v>28</v>
          </cell>
          <cell r="C5282">
            <v>65</v>
          </cell>
          <cell r="D5282" t="str">
            <v xml:space="preserve">BR  </v>
          </cell>
          <cell r="E5282" t="str">
            <v>C</v>
          </cell>
          <cell r="F5282" t="str">
            <v>P</v>
          </cell>
          <cell r="G5282">
            <v>80</v>
          </cell>
        </row>
        <row r="5283">
          <cell r="A5283" t="str">
            <v>TWA4860</v>
          </cell>
          <cell r="B5283">
            <v>28</v>
          </cell>
          <cell r="C5283">
            <v>65</v>
          </cell>
          <cell r="D5283" t="str">
            <v xml:space="preserve">BR  </v>
          </cell>
          <cell r="E5283" t="str">
            <v>C</v>
          </cell>
          <cell r="F5283" t="str">
            <v>P</v>
          </cell>
          <cell r="G5283">
            <v>40</v>
          </cell>
        </row>
        <row r="5284">
          <cell r="A5284" t="str">
            <v>TWD2435</v>
          </cell>
          <cell r="B5284">
            <v>28</v>
          </cell>
          <cell r="C5284">
            <v>65</v>
          </cell>
          <cell r="D5284" t="str">
            <v xml:space="preserve">BR  </v>
          </cell>
          <cell r="E5284" t="str">
            <v>C</v>
          </cell>
          <cell r="F5284" t="str">
            <v>P</v>
          </cell>
          <cell r="G5284">
            <v>40</v>
          </cell>
        </row>
        <row r="5285">
          <cell r="A5285" t="str">
            <v>W62222EAHX</v>
          </cell>
          <cell r="B5285">
            <v>28</v>
          </cell>
          <cell r="C5285">
            <v>65</v>
          </cell>
          <cell r="D5285" t="str">
            <v xml:space="preserve">BR  </v>
          </cell>
          <cell r="E5285" t="str">
            <v>C</v>
          </cell>
          <cell r="F5285" t="str">
            <v>P</v>
          </cell>
          <cell r="G5285">
            <v>35</v>
          </cell>
        </row>
        <row r="5286">
          <cell r="A5286" t="str">
            <v>WUC61036V</v>
          </cell>
          <cell r="B5286">
            <v>28</v>
          </cell>
          <cell r="C5286">
            <v>65</v>
          </cell>
          <cell r="D5286" t="str">
            <v xml:space="preserve">BR  </v>
          </cell>
          <cell r="E5286" t="str">
            <v>C</v>
          </cell>
          <cell r="F5286" t="str">
            <v>P</v>
          </cell>
          <cell r="G5286">
            <v>35</v>
          </cell>
        </row>
        <row r="5287">
          <cell r="A5287" t="str">
            <v>ZA2315</v>
          </cell>
          <cell r="B5287" t="str">
            <v xml:space="preserve">  </v>
          </cell>
          <cell r="C5287" t="str">
            <v>PC</v>
          </cell>
          <cell r="D5287" t="str">
            <v xml:space="preserve">    </v>
          </cell>
          <cell r="E5287" t="str">
            <v xml:space="preserve"> </v>
          </cell>
          <cell r="F5287" t="str">
            <v>P</v>
          </cell>
          <cell r="G5287">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eveland Data"/>
      <sheetName val="Bristol Data"/>
      <sheetName val="Richmond Data"/>
      <sheetName val="Goleta Data"/>
      <sheetName val="L2 MTD Data Sheet"/>
      <sheetName val="L2 YTD Data Sheet"/>
      <sheetName val="Lookup Table"/>
      <sheetName val="Simple Returns"/>
      <sheetName val="Sheet7"/>
      <sheetName val="L1  Gear - KPI Bowler"/>
      <sheetName val="Details"/>
      <sheetName val="Conto Economico Rexnord"/>
    </sheetNames>
    <sheetDataSet>
      <sheetData sheetId="0">
        <row r="2">
          <cell r="C2" t="str">
            <v>L3</v>
          </cell>
        </row>
      </sheetData>
      <sheetData sheetId="1"/>
      <sheetData sheetId="2" refreshError="1">
        <row r="2">
          <cell r="C2" t="str">
            <v>L3</v>
          </cell>
          <cell r="D2" t="str">
            <v>L1</v>
          </cell>
          <cell r="F2" t="str">
            <v>2001 YTD</v>
          </cell>
          <cell r="G2" t="str">
            <v>Jan</v>
          </cell>
          <cell r="H2" t="str">
            <v>Feb</v>
          </cell>
          <cell r="I2" t="str">
            <v>Mar</v>
          </cell>
          <cell r="J2" t="str">
            <v>Apr</v>
          </cell>
          <cell r="K2" t="str">
            <v>May</v>
          </cell>
          <cell r="L2" t="str">
            <v>Jun</v>
          </cell>
          <cell r="M2" t="str">
            <v>Jul</v>
          </cell>
          <cell r="N2" t="str">
            <v>Aug</v>
          </cell>
          <cell r="O2" t="str">
            <v>Sep</v>
          </cell>
          <cell r="P2" t="str">
            <v>Oct</v>
          </cell>
          <cell r="Q2" t="str">
            <v>Nov</v>
          </cell>
          <cell r="R2" t="str">
            <v>Dec</v>
          </cell>
        </row>
        <row r="3">
          <cell r="A3" t="str">
            <v>Safety</v>
          </cell>
        </row>
        <row r="4">
          <cell r="A4">
            <v>1</v>
          </cell>
          <cell r="B4" t="str">
            <v>Decrease OSHA Recordables</v>
          </cell>
          <cell r="E4" t="str">
            <v>Recordables</v>
          </cell>
          <cell r="F4">
            <v>7</v>
          </cell>
          <cell r="L4">
            <v>2</v>
          </cell>
          <cell r="M4">
            <v>4</v>
          </cell>
          <cell r="N4">
            <v>1</v>
          </cell>
        </row>
        <row r="5">
          <cell r="A5">
            <v>25</v>
          </cell>
          <cell r="E5" t="str">
            <v>hours worked</v>
          </cell>
          <cell r="F5">
            <v>33109</v>
          </cell>
          <cell r="M5">
            <v>17471</v>
          </cell>
          <cell r="N5">
            <v>15638</v>
          </cell>
        </row>
        <row r="6">
          <cell r="E6" t="str">
            <v>OSHA Recordable rate</v>
          </cell>
          <cell r="F6">
            <v>42.284575191035671</v>
          </cell>
          <cell r="G6" t="e">
            <v>#DIV/0!</v>
          </cell>
          <cell r="H6" t="e">
            <v>#DIV/0!</v>
          </cell>
          <cell r="I6" t="e">
            <v>#DIV/0!</v>
          </cell>
          <cell r="J6" t="e">
            <v>#DIV/0!</v>
          </cell>
          <cell r="K6" t="e">
            <v>#DIV/0!</v>
          </cell>
          <cell r="L6" t="e">
            <v>#DIV/0!</v>
          </cell>
          <cell r="M6">
            <v>45.790166561730871</v>
          </cell>
          <cell r="N6">
            <v>12.78935925310142</v>
          </cell>
          <cell r="O6" t="e">
            <v>#DIV/0!</v>
          </cell>
          <cell r="P6" t="e">
            <v>#DIV/0!</v>
          </cell>
          <cell r="Q6" t="e">
            <v>#DIV/0!</v>
          </cell>
          <cell r="R6" t="e">
            <v>#DIV/0!</v>
          </cell>
        </row>
        <row r="8">
          <cell r="A8" t="str">
            <v xml:space="preserve">Quality </v>
          </cell>
        </row>
        <row r="9">
          <cell r="A9">
            <v>2</v>
          </cell>
          <cell r="B9" t="str">
            <v xml:space="preserve">Improve Internal Quality             </v>
          </cell>
          <cell r="C9">
            <v>8</v>
          </cell>
          <cell r="D9">
            <v>10</v>
          </cell>
          <cell r="E9" t="str">
            <v>defects</v>
          </cell>
          <cell r="F9">
            <v>304</v>
          </cell>
          <cell r="M9">
            <v>123</v>
          </cell>
          <cell r="N9">
            <v>181</v>
          </cell>
        </row>
        <row r="10">
          <cell r="A10">
            <v>3</v>
          </cell>
          <cell r="B10" t="str">
            <v>Cabinet Products</v>
          </cell>
          <cell r="E10" t="str">
            <v>units</v>
          </cell>
          <cell r="F10">
            <v>53</v>
          </cell>
          <cell r="M10">
            <v>13</v>
          </cell>
          <cell r="N10">
            <v>40</v>
          </cell>
        </row>
        <row r="11">
          <cell r="E11" t="str">
            <v>DPU</v>
          </cell>
          <cell r="F11">
            <v>5.7358490566037732</v>
          </cell>
          <cell r="G11" t="e">
            <v>#DIV/0!</v>
          </cell>
          <cell r="H11" t="e">
            <v>#DIV/0!</v>
          </cell>
          <cell r="I11" t="e">
            <v>#DIV/0!</v>
          </cell>
          <cell r="J11" t="e">
            <v>#DIV/0!</v>
          </cell>
          <cell r="K11" t="e">
            <v>#DIV/0!</v>
          </cell>
          <cell r="L11" t="e">
            <v>#DIV/0!</v>
          </cell>
          <cell r="M11">
            <v>9.4615384615384617</v>
          </cell>
          <cell r="N11">
            <v>4.5250000000000004</v>
          </cell>
          <cell r="O11" t="e">
            <v>#DIV/0!</v>
          </cell>
          <cell r="P11" t="e">
            <v>#DIV/0!</v>
          </cell>
          <cell r="Q11" t="e">
            <v>#DIV/0!</v>
          </cell>
          <cell r="R11" t="e">
            <v>#DIV/0!</v>
          </cell>
        </row>
        <row r="12">
          <cell r="E12" t="str">
            <v>PPM</v>
          </cell>
          <cell r="F12">
            <v>5735849.0566037735</v>
          </cell>
          <cell r="G12" t="e">
            <v>#DIV/0!</v>
          </cell>
          <cell r="H12" t="e">
            <v>#DIV/0!</v>
          </cell>
          <cell r="I12" t="e">
            <v>#DIV/0!</v>
          </cell>
          <cell r="J12" t="e">
            <v>#DIV/0!</v>
          </cell>
          <cell r="K12" t="e">
            <v>#DIV/0!</v>
          </cell>
          <cell r="L12" t="e">
            <v>#DIV/0!</v>
          </cell>
          <cell r="M12">
            <v>9461538.461538462</v>
          </cell>
          <cell r="N12">
            <v>4525000</v>
          </cell>
          <cell r="O12" t="e">
            <v>#DIV/0!</v>
          </cell>
          <cell r="P12" t="e">
            <v>#DIV/0!</v>
          </cell>
          <cell r="Q12" t="e">
            <v>#DIV/0!</v>
          </cell>
          <cell r="R12" t="e">
            <v>#DIV/0!</v>
          </cell>
        </row>
        <row r="14">
          <cell r="A14">
            <v>6</v>
          </cell>
          <cell r="B14" t="str">
            <v xml:space="preserve">Improve External Quality </v>
          </cell>
          <cell r="C14">
            <v>9</v>
          </cell>
          <cell r="D14">
            <v>11</v>
          </cell>
          <cell r="E14" t="str">
            <v>defects</v>
          </cell>
          <cell r="F14">
            <v>2</v>
          </cell>
          <cell r="M14">
            <v>2</v>
          </cell>
        </row>
        <row r="15">
          <cell r="A15">
            <v>7</v>
          </cell>
          <cell r="B15" t="str">
            <v>Cabinet Products</v>
          </cell>
          <cell r="E15" t="str">
            <v>units</v>
          </cell>
          <cell r="F15">
            <v>44</v>
          </cell>
          <cell r="M15">
            <v>44</v>
          </cell>
        </row>
        <row r="16">
          <cell r="E16" t="str">
            <v>DPU</v>
          </cell>
          <cell r="F16">
            <v>4.5454545454545456E-2</v>
          </cell>
          <cell r="G16" t="e">
            <v>#DIV/0!</v>
          </cell>
          <cell r="H16" t="e">
            <v>#DIV/0!</v>
          </cell>
          <cell r="I16" t="e">
            <v>#DIV/0!</v>
          </cell>
          <cell r="J16" t="e">
            <v>#DIV/0!</v>
          </cell>
          <cell r="K16" t="e">
            <v>#DIV/0!</v>
          </cell>
          <cell r="L16" t="e">
            <v>#DIV/0!</v>
          </cell>
          <cell r="M16">
            <v>4.5454545454545456E-2</v>
          </cell>
          <cell r="N16" t="e">
            <v>#DIV/0!</v>
          </cell>
          <cell r="O16" t="e">
            <v>#DIV/0!</v>
          </cell>
          <cell r="P16" t="e">
            <v>#DIV/0!</v>
          </cell>
          <cell r="Q16" t="e">
            <v>#DIV/0!</v>
          </cell>
          <cell r="R16" t="e">
            <v>#DIV/0!</v>
          </cell>
        </row>
        <row r="17">
          <cell r="E17" t="str">
            <v>PPM</v>
          </cell>
          <cell r="F17">
            <v>45454.545454545456</v>
          </cell>
          <cell r="G17" t="e">
            <v>#DIV/0!</v>
          </cell>
          <cell r="H17" t="e">
            <v>#DIV/0!</v>
          </cell>
          <cell r="I17" t="e">
            <v>#DIV/0!</v>
          </cell>
          <cell r="J17" t="e">
            <v>#DIV/0!</v>
          </cell>
          <cell r="K17" t="e">
            <v>#DIV/0!</v>
          </cell>
          <cell r="L17" t="e">
            <v>#DIV/0!</v>
          </cell>
          <cell r="M17">
            <v>45454.545454545456</v>
          </cell>
          <cell r="N17" t="e">
            <v>#DIV/0!</v>
          </cell>
          <cell r="O17" t="e">
            <v>#DIV/0!</v>
          </cell>
          <cell r="P17" t="e">
            <v>#DIV/0!</v>
          </cell>
          <cell r="Q17" t="e">
            <v>#DIV/0!</v>
          </cell>
          <cell r="R17" t="e">
            <v>#DIV/0!</v>
          </cell>
        </row>
        <row r="19">
          <cell r="A19">
            <v>10</v>
          </cell>
          <cell r="B19" t="str">
            <v>Top 3 processes by site complete by 12/1</v>
          </cell>
          <cell r="C19">
            <v>6</v>
          </cell>
          <cell r="E19" t="str">
            <v>VSMs complete</v>
          </cell>
          <cell r="F19">
            <v>0</v>
          </cell>
          <cell r="G19">
            <v>0</v>
          </cell>
          <cell r="H19">
            <v>0</v>
          </cell>
          <cell r="I19">
            <v>0</v>
          </cell>
          <cell r="J19">
            <v>0</v>
          </cell>
          <cell r="K19">
            <v>0</v>
          </cell>
          <cell r="L19">
            <v>0</v>
          </cell>
          <cell r="M19">
            <v>0</v>
          </cell>
          <cell r="N19">
            <v>0</v>
          </cell>
        </row>
        <row r="21">
          <cell r="A21" t="str">
            <v>Delivery</v>
          </cell>
        </row>
        <row r="22">
          <cell r="A22">
            <v>11</v>
          </cell>
          <cell r="B22" t="str">
            <v>Cabinet Products - Improve OTD to CRD</v>
          </cell>
          <cell r="E22" t="str">
            <v>Line items shipped on time to CRD</v>
          </cell>
          <cell r="F22">
            <v>332</v>
          </cell>
          <cell r="M22">
            <v>8</v>
          </cell>
          <cell r="N22">
            <v>324</v>
          </cell>
        </row>
        <row r="23">
          <cell r="A23">
            <v>12</v>
          </cell>
          <cell r="E23" t="str">
            <v>Total line items shipped</v>
          </cell>
          <cell r="F23">
            <v>374</v>
          </cell>
          <cell r="M23">
            <v>14</v>
          </cell>
          <cell r="N23">
            <v>360</v>
          </cell>
        </row>
        <row r="24">
          <cell r="E24" t="str">
            <v>OTD</v>
          </cell>
          <cell r="F24">
            <v>0.88770053475935828</v>
          </cell>
          <cell r="G24" t="e">
            <v>#DIV/0!</v>
          </cell>
          <cell r="H24" t="e">
            <v>#DIV/0!</v>
          </cell>
          <cell r="I24" t="e">
            <v>#DIV/0!</v>
          </cell>
          <cell r="J24" t="e">
            <v>#DIV/0!</v>
          </cell>
          <cell r="K24" t="e">
            <v>#DIV/0!</v>
          </cell>
          <cell r="L24" t="e">
            <v>#DIV/0!</v>
          </cell>
          <cell r="M24">
            <v>0.5714285714285714</v>
          </cell>
          <cell r="N24">
            <v>0.9</v>
          </cell>
          <cell r="O24" t="e">
            <v>#DIV/0!</v>
          </cell>
          <cell r="P24" t="e">
            <v>#DIV/0!</v>
          </cell>
          <cell r="Q24" t="e">
            <v>#DIV/0!</v>
          </cell>
          <cell r="R24" t="e">
            <v>#DIV/0!</v>
          </cell>
        </row>
        <row r="26">
          <cell r="A26">
            <v>15</v>
          </cell>
          <cell r="B26" t="str">
            <v>Lead Time</v>
          </cell>
          <cell r="E26" t="str">
            <v>Quoted lead time</v>
          </cell>
          <cell r="F26">
            <v>2</v>
          </cell>
          <cell r="M26">
            <v>2</v>
          </cell>
          <cell r="N26">
            <v>2</v>
          </cell>
        </row>
        <row r="28">
          <cell r="A28" t="str">
            <v>Cost</v>
          </cell>
        </row>
        <row r="29">
          <cell r="A29">
            <v>17</v>
          </cell>
          <cell r="B29" t="str">
            <v>PPV</v>
          </cell>
          <cell r="E29" t="str">
            <v>$ of PPV</v>
          </cell>
          <cell r="F29">
            <v>43.652000000000001</v>
          </cell>
          <cell r="L29">
            <v>24.949000000000002</v>
          </cell>
          <cell r="M29">
            <v>7.7030000000000003</v>
          </cell>
          <cell r="N29">
            <v>11</v>
          </cell>
        </row>
        <row r="31">
          <cell r="A31">
            <v>18</v>
          </cell>
          <cell r="B31" t="str">
            <v>Manufacturing hrly labor % to sales</v>
          </cell>
          <cell r="E31" t="str">
            <v>hrly labor $</v>
          </cell>
          <cell r="F31">
            <v>341</v>
          </cell>
          <cell r="L31">
            <v>202</v>
          </cell>
          <cell r="M31">
            <v>139</v>
          </cell>
        </row>
        <row r="32">
          <cell r="E32" t="str">
            <v>sales $</v>
          </cell>
          <cell r="F32">
            <v>18898</v>
          </cell>
          <cell r="G32">
            <v>3850</v>
          </cell>
          <cell r="H32">
            <v>3748</v>
          </cell>
          <cell r="I32">
            <v>4884</v>
          </cell>
          <cell r="J32">
            <v>1322</v>
          </cell>
          <cell r="K32">
            <v>1973</v>
          </cell>
          <cell r="L32">
            <v>2041</v>
          </cell>
          <cell r="M32">
            <v>1080</v>
          </cell>
          <cell r="N32">
            <v>0</v>
          </cell>
          <cell r="O32">
            <v>0</v>
          </cell>
          <cell r="P32">
            <v>0</v>
          </cell>
          <cell r="Q32">
            <v>0</v>
          </cell>
          <cell r="R32">
            <v>0</v>
          </cell>
        </row>
        <row r="33">
          <cell r="E33" t="str">
            <v>labor % to sales</v>
          </cell>
          <cell r="F33">
            <v>1.8044237485448197E-2</v>
          </cell>
          <cell r="G33">
            <v>0</v>
          </cell>
          <cell r="H33">
            <v>0</v>
          </cell>
          <cell r="I33">
            <v>0</v>
          </cell>
          <cell r="J33">
            <v>0</v>
          </cell>
          <cell r="K33">
            <v>0</v>
          </cell>
          <cell r="L33">
            <v>9.8971092601665853E-2</v>
          </cell>
          <cell r="M33">
            <v>0.12870370370370371</v>
          </cell>
          <cell r="N33" t="e">
            <v>#DIV/0!</v>
          </cell>
          <cell r="O33" t="e">
            <v>#DIV/0!</v>
          </cell>
          <cell r="P33" t="e">
            <v>#DIV/0!</v>
          </cell>
          <cell r="Q33" t="e">
            <v>#DIV/0!</v>
          </cell>
          <cell r="R33" t="e">
            <v>#DIV/0!</v>
          </cell>
        </row>
        <row r="35">
          <cell r="A35">
            <v>20</v>
          </cell>
          <cell r="B35" t="str">
            <v xml:space="preserve">Increase Inventory Turns from x to y                             </v>
          </cell>
          <cell r="C35">
            <v>3</v>
          </cell>
          <cell r="D35">
            <v>13</v>
          </cell>
          <cell r="E35" t="str">
            <v>CGS</v>
          </cell>
          <cell r="F35">
            <v>11993</v>
          </cell>
          <cell r="G35">
            <v>1952</v>
          </cell>
          <cell r="H35">
            <v>2119</v>
          </cell>
          <cell r="I35">
            <v>2971</v>
          </cell>
          <cell r="J35">
            <v>862</v>
          </cell>
          <cell r="K35">
            <v>1213</v>
          </cell>
          <cell r="L35">
            <v>1113</v>
          </cell>
          <cell r="M35">
            <v>711</v>
          </cell>
          <cell r="N35">
            <v>1052</v>
          </cell>
        </row>
        <row r="36">
          <cell r="E36" t="str">
            <v>WEEKS in Month</v>
          </cell>
          <cell r="F36">
            <v>34</v>
          </cell>
          <cell r="G36">
            <v>4</v>
          </cell>
          <cell r="H36">
            <v>4</v>
          </cell>
          <cell r="I36">
            <v>5</v>
          </cell>
          <cell r="J36">
            <v>4</v>
          </cell>
          <cell r="K36">
            <v>4</v>
          </cell>
          <cell r="L36">
            <v>5</v>
          </cell>
          <cell r="M36">
            <v>4</v>
          </cell>
          <cell r="N36">
            <v>4</v>
          </cell>
        </row>
        <row r="37">
          <cell r="A37">
            <v>21</v>
          </cell>
          <cell r="E37" t="str">
            <v>C/M GROSS INV</v>
          </cell>
          <cell r="F37">
            <v>7001.625</v>
          </cell>
          <cell r="G37">
            <v>7098</v>
          </cell>
          <cell r="H37">
            <v>7556</v>
          </cell>
          <cell r="I37">
            <v>6803</v>
          </cell>
          <cell r="J37">
            <v>7146</v>
          </cell>
          <cell r="K37">
            <v>6805</v>
          </cell>
          <cell r="L37">
            <v>7079</v>
          </cell>
          <cell r="M37">
            <v>6954</v>
          </cell>
          <cell r="N37">
            <v>6572</v>
          </cell>
        </row>
        <row r="38">
          <cell r="E38" t="str">
            <v>INV. TURNS</v>
          </cell>
          <cell r="F38">
            <v>2.6197111804927635</v>
          </cell>
          <cell r="G38">
            <v>3.5750915750915753</v>
          </cell>
          <cell r="H38">
            <v>3.64571201694018</v>
          </cell>
          <cell r="I38">
            <v>4.5418785829780983</v>
          </cell>
          <cell r="J38">
            <v>1.5681500139938427</v>
          </cell>
          <cell r="K38">
            <v>2.3172667156502573</v>
          </cell>
          <cell r="L38">
            <v>1.6351462070913971</v>
          </cell>
          <cell r="M38">
            <v>1.3291630716134599</v>
          </cell>
          <cell r="N38">
            <v>2.0809494826536823</v>
          </cell>
          <cell r="O38" t="e">
            <v>#DIV/0!</v>
          </cell>
          <cell r="P38" t="e">
            <v>#DIV/0!</v>
          </cell>
          <cell r="Q38" t="e">
            <v>#DIV/0!</v>
          </cell>
          <cell r="R38" t="e">
            <v>#DIV/0!</v>
          </cell>
        </row>
        <row r="40">
          <cell r="A40">
            <v>22</v>
          </cell>
          <cell r="B40" t="str">
            <v xml:space="preserve">Improve Receivable Days from x to y                                 </v>
          </cell>
          <cell r="C40">
            <v>4</v>
          </cell>
          <cell r="D40">
            <v>14</v>
          </cell>
          <cell r="E40" t="str">
            <v>C/M GROSS A/R</v>
          </cell>
          <cell r="F40">
            <v>7351.8571428571431</v>
          </cell>
          <cell r="G40">
            <v>9151</v>
          </cell>
          <cell r="H40">
            <v>8826</v>
          </cell>
          <cell r="I40">
            <v>9956</v>
          </cell>
          <cell r="J40">
            <v>8305</v>
          </cell>
          <cell r="K40">
            <v>6136</v>
          </cell>
          <cell r="L40">
            <v>4525</v>
          </cell>
          <cell r="M40">
            <v>4564</v>
          </cell>
        </row>
        <row r="41">
          <cell r="A41">
            <v>19</v>
          </cell>
          <cell r="E41" t="str">
            <v>C/M SALES</v>
          </cell>
          <cell r="F41">
            <v>18898</v>
          </cell>
          <cell r="G41">
            <v>3850</v>
          </cell>
          <cell r="H41">
            <v>3748</v>
          </cell>
          <cell r="I41">
            <v>4884</v>
          </cell>
          <cell r="J41">
            <v>1322</v>
          </cell>
          <cell r="K41">
            <v>1973</v>
          </cell>
          <cell r="L41">
            <v>2041</v>
          </cell>
          <cell r="M41">
            <v>1080</v>
          </cell>
        </row>
        <row r="42">
          <cell r="E42" t="str">
            <v>DAYS (DSO)</v>
          </cell>
          <cell r="F42">
            <v>92.843104218249749</v>
          </cell>
          <cell r="G42">
            <v>66.735564435564442</v>
          </cell>
          <cell r="H42">
            <v>66.117108611772437</v>
          </cell>
          <cell r="I42">
            <v>71.543265293265293</v>
          </cell>
          <cell r="J42">
            <v>176.38339345979284</v>
          </cell>
          <cell r="K42">
            <v>87.318803852002034</v>
          </cell>
          <cell r="L42">
            <v>77.809944220404773</v>
          </cell>
          <cell r="M42">
            <v>118.65099715099716</v>
          </cell>
          <cell r="N42" t="e">
            <v>#DIV/0!</v>
          </cell>
          <cell r="O42" t="e">
            <v>#DIV/0!</v>
          </cell>
          <cell r="P42" t="e">
            <v>#DIV/0!</v>
          </cell>
          <cell r="Q42" t="e">
            <v>#DIV/0!</v>
          </cell>
          <cell r="R42" t="e">
            <v>#DIV/0!</v>
          </cell>
        </row>
        <row r="44">
          <cell r="A44">
            <v>23</v>
          </cell>
          <cell r="B44" t="str">
            <v>Improve Payable Days</v>
          </cell>
          <cell r="C44">
            <v>5</v>
          </cell>
          <cell r="E44" t="str">
            <v xml:space="preserve">C/M A/P </v>
          </cell>
          <cell r="F44">
            <v>2754.2857142857142</v>
          </cell>
          <cell r="G44">
            <v>3163</v>
          </cell>
          <cell r="H44">
            <v>2530</v>
          </cell>
          <cell r="I44">
            <v>3999</v>
          </cell>
          <cell r="J44">
            <v>3110</v>
          </cell>
          <cell r="K44">
            <v>2315</v>
          </cell>
          <cell r="L44">
            <v>2358</v>
          </cell>
          <cell r="M44">
            <v>1805</v>
          </cell>
        </row>
        <row r="45">
          <cell r="A45">
            <v>24</v>
          </cell>
          <cell r="E45" t="str">
            <v>C/M A/P inputs less payroll and p/r taxes</v>
          </cell>
          <cell r="F45">
            <v>0</v>
          </cell>
        </row>
        <row r="46">
          <cell r="E46" t="str">
            <v>DAYS (DPO)</v>
          </cell>
          <cell r="F46" t="e">
            <v>#DIV/0!</v>
          </cell>
          <cell r="G46" t="e">
            <v>#DIV/0!</v>
          </cell>
          <cell r="H46" t="e">
            <v>#DIV/0!</v>
          </cell>
          <cell r="I46" t="e">
            <v>#DIV/0!</v>
          </cell>
          <cell r="J46" t="e">
            <v>#DIV/0!</v>
          </cell>
          <cell r="K46" t="e">
            <v>#DIV/0!</v>
          </cell>
          <cell r="L46" t="e">
            <v>#DIV/0!</v>
          </cell>
          <cell r="M46" t="e">
            <v>#DIV/0!</v>
          </cell>
          <cell r="N46" t="e">
            <v>#DIV/0!</v>
          </cell>
          <cell r="O46" t="e">
            <v>#DIV/0!</v>
          </cell>
          <cell r="P46" t="e">
            <v>#DIV/0!</v>
          </cell>
          <cell r="Q46" t="e">
            <v>#DIV/0!</v>
          </cell>
          <cell r="R46" t="e">
            <v>#DIV/0!</v>
          </cell>
        </row>
      </sheetData>
      <sheetData sheetId="3"/>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nk"/>
      <sheetName val="Cover"/>
      <sheetName val="Contents"/>
      <sheetName val="PR_01"/>
      <sheetName val="PR_02"/>
      <sheetName val="PR_03"/>
      <sheetName val="PR_04"/>
      <sheetName val="PR_06"/>
      <sheetName val="PR_07"/>
      <sheetName val="PR_09"/>
      <sheetName val="PR_10"/>
      <sheetName val="PR_11"/>
      <sheetName val="PR_12"/>
      <sheetName val="PR_13"/>
      <sheetName val="PR_14"/>
      <sheetName val="PR_15"/>
      <sheetName val="PR_16"/>
      <sheetName val="PR_17"/>
      <sheetName val="INP_01"/>
      <sheetName val="INP_02"/>
      <sheetName val="INP_03"/>
      <sheetName val="INP_04"/>
      <sheetName val="INP_05"/>
      <sheetName val="INP_06"/>
      <sheetName val="INP_07"/>
      <sheetName val="INP_08"/>
      <sheetName val="INP_09"/>
      <sheetName val="INP_10"/>
      <sheetName val="INP_11"/>
      <sheetName val="INP_12"/>
      <sheetName val="INP_13"/>
      <sheetName val="INP_14"/>
      <sheetName val="INP_15"/>
      <sheetName val="INP_16"/>
      <sheetName val="INP_17"/>
      <sheetName val="INP_18"/>
      <sheetName val="INP_19"/>
      <sheetName val="INP_20"/>
      <sheetName val="INP_21"/>
      <sheetName val="INP_22"/>
      <sheetName val="INP_23"/>
      <sheetName val="INP_24"/>
      <sheetName val="INP_25"/>
      <sheetName val="INP_26"/>
      <sheetName val="INP_27"/>
      <sheetName val="INP_28"/>
      <sheetName val="INP_29"/>
      <sheetName val="INP_30"/>
      <sheetName val="INP_31"/>
      <sheetName val="INP_32"/>
      <sheetName val="INP_33"/>
      <sheetName val="INP_34"/>
      <sheetName val="INP_35"/>
      <sheetName val="INP_36"/>
      <sheetName val="INP_37"/>
      <sheetName val="INP_38"/>
      <sheetName val="INP_39"/>
      <sheetName val="INP_40"/>
      <sheetName val="INP_41"/>
      <sheetName val="INP_42"/>
      <sheetName val="INP_43"/>
      <sheetName val="INP_44"/>
      <sheetName val="Graphs"/>
      <sheetName val="Graphs_Input"/>
      <sheetName val="Exhaust"/>
      <sheetName val="dlg_mc_mes_box"/>
      <sheetName val="dlg_select"/>
      <sheetName val="dlg_imip_select"/>
      <sheetName val="Graph Details"/>
      <sheetName val="dlg_category"/>
      <sheetName val="Validations"/>
      <sheetName val="Extract"/>
      <sheetName val="Details"/>
      <sheetName val="Dlg_draft"/>
      <sheetName val="Dlg_Front"/>
      <sheetName val="Dlg_about_PRP"/>
      <sheetName val="dlg_company_details"/>
      <sheetName val="dlg_paper_type"/>
      <sheetName val="Pull Down Menus"/>
      <sheetName val="Sheet7"/>
      <sheetName val="Phil Area ID Sites"/>
      <sheetName val="Richmond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row r="2">
          <cell r="B2" t="str">
            <v>2000/2001 Invensys Management Information System</v>
          </cell>
        </row>
        <row r="172">
          <cell r="B172" t="str">
            <v>G</v>
          </cell>
        </row>
        <row r="173">
          <cell r="B173" t="str">
            <v>Y</v>
          </cell>
        </row>
        <row r="174">
          <cell r="B174" t="str">
            <v>R</v>
          </cell>
        </row>
      </sheetData>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87"/>
  <sheetViews>
    <sheetView topLeftCell="A58" zoomScale="140" zoomScaleNormal="140" workbookViewId="0">
      <selection activeCell="N5" sqref="N5"/>
    </sheetView>
  </sheetViews>
  <sheetFormatPr defaultRowHeight="14.4" x14ac:dyDescent="0.3"/>
  <cols>
    <col min="1" max="1" width="23.44140625" customWidth="1"/>
    <col min="2" max="2" width="5.6640625" customWidth="1"/>
    <col min="3" max="3" width="4.33203125" customWidth="1"/>
    <col min="18" max="18" width="9.109375" customWidth="1"/>
    <col min="19" max="19" width="21.33203125" customWidth="1"/>
  </cols>
  <sheetData>
    <row r="2" spans="1:22" ht="18" thickBot="1" x14ac:dyDescent="0.35">
      <c r="A2" s="217"/>
      <c r="B2" s="544" t="s">
        <v>338</v>
      </c>
      <c r="C2" s="544"/>
      <c r="D2" s="544"/>
      <c r="E2" s="544"/>
      <c r="F2" s="544"/>
      <c r="G2" s="544"/>
      <c r="H2" s="544"/>
      <c r="I2" s="544"/>
      <c r="J2" s="218"/>
      <c r="K2" s="218"/>
      <c r="L2" s="218"/>
      <c r="M2" s="218"/>
      <c r="N2" s="218"/>
      <c r="O2" s="218"/>
      <c r="P2" s="218"/>
      <c r="Q2" s="218"/>
      <c r="R2" s="218"/>
      <c r="S2" s="219"/>
      <c r="T2" s="220"/>
    </row>
    <row r="3" spans="1:22" ht="27" customHeight="1" thickBot="1" x14ac:dyDescent="0.35">
      <c r="A3" s="221" t="s">
        <v>173</v>
      </c>
      <c r="B3" s="222"/>
      <c r="C3" s="223"/>
      <c r="D3" s="224" t="s">
        <v>369</v>
      </c>
      <c r="E3" s="221" t="s">
        <v>370</v>
      </c>
      <c r="F3" s="225" t="s">
        <v>174</v>
      </c>
      <c r="G3" s="410" t="s">
        <v>175</v>
      </c>
      <c r="H3" s="410" t="s">
        <v>176</v>
      </c>
      <c r="I3" s="410" t="s">
        <v>177</v>
      </c>
      <c r="J3" s="410" t="s">
        <v>178</v>
      </c>
      <c r="K3" s="410" t="s">
        <v>179</v>
      </c>
      <c r="L3" s="410" t="s">
        <v>180</v>
      </c>
      <c r="M3" s="410" t="s">
        <v>181</v>
      </c>
      <c r="N3" s="410" t="s">
        <v>182</v>
      </c>
      <c r="O3" s="410" t="s">
        <v>183</v>
      </c>
      <c r="P3" s="410" t="s">
        <v>184</v>
      </c>
      <c r="Q3" s="410" t="s">
        <v>185</v>
      </c>
      <c r="R3" s="410" t="s">
        <v>186</v>
      </c>
      <c r="S3" s="224" t="s">
        <v>187</v>
      </c>
      <c r="T3" s="226"/>
      <c r="V3" s="318"/>
    </row>
    <row r="4" spans="1:22" ht="15" hidden="1" thickBot="1" x14ac:dyDescent="0.35">
      <c r="A4" s="545" t="s">
        <v>368</v>
      </c>
      <c r="B4" s="548"/>
      <c r="C4" s="551"/>
      <c r="D4" s="554"/>
      <c r="E4" s="357" t="s">
        <v>188</v>
      </c>
      <c r="F4" s="424">
        <v>0</v>
      </c>
      <c r="G4" s="425">
        <v>0</v>
      </c>
      <c r="H4" s="426">
        <v>0</v>
      </c>
      <c r="I4" s="426">
        <v>0</v>
      </c>
      <c r="J4" s="426">
        <v>0</v>
      </c>
      <c r="K4" s="426">
        <v>0</v>
      </c>
      <c r="L4" s="426">
        <v>0</v>
      </c>
      <c r="M4" s="426">
        <v>0</v>
      </c>
      <c r="N4" s="426">
        <v>0</v>
      </c>
      <c r="O4" s="426">
        <v>0</v>
      </c>
      <c r="P4" s="426">
        <v>0</v>
      </c>
      <c r="Q4" s="426">
        <v>0</v>
      </c>
      <c r="R4" s="426">
        <v>0</v>
      </c>
      <c r="S4" s="427">
        <v>0</v>
      </c>
      <c r="T4" s="356"/>
    </row>
    <row r="5" spans="1:22" ht="47.25" customHeight="1" thickBot="1" x14ac:dyDescent="0.35">
      <c r="A5" s="546"/>
      <c r="B5" s="549"/>
      <c r="C5" s="552"/>
      <c r="D5" s="555"/>
      <c r="E5" s="499" t="s">
        <v>189</v>
      </c>
      <c r="F5" s="359">
        <f>D4/2</f>
        <v>0</v>
      </c>
      <c r="G5" s="428">
        <f>+D4</f>
        <v>0</v>
      </c>
      <c r="H5" s="429">
        <f>ROUND(((($S5-G5)/11)+G5),2)</f>
        <v>0</v>
      </c>
      <c r="I5" s="429">
        <f>ROUND(((($S5-H5)/10)+H5),2)</f>
        <v>0</v>
      </c>
      <c r="J5" s="429">
        <f>ROUND(((($S5-I5)/9)+I5),2)</f>
        <v>0</v>
      </c>
      <c r="K5" s="429">
        <f>ROUND(((($S5-J5)/8)+J5),2)</f>
        <v>0</v>
      </c>
      <c r="L5" s="429">
        <f>ROUND(((($S5-K5)/7)+K5),2)</f>
        <v>0</v>
      </c>
      <c r="M5" s="429">
        <f>ROUND(((($S5-L5)/6)+L5),2)</f>
        <v>0</v>
      </c>
      <c r="N5" s="429">
        <f>ROUND(((($S5-M5)/5)+M5),2)</f>
        <v>0</v>
      </c>
      <c r="O5" s="429">
        <f>ROUND(((($S5-N5)/4)+N5),2)</f>
        <v>0</v>
      </c>
      <c r="P5" s="429">
        <f>ROUND(((($S5-O5)/3)+O5),2)</f>
        <v>0</v>
      </c>
      <c r="Q5" s="429">
        <f>ROUND(((($S5-P5)/2)+P5),2)</f>
        <v>0</v>
      </c>
      <c r="R5" s="429">
        <f>ROUND(((($S5-Q5)/1)+Q5),2)</f>
        <v>0</v>
      </c>
      <c r="S5" s="430">
        <f>ROUND(D4/2,2)</f>
        <v>0</v>
      </c>
      <c r="T5" s="422"/>
      <c r="V5" s="318"/>
    </row>
    <row r="6" spans="1:22" ht="47.25" customHeight="1" thickBot="1" x14ac:dyDescent="0.35">
      <c r="A6" s="547"/>
      <c r="B6" s="550"/>
      <c r="C6" s="553"/>
      <c r="D6" s="556"/>
      <c r="E6" s="358" t="s">
        <v>190</v>
      </c>
      <c r="F6" s="388" t="e">
        <f>'Monthly Report'!E6</f>
        <v>#DIV/0!</v>
      </c>
      <c r="G6" s="388">
        <f>Data!B11</f>
        <v>0</v>
      </c>
      <c r="H6" s="388">
        <f>Data!C11</f>
        <v>0</v>
      </c>
      <c r="I6" s="388">
        <f>Data!D11</f>
        <v>0</v>
      </c>
      <c r="J6" s="388">
        <f>Data!E11</f>
        <v>0</v>
      </c>
      <c r="K6" s="388">
        <f>Data!F11</f>
        <v>0</v>
      </c>
      <c r="L6" s="388">
        <f>Data!G11</f>
        <v>0</v>
      </c>
      <c r="M6" s="388">
        <f>Data!H11</f>
        <v>0</v>
      </c>
      <c r="N6" s="388">
        <f>Data!I11</f>
        <v>0</v>
      </c>
      <c r="O6" s="388">
        <f>Data!J11</f>
        <v>0</v>
      </c>
      <c r="P6" s="388">
        <f>Data!K11</f>
        <v>0</v>
      </c>
      <c r="Q6" s="388">
        <f>Data!L11</f>
        <v>0</v>
      </c>
      <c r="R6" s="388">
        <f>Data!M11</f>
        <v>0</v>
      </c>
      <c r="S6" s="389"/>
      <c r="T6" s="423"/>
      <c r="V6" s="318"/>
    </row>
    <row r="7" spans="1:22" x14ac:dyDescent="0.3">
      <c r="A7" s="227"/>
      <c r="B7" s="228"/>
      <c r="C7" s="229"/>
      <c r="D7" s="230"/>
      <c r="E7" s="231"/>
      <c r="F7" s="232"/>
      <c r="G7" s="233"/>
      <c r="H7" s="233"/>
      <c r="I7" s="233"/>
      <c r="J7" s="233"/>
      <c r="K7" s="233"/>
      <c r="L7" s="233"/>
      <c r="M7" s="233"/>
      <c r="N7" s="233"/>
      <c r="O7" s="233"/>
      <c r="P7" s="233"/>
      <c r="Q7" s="233"/>
      <c r="R7" s="233"/>
      <c r="S7" s="233"/>
      <c r="T7" s="234"/>
    </row>
    <row r="8" spans="1:22" hidden="1" x14ac:dyDescent="0.3"/>
    <row r="9" spans="1:22" hidden="1" x14ac:dyDescent="0.3"/>
    <row r="11" spans="1:22" x14ac:dyDescent="0.3">
      <c r="V11" s="318"/>
    </row>
    <row r="15" spans="1:22" x14ac:dyDescent="0.3">
      <c r="A15" s="235"/>
      <c r="B15" s="235"/>
      <c r="C15" s="235"/>
      <c r="D15" s="235"/>
      <c r="E15" s="235"/>
      <c r="F15" s="235"/>
      <c r="G15" s="235"/>
      <c r="H15" s="236"/>
      <c r="I15" s="235"/>
      <c r="J15" s="235"/>
      <c r="K15" s="235"/>
      <c r="L15" s="235"/>
      <c r="M15" s="235"/>
      <c r="N15" s="235"/>
      <c r="O15" s="235"/>
      <c r="P15" s="235"/>
      <c r="Q15" s="235"/>
      <c r="R15" s="235"/>
      <c r="S15" s="235"/>
    </row>
    <row r="16" spans="1:22" x14ac:dyDescent="0.3">
      <c r="A16" s="235"/>
      <c r="B16" s="235"/>
      <c r="C16" s="235"/>
      <c r="D16" s="235"/>
      <c r="E16" s="235"/>
      <c r="F16" s="235"/>
      <c r="G16" s="235"/>
      <c r="H16" s="235"/>
      <c r="I16" s="235"/>
      <c r="J16" s="235"/>
      <c r="K16" s="235"/>
      <c r="L16" s="235"/>
      <c r="M16" s="235"/>
      <c r="N16" s="235"/>
      <c r="O16" s="235"/>
      <c r="P16" s="235"/>
      <c r="Q16" s="235"/>
      <c r="R16" s="235"/>
      <c r="S16" s="235"/>
    </row>
    <row r="17" spans="1:22" ht="14.25" customHeight="1" x14ac:dyDescent="0.3">
      <c r="A17" s="235"/>
      <c r="B17" s="235"/>
      <c r="C17" s="235"/>
      <c r="D17" s="235"/>
      <c r="E17" s="235"/>
      <c r="F17" s="235"/>
      <c r="G17" s="235"/>
      <c r="H17" s="235"/>
      <c r="I17" s="235"/>
      <c r="J17" s="235"/>
      <c r="K17" s="235"/>
      <c r="L17" s="235"/>
      <c r="M17" s="235"/>
      <c r="N17" s="235"/>
      <c r="O17" s="235"/>
      <c r="P17" s="235"/>
      <c r="Q17" s="235"/>
      <c r="R17" s="235"/>
      <c r="S17" s="543" t="s">
        <v>310</v>
      </c>
      <c r="T17" s="543"/>
      <c r="U17" s="352"/>
    </row>
    <row r="18" spans="1:22" ht="14.25" customHeight="1" x14ac:dyDescent="0.3">
      <c r="A18" s="235"/>
      <c r="B18" s="235"/>
      <c r="C18" s="235"/>
      <c r="D18" s="235"/>
      <c r="E18" s="235"/>
      <c r="F18" s="235"/>
      <c r="G18" s="235"/>
      <c r="H18" s="235"/>
      <c r="I18" s="235"/>
      <c r="J18" s="235"/>
      <c r="K18" s="235"/>
      <c r="L18" s="235"/>
      <c r="M18" s="235"/>
      <c r="N18" s="235"/>
      <c r="O18" s="235"/>
      <c r="P18" s="235"/>
      <c r="Q18" s="235"/>
      <c r="R18" s="235"/>
      <c r="S18" s="350" t="s">
        <v>311</v>
      </c>
      <c r="T18" s="351"/>
      <c r="U18" s="353"/>
      <c r="V18" s="318"/>
    </row>
    <row r="19" spans="1:22" ht="14.25" customHeight="1" x14ac:dyDescent="0.3">
      <c r="A19" s="235"/>
      <c r="B19" s="235"/>
      <c r="C19" s="235"/>
      <c r="D19" s="235"/>
      <c r="E19" s="235"/>
      <c r="F19" s="235"/>
      <c r="G19" s="235"/>
      <c r="H19" s="235"/>
      <c r="I19" s="235"/>
      <c r="J19" s="235"/>
      <c r="K19" s="235"/>
      <c r="L19" s="235"/>
      <c r="M19" s="235"/>
      <c r="N19" s="235"/>
      <c r="O19" s="235"/>
      <c r="P19" s="235"/>
      <c r="Q19" s="235"/>
      <c r="R19" s="235"/>
      <c r="S19" s="355"/>
      <c r="T19" s="353"/>
      <c r="U19" s="353"/>
      <c r="V19" s="318"/>
    </row>
    <row r="20" spans="1:22" ht="14.25" customHeight="1" x14ac:dyDescent="0.3">
      <c r="A20" s="235"/>
      <c r="B20" s="235"/>
      <c r="C20" s="235"/>
      <c r="D20" s="235"/>
      <c r="E20" s="235"/>
      <c r="F20" s="235"/>
      <c r="G20" s="235"/>
      <c r="H20" s="235"/>
      <c r="I20" s="235"/>
      <c r="J20" s="235"/>
      <c r="K20" s="235"/>
      <c r="L20" s="235"/>
      <c r="M20" s="235"/>
      <c r="N20" s="235"/>
      <c r="O20" s="235"/>
      <c r="P20" s="235"/>
      <c r="Q20" s="235"/>
      <c r="R20" s="235"/>
      <c r="S20" s="355"/>
      <c r="T20" s="353"/>
      <c r="U20" s="354"/>
    </row>
    <row r="21" spans="1:22" ht="14.25" customHeight="1" x14ac:dyDescent="0.3">
      <c r="A21" s="235"/>
      <c r="B21" s="235"/>
      <c r="C21" s="235"/>
      <c r="D21" s="235"/>
      <c r="E21" s="235"/>
      <c r="F21" s="235"/>
      <c r="G21" s="235"/>
      <c r="H21" s="235"/>
      <c r="I21" s="235"/>
      <c r="J21" s="235"/>
      <c r="K21" s="235"/>
      <c r="L21" s="235"/>
      <c r="M21" s="235"/>
      <c r="N21" s="235"/>
      <c r="O21" s="235"/>
      <c r="P21" s="235"/>
      <c r="Q21" s="235"/>
      <c r="R21" s="235"/>
      <c r="S21" s="355"/>
      <c r="T21" s="353"/>
      <c r="U21" s="353"/>
    </row>
    <row r="22" spans="1:22" ht="14.25" customHeight="1" x14ac:dyDescent="0.3">
      <c r="A22" s="235"/>
      <c r="B22" s="235"/>
      <c r="C22" s="235"/>
      <c r="D22" s="235"/>
      <c r="E22" s="235"/>
      <c r="F22" s="235"/>
      <c r="G22" s="235"/>
      <c r="H22" s="235"/>
      <c r="I22" s="235"/>
      <c r="J22" s="235"/>
      <c r="K22" s="235"/>
      <c r="L22" s="235"/>
      <c r="M22" s="235"/>
      <c r="N22" s="235"/>
      <c r="O22" s="235"/>
      <c r="P22" s="235"/>
      <c r="Q22" s="235"/>
      <c r="R22" s="235"/>
      <c r="S22" s="355"/>
      <c r="T22" s="353"/>
      <c r="U22" s="353"/>
    </row>
    <row r="23" spans="1:22" x14ac:dyDescent="0.3">
      <c r="A23" s="235"/>
      <c r="B23" s="235"/>
      <c r="C23" s="235"/>
      <c r="D23" s="235"/>
      <c r="E23" s="235"/>
      <c r="F23" s="235"/>
      <c r="G23" s="235"/>
      <c r="H23" s="235"/>
      <c r="I23" s="235"/>
      <c r="J23" s="235"/>
      <c r="K23" s="235"/>
      <c r="L23" s="235"/>
      <c r="M23" s="235"/>
      <c r="N23" s="235"/>
      <c r="O23" s="235"/>
      <c r="P23" s="235"/>
      <c r="Q23" s="235"/>
      <c r="R23" s="235"/>
      <c r="S23" s="235"/>
      <c r="T23" s="235"/>
      <c r="U23" s="235"/>
    </row>
    <row r="24" spans="1:22" x14ac:dyDescent="0.3">
      <c r="A24" s="235"/>
      <c r="B24" s="235"/>
      <c r="C24" s="235"/>
      <c r="D24" s="235"/>
      <c r="E24" s="235"/>
      <c r="F24" s="235"/>
      <c r="G24" s="235"/>
      <c r="H24" s="235"/>
      <c r="I24" s="235"/>
      <c r="J24" s="235"/>
      <c r="K24" s="235"/>
      <c r="L24" s="235"/>
      <c r="M24" s="235"/>
      <c r="N24" s="235"/>
      <c r="O24" s="235"/>
      <c r="P24" s="235"/>
      <c r="Q24" s="235"/>
      <c r="R24" s="235"/>
      <c r="S24" s="235"/>
    </row>
    <row r="25" spans="1:22" x14ac:dyDescent="0.3">
      <c r="A25" s="235"/>
      <c r="B25" s="235"/>
      <c r="C25" s="235"/>
      <c r="D25" s="235"/>
      <c r="E25" s="235"/>
      <c r="F25" s="235"/>
      <c r="G25" s="235"/>
      <c r="H25" s="235"/>
      <c r="I25" s="235"/>
      <c r="J25" s="235"/>
      <c r="K25" s="235"/>
      <c r="L25" s="235"/>
      <c r="M25" s="235"/>
      <c r="N25" s="235"/>
      <c r="O25" s="235"/>
      <c r="P25" s="235"/>
      <c r="Q25" s="235"/>
      <c r="R25" s="235"/>
      <c r="S25" s="235"/>
    </row>
    <row r="26" spans="1:22" x14ac:dyDescent="0.3">
      <c r="A26" s="235"/>
      <c r="B26" s="235"/>
      <c r="C26" s="235"/>
      <c r="D26" s="235"/>
      <c r="E26" s="235"/>
      <c r="F26" s="235"/>
      <c r="G26" s="235"/>
      <c r="H26" s="235"/>
      <c r="I26" s="235"/>
      <c r="J26" s="235"/>
      <c r="K26" s="235"/>
      <c r="L26" s="235"/>
      <c r="M26" s="235"/>
      <c r="N26" s="235"/>
      <c r="O26" s="235"/>
      <c r="P26" s="235"/>
      <c r="Q26" s="235"/>
      <c r="R26" s="235"/>
      <c r="S26" s="235"/>
    </row>
    <row r="27" spans="1:22" x14ac:dyDescent="0.3">
      <c r="A27" s="235"/>
      <c r="B27" s="235"/>
      <c r="C27" s="235"/>
      <c r="D27" s="235"/>
      <c r="E27" s="235"/>
      <c r="F27" s="235"/>
      <c r="G27" s="235"/>
      <c r="H27" s="235"/>
      <c r="I27" s="235"/>
      <c r="J27" s="235"/>
      <c r="K27" s="235"/>
      <c r="L27" s="235"/>
      <c r="M27" s="235"/>
      <c r="N27" s="235"/>
      <c r="O27" s="235"/>
      <c r="P27" s="235"/>
      <c r="Q27" s="235"/>
      <c r="R27" s="235"/>
      <c r="S27" s="235"/>
    </row>
    <row r="28" spans="1:22" x14ac:dyDescent="0.3">
      <c r="A28" s="235"/>
      <c r="B28" s="235"/>
      <c r="C28" s="235"/>
      <c r="D28" s="235"/>
      <c r="E28" s="235"/>
      <c r="F28" s="235"/>
      <c r="G28" s="235"/>
      <c r="H28" s="235"/>
      <c r="I28" s="235"/>
      <c r="J28" s="235"/>
      <c r="K28" s="235"/>
      <c r="L28" s="235"/>
      <c r="M28" s="235"/>
      <c r="N28" s="235"/>
      <c r="O28" s="235"/>
      <c r="P28" s="235"/>
      <c r="Q28" s="235"/>
      <c r="R28" s="235"/>
      <c r="S28" s="235"/>
    </row>
    <row r="29" spans="1:22" x14ac:dyDescent="0.3">
      <c r="A29" s="235"/>
      <c r="B29" s="235"/>
      <c r="C29" s="235"/>
      <c r="D29" s="235"/>
      <c r="E29" s="235"/>
      <c r="F29" s="235"/>
      <c r="G29" s="235"/>
      <c r="H29" s="235"/>
      <c r="I29" s="235"/>
      <c r="J29" s="235"/>
      <c r="K29" s="235"/>
      <c r="L29" s="235"/>
      <c r="M29" s="235"/>
      <c r="N29" s="235"/>
      <c r="O29" s="235"/>
      <c r="P29" s="235"/>
      <c r="Q29" s="235"/>
      <c r="R29" s="235"/>
      <c r="S29" s="235"/>
    </row>
    <row r="30" spans="1:22" x14ac:dyDescent="0.3">
      <c r="A30" s="235"/>
      <c r="B30" s="235"/>
      <c r="C30" s="235"/>
      <c r="D30" s="235"/>
      <c r="E30" s="235"/>
      <c r="F30" s="235"/>
      <c r="G30" s="235"/>
      <c r="H30" s="235"/>
      <c r="I30" s="235"/>
      <c r="J30" s="235"/>
      <c r="K30" s="235"/>
      <c r="L30" s="235"/>
      <c r="M30" s="235"/>
      <c r="N30" s="235"/>
      <c r="O30" s="235"/>
      <c r="P30" s="235"/>
      <c r="Q30" s="235"/>
      <c r="R30" s="235"/>
      <c r="S30" s="235"/>
    </row>
    <row r="31" spans="1:22" x14ac:dyDescent="0.3">
      <c r="A31" s="235"/>
      <c r="B31" s="235"/>
      <c r="C31" s="235"/>
      <c r="D31" s="235"/>
      <c r="E31" s="235"/>
      <c r="F31" s="235"/>
      <c r="G31" s="235"/>
      <c r="H31" s="235"/>
      <c r="I31" s="235"/>
      <c r="J31" s="235"/>
      <c r="K31" s="235"/>
      <c r="L31" s="235"/>
      <c r="M31" s="235"/>
      <c r="N31" s="235"/>
      <c r="O31" s="235"/>
      <c r="P31" s="235"/>
      <c r="Q31" s="235"/>
      <c r="R31" s="235"/>
      <c r="S31" s="235"/>
    </row>
    <row r="32" spans="1:22" x14ac:dyDescent="0.3">
      <c r="A32" s="235"/>
      <c r="B32" s="235"/>
      <c r="C32" s="235"/>
      <c r="D32" s="235"/>
      <c r="E32" s="235"/>
      <c r="F32" s="235"/>
      <c r="G32" s="235"/>
      <c r="H32" s="235"/>
      <c r="I32" s="235"/>
      <c r="J32" s="235"/>
      <c r="K32" s="235"/>
      <c r="L32" s="235"/>
      <c r="M32" s="235"/>
      <c r="N32" s="235"/>
      <c r="O32" s="235"/>
      <c r="P32" s="235"/>
      <c r="Q32" s="235"/>
      <c r="R32" s="235"/>
      <c r="S32" s="235"/>
    </row>
    <row r="33" spans="1:22" x14ac:dyDescent="0.3">
      <c r="A33" s="235"/>
      <c r="B33" s="235"/>
      <c r="C33" s="235"/>
      <c r="D33" s="235"/>
      <c r="E33" s="235"/>
      <c r="F33" s="235"/>
      <c r="G33" s="235"/>
      <c r="H33" s="235"/>
      <c r="I33" s="235"/>
      <c r="J33" s="235"/>
      <c r="K33" s="235"/>
      <c r="L33" s="235"/>
      <c r="M33" s="235"/>
      <c r="N33" s="235"/>
      <c r="O33" s="235"/>
      <c r="P33" s="235"/>
      <c r="Q33" s="235"/>
      <c r="R33" s="235"/>
      <c r="S33" s="235"/>
    </row>
    <row r="34" spans="1:22" x14ac:dyDescent="0.3">
      <c r="A34" s="235"/>
      <c r="B34" s="235"/>
      <c r="C34" s="235"/>
      <c r="D34" s="235"/>
      <c r="E34" s="235"/>
      <c r="F34" s="235"/>
      <c r="G34" s="235"/>
      <c r="H34" s="235"/>
      <c r="I34" s="235"/>
      <c r="J34" s="235"/>
      <c r="K34" s="235"/>
      <c r="L34" s="235"/>
      <c r="M34" s="235"/>
      <c r="N34" s="235"/>
      <c r="O34" s="235"/>
      <c r="P34" s="235"/>
      <c r="Q34" s="235"/>
      <c r="R34" s="235"/>
      <c r="S34" s="235"/>
    </row>
    <row r="35" spans="1:22" x14ac:dyDescent="0.3">
      <c r="A35" s="235"/>
      <c r="B35" s="235"/>
      <c r="C35" s="235"/>
      <c r="D35" s="235"/>
      <c r="E35" s="235"/>
      <c r="F35" s="235"/>
      <c r="G35" s="235"/>
      <c r="H35" s="235"/>
      <c r="I35" s="235"/>
      <c r="J35" s="235"/>
      <c r="K35" s="235"/>
      <c r="L35" s="235"/>
      <c r="M35" s="235"/>
      <c r="N35" s="235"/>
      <c r="O35" s="235"/>
      <c r="P35" s="235"/>
      <c r="Q35" s="235"/>
      <c r="R35" s="235"/>
      <c r="S35" s="235"/>
    </row>
    <row r="36" spans="1:22" x14ac:dyDescent="0.3">
      <c r="A36" s="235"/>
      <c r="B36" s="235"/>
      <c r="C36" s="235"/>
      <c r="D36" s="235"/>
      <c r="E36" s="235"/>
      <c r="F36" s="235"/>
      <c r="G36" s="235"/>
      <c r="H36" s="235"/>
      <c r="I36" s="235"/>
      <c r="J36" s="235"/>
      <c r="K36" s="235"/>
      <c r="L36" s="235"/>
      <c r="M36" s="235"/>
      <c r="N36" s="235"/>
      <c r="O36" s="235"/>
      <c r="P36" s="235"/>
      <c r="Q36" s="235"/>
      <c r="R36" s="235"/>
      <c r="S36" s="542"/>
      <c r="T36" s="542"/>
    </row>
    <row r="37" spans="1:22" x14ac:dyDescent="0.3">
      <c r="A37" s="235"/>
      <c r="B37" s="235"/>
      <c r="C37" s="235"/>
      <c r="D37" s="235"/>
      <c r="E37" s="235"/>
      <c r="F37" s="235"/>
      <c r="G37" s="235"/>
      <c r="H37" s="235"/>
      <c r="I37" s="235"/>
      <c r="J37" s="235"/>
      <c r="K37" s="235"/>
      <c r="L37" s="235"/>
      <c r="M37" s="235"/>
      <c r="N37" s="235"/>
      <c r="O37" s="235"/>
      <c r="P37" s="235"/>
      <c r="Q37" s="235"/>
      <c r="R37" s="235"/>
      <c r="S37" s="355"/>
      <c r="T37" s="353"/>
    </row>
    <row r="38" spans="1:22" x14ac:dyDescent="0.3">
      <c r="A38" s="235"/>
      <c r="B38" s="235"/>
      <c r="C38" s="235"/>
      <c r="D38" s="235"/>
      <c r="E38" s="235"/>
      <c r="F38" s="235"/>
      <c r="G38" s="235"/>
      <c r="H38" s="235"/>
      <c r="I38" s="235"/>
      <c r="J38" s="235"/>
      <c r="K38" s="235"/>
      <c r="L38" s="235"/>
      <c r="M38" s="235"/>
      <c r="N38" s="235"/>
      <c r="O38" s="235"/>
      <c r="P38" s="235"/>
      <c r="Q38" s="235"/>
      <c r="R38" s="235"/>
      <c r="S38" s="355"/>
      <c r="T38" s="353"/>
      <c r="V38" s="318"/>
    </row>
    <row r="39" spans="1:22" x14ac:dyDescent="0.3">
      <c r="A39" s="235"/>
      <c r="B39" s="235"/>
      <c r="C39" s="235"/>
      <c r="D39" s="235"/>
      <c r="E39" s="235"/>
      <c r="F39" s="235"/>
      <c r="G39" s="235"/>
      <c r="H39" s="235"/>
      <c r="I39" s="235"/>
      <c r="J39" s="235"/>
      <c r="K39" s="235"/>
      <c r="L39" s="235"/>
      <c r="M39" s="235"/>
      <c r="N39" s="235"/>
      <c r="O39" s="235"/>
      <c r="P39" s="235"/>
      <c r="Q39" s="235"/>
      <c r="R39" s="235"/>
      <c r="S39" s="355"/>
      <c r="T39" s="353"/>
      <c r="V39" s="318"/>
    </row>
    <row r="40" spans="1:22" x14ac:dyDescent="0.3">
      <c r="A40" s="235"/>
      <c r="B40" s="235"/>
      <c r="C40" s="235"/>
      <c r="D40" s="235"/>
      <c r="E40" s="235"/>
      <c r="F40" s="235"/>
      <c r="G40" s="235"/>
      <c r="H40" s="235"/>
      <c r="I40" s="235"/>
      <c r="J40" s="235"/>
      <c r="K40" s="235"/>
      <c r="L40" s="235"/>
      <c r="M40" s="235"/>
      <c r="N40" s="235"/>
      <c r="O40" s="235"/>
      <c r="P40" s="235"/>
      <c r="Q40" s="235"/>
      <c r="R40" s="235"/>
      <c r="S40" s="235"/>
    </row>
    <row r="41" spans="1:22" x14ac:dyDescent="0.3">
      <c r="A41" s="235"/>
      <c r="B41" s="235"/>
      <c r="C41" s="235"/>
      <c r="D41" s="235"/>
      <c r="E41" s="235"/>
      <c r="F41" s="235"/>
      <c r="G41" s="235"/>
      <c r="H41" s="235"/>
      <c r="I41" s="235"/>
      <c r="J41" s="235"/>
      <c r="K41" s="235"/>
      <c r="L41" s="235"/>
      <c r="M41" s="235"/>
      <c r="N41" s="235"/>
      <c r="O41" s="235"/>
      <c r="P41" s="235"/>
      <c r="Q41" s="235"/>
      <c r="R41" s="235"/>
      <c r="S41" s="235"/>
    </row>
    <row r="42" spans="1:22" x14ac:dyDescent="0.3">
      <c r="A42" s="235"/>
      <c r="B42" s="235"/>
      <c r="C42" s="235"/>
      <c r="D42" s="235"/>
      <c r="E42" s="235"/>
      <c r="F42" s="235"/>
      <c r="G42" s="235"/>
      <c r="H42" s="235"/>
      <c r="I42" s="235"/>
      <c r="J42" s="235"/>
      <c r="K42" s="235"/>
      <c r="L42" s="235"/>
      <c r="M42" s="235"/>
      <c r="N42" s="235"/>
      <c r="O42" s="235"/>
      <c r="P42" s="235"/>
      <c r="Q42" s="235"/>
      <c r="R42" s="235"/>
      <c r="S42" s="235"/>
    </row>
    <row r="43" spans="1:22" x14ac:dyDescent="0.3">
      <c r="A43" s="235"/>
      <c r="B43" s="235"/>
      <c r="C43" s="235"/>
      <c r="D43" s="235"/>
      <c r="E43" s="235"/>
      <c r="F43" s="235"/>
      <c r="G43" s="235"/>
      <c r="H43" s="235"/>
      <c r="I43" s="235"/>
      <c r="J43" s="235"/>
      <c r="K43" s="235"/>
      <c r="L43" s="235"/>
      <c r="M43" s="235"/>
      <c r="N43" s="235"/>
      <c r="O43" s="235"/>
      <c r="P43" s="235"/>
      <c r="Q43" s="235"/>
      <c r="R43" s="235"/>
      <c r="S43" s="235"/>
    </row>
    <row r="44" spans="1:22" x14ac:dyDescent="0.3">
      <c r="A44" s="235"/>
      <c r="B44" s="235"/>
      <c r="C44" s="235"/>
      <c r="D44" s="235"/>
      <c r="E44" s="235"/>
      <c r="F44" s="235"/>
      <c r="G44" s="235"/>
      <c r="H44" s="235"/>
      <c r="I44" s="235"/>
      <c r="J44" s="235"/>
      <c r="K44" s="235"/>
      <c r="L44" s="235"/>
      <c r="M44" s="235"/>
      <c r="N44" s="235"/>
      <c r="O44" s="235"/>
      <c r="P44" s="235"/>
      <c r="Q44" s="235"/>
      <c r="R44" s="235"/>
      <c r="S44" s="235"/>
    </row>
    <row r="45" spans="1:22" x14ac:dyDescent="0.3">
      <c r="A45" s="235"/>
      <c r="B45" s="235"/>
      <c r="C45" s="235"/>
      <c r="D45" s="235"/>
      <c r="E45" s="235"/>
      <c r="F45" s="235"/>
      <c r="G45" s="235"/>
      <c r="H45" s="235"/>
      <c r="I45" s="235"/>
      <c r="J45" s="235"/>
      <c r="K45" s="235"/>
      <c r="L45" s="235"/>
      <c r="M45" s="235"/>
      <c r="N45" s="235"/>
      <c r="O45" s="235"/>
      <c r="P45" s="235"/>
      <c r="Q45" s="235"/>
      <c r="R45" s="235"/>
      <c r="S45" s="235"/>
    </row>
    <row r="46" spans="1:22" x14ac:dyDescent="0.3">
      <c r="A46" s="235"/>
      <c r="B46" s="235"/>
      <c r="C46" s="235"/>
      <c r="D46" s="235"/>
      <c r="E46" s="235"/>
      <c r="F46" s="235"/>
      <c r="G46" s="235"/>
      <c r="H46" s="235"/>
      <c r="I46" s="235"/>
      <c r="J46" s="235"/>
      <c r="K46" s="235"/>
      <c r="L46" s="235"/>
      <c r="M46" s="235"/>
      <c r="N46" s="235"/>
      <c r="O46" s="235"/>
      <c r="P46" s="235"/>
      <c r="Q46" s="235"/>
      <c r="R46" s="235"/>
      <c r="S46" s="235"/>
      <c r="V46" s="318"/>
    </row>
    <row r="47" spans="1:22" x14ac:dyDescent="0.3">
      <c r="A47" s="235"/>
      <c r="B47" s="235"/>
      <c r="C47" s="235"/>
      <c r="D47" s="235"/>
      <c r="E47" s="235"/>
      <c r="F47" s="235"/>
      <c r="G47" s="235"/>
      <c r="H47" s="235"/>
      <c r="I47" s="235"/>
      <c r="J47" s="235"/>
      <c r="K47" s="235"/>
      <c r="L47" s="235"/>
      <c r="M47" s="235"/>
      <c r="N47" s="235"/>
      <c r="O47" s="235"/>
      <c r="P47" s="235"/>
      <c r="Q47" s="235"/>
      <c r="R47" s="235"/>
      <c r="S47" s="235"/>
      <c r="V47" s="318"/>
    </row>
    <row r="48" spans="1:22" x14ac:dyDescent="0.3">
      <c r="A48" s="235"/>
      <c r="B48" s="235"/>
      <c r="C48" s="235"/>
      <c r="D48" s="235"/>
      <c r="E48" s="235"/>
      <c r="F48" s="235"/>
      <c r="G48" s="235"/>
      <c r="H48" s="235"/>
      <c r="I48" s="235"/>
      <c r="J48" s="235"/>
      <c r="K48" s="235"/>
      <c r="L48" s="235"/>
      <c r="M48" s="235"/>
      <c r="N48" s="235"/>
      <c r="O48" s="235"/>
      <c r="P48" s="235"/>
      <c r="Q48" s="235"/>
      <c r="R48" s="235"/>
      <c r="S48" s="235"/>
    </row>
    <row r="49" spans="1:21" x14ac:dyDescent="0.3">
      <c r="A49" s="235"/>
      <c r="B49" s="235"/>
      <c r="C49" s="235"/>
      <c r="D49" s="235"/>
      <c r="E49" s="235"/>
      <c r="F49" s="235"/>
      <c r="G49" s="235"/>
      <c r="H49" s="235"/>
      <c r="I49" s="235"/>
      <c r="J49" s="235"/>
      <c r="K49" s="235"/>
      <c r="L49" s="235"/>
      <c r="M49" s="235"/>
      <c r="N49" s="235"/>
      <c r="O49" s="235"/>
      <c r="P49" s="235"/>
      <c r="Q49" s="235"/>
      <c r="R49" s="235"/>
      <c r="S49" s="235"/>
    </row>
    <row r="50" spans="1:21" x14ac:dyDescent="0.3">
      <c r="A50" s="235"/>
      <c r="B50" s="235"/>
      <c r="C50" s="235"/>
      <c r="D50" s="235"/>
      <c r="E50" s="235"/>
      <c r="F50" s="235"/>
      <c r="G50" s="235"/>
      <c r="H50" s="235"/>
      <c r="I50" s="235"/>
      <c r="J50" s="235"/>
      <c r="K50" s="235"/>
      <c r="L50" s="235"/>
      <c r="M50" s="235"/>
      <c r="N50" s="235"/>
      <c r="O50" s="235"/>
      <c r="P50" s="235"/>
      <c r="Q50" s="235"/>
      <c r="R50" s="235"/>
      <c r="S50" s="235"/>
    </row>
    <row r="51" spans="1:21" x14ac:dyDescent="0.3">
      <c r="A51" s="235"/>
      <c r="B51" s="235"/>
      <c r="C51" s="235"/>
      <c r="D51" s="235"/>
      <c r="E51" s="235"/>
      <c r="F51" s="235"/>
      <c r="G51" s="235"/>
      <c r="H51" s="235"/>
      <c r="I51" s="235"/>
      <c r="J51" s="235"/>
      <c r="K51" s="235"/>
      <c r="L51" s="235"/>
      <c r="M51" s="235"/>
      <c r="N51" s="235"/>
      <c r="O51" s="235"/>
      <c r="P51" s="235"/>
      <c r="Q51" s="235"/>
      <c r="R51" s="235"/>
      <c r="S51" s="235"/>
    </row>
    <row r="52" spans="1:21" x14ac:dyDescent="0.3">
      <c r="A52" s="235"/>
      <c r="B52" s="235"/>
      <c r="C52" s="235"/>
      <c r="D52" s="235"/>
      <c r="E52" s="235"/>
      <c r="F52" s="235"/>
      <c r="G52" s="235"/>
      <c r="H52" s="235"/>
      <c r="I52" s="235"/>
      <c r="J52" s="235"/>
      <c r="K52" s="235"/>
      <c r="L52" s="235"/>
      <c r="M52" s="235"/>
      <c r="N52" s="235"/>
      <c r="O52" s="235"/>
      <c r="P52" s="235"/>
      <c r="Q52" s="235"/>
      <c r="R52" s="235"/>
      <c r="S52" s="235"/>
    </row>
    <row r="53" spans="1:21" x14ac:dyDescent="0.3">
      <c r="A53" s="235"/>
      <c r="B53" s="235"/>
      <c r="C53" s="235"/>
      <c r="D53" s="235"/>
      <c r="E53" s="235"/>
      <c r="F53" s="235"/>
      <c r="G53" s="235"/>
      <c r="H53" s="235"/>
      <c r="I53" s="235"/>
      <c r="J53" s="235"/>
      <c r="K53" s="235"/>
      <c r="L53" s="235"/>
      <c r="M53" s="235"/>
      <c r="N53" s="235"/>
      <c r="O53" s="235"/>
      <c r="P53" s="235"/>
      <c r="Q53" s="235"/>
      <c r="R53" s="235"/>
      <c r="S53" s="235"/>
    </row>
    <row r="54" spans="1:21" x14ac:dyDescent="0.3">
      <c r="A54" s="235"/>
      <c r="B54" s="235"/>
      <c r="C54" s="235"/>
      <c r="D54" s="235"/>
      <c r="E54" s="235"/>
      <c r="F54" s="235"/>
      <c r="G54" s="235"/>
      <c r="H54" s="235"/>
      <c r="I54" s="235"/>
      <c r="J54" s="235"/>
      <c r="K54" s="235"/>
      <c r="L54" s="235"/>
      <c r="M54" s="235"/>
      <c r="N54" s="235"/>
      <c r="O54" s="235"/>
      <c r="P54" s="235"/>
      <c r="Q54" s="235"/>
      <c r="R54" s="235"/>
      <c r="S54" s="235"/>
    </row>
    <row r="55" spans="1:21" x14ac:dyDescent="0.3">
      <c r="A55" s="235"/>
      <c r="B55" s="235"/>
      <c r="C55" s="235"/>
      <c r="D55" s="235"/>
      <c r="E55" s="235"/>
      <c r="F55" s="235"/>
      <c r="G55" s="235"/>
      <c r="H55" s="235"/>
      <c r="I55" s="235"/>
      <c r="J55" s="235"/>
      <c r="K55" s="235"/>
      <c r="L55" s="235"/>
      <c r="M55" s="235"/>
      <c r="N55" s="235"/>
      <c r="O55" s="235"/>
      <c r="P55" s="235"/>
      <c r="Q55" s="235"/>
      <c r="R55" s="235"/>
      <c r="S55" s="235"/>
    </row>
    <row r="56" spans="1:21" x14ac:dyDescent="0.3">
      <c r="A56" s="235"/>
      <c r="B56" s="235"/>
      <c r="C56" s="235"/>
      <c r="D56" s="235"/>
      <c r="E56" s="235"/>
      <c r="F56" s="235"/>
      <c r="G56" s="235"/>
      <c r="H56" s="235"/>
      <c r="I56" s="235"/>
      <c r="J56" s="235"/>
      <c r="K56" s="235"/>
      <c r="L56" s="235"/>
      <c r="M56" s="235"/>
      <c r="N56" s="235"/>
      <c r="O56" s="235"/>
      <c r="P56" s="235"/>
      <c r="Q56" s="235"/>
      <c r="R56" s="235"/>
      <c r="S56" s="235"/>
    </row>
    <row r="57" spans="1:21" x14ac:dyDescent="0.3">
      <c r="A57" s="235"/>
      <c r="B57" s="235"/>
      <c r="C57" s="235"/>
      <c r="D57" s="235"/>
      <c r="E57" s="235"/>
      <c r="F57" s="235"/>
      <c r="G57" s="235"/>
      <c r="H57" s="235"/>
      <c r="I57" s="235"/>
      <c r="J57" s="235"/>
      <c r="K57" s="235"/>
      <c r="L57" s="235"/>
      <c r="M57" s="235"/>
      <c r="N57" s="235"/>
      <c r="O57" s="235"/>
      <c r="P57" s="235"/>
      <c r="Q57" s="235"/>
      <c r="R57" s="235"/>
      <c r="S57" s="235"/>
    </row>
    <row r="58" spans="1:21" x14ac:dyDescent="0.3">
      <c r="A58" s="235"/>
      <c r="B58" s="235"/>
      <c r="C58" s="235"/>
      <c r="D58" s="235"/>
      <c r="E58" s="235"/>
      <c r="F58" s="235"/>
      <c r="G58" s="235"/>
      <c r="H58" s="235"/>
      <c r="I58" s="235"/>
      <c r="J58" s="235"/>
      <c r="K58" s="235"/>
      <c r="L58" s="235"/>
      <c r="M58" s="235"/>
      <c r="N58" s="235"/>
      <c r="O58" s="235"/>
      <c r="P58" s="235"/>
      <c r="Q58" s="235"/>
      <c r="R58" s="235"/>
      <c r="S58" s="235"/>
    </row>
    <row r="59" spans="1:21" x14ac:dyDescent="0.3">
      <c r="A59" s="235"/>
      <c r="B59" s="235"/>
      <c r="C59" s="235"/>
      <c r="D59" s="235"/>
      <c r="E59" s="235"/>
      <c r="F59" s="235"/>
      <c r="G59" s="235"/>
      <c r="H59" s="235"/>
      <c r="I59" s="235"/>
      <c r="J59" s="235"/>
      <c r="K59" s="235"/>
      <c r="L59" s="235"/>
      <c r="M59" s="235"/>
      <c r="N59" s="235"/>
      <c r="O59" s="235"/>
      <c r="P59" s="235"/>
      <c r="Q59" s="235"/>
      <c r="R59" s="235"/>
      <c r="S59" s="235"/>
    </row>
    <row r="60" spans="1:21" x14ac:dyDescent="0.3">
      <c r="A60" s="235"/>
      <c r="B60" s="235"/>
      <c r="C60" s="235"/>
      <c r="D60" s="235"/>
      <c r="E60" s="235"/>
      <c r="F60" s="235"/>
      <c r="G60" s="235"/>
      <c r="H60" s="235"/>
      <c r="I60" s="235"/>
      <c r="J60" s="235"/>
      <c r="K60" s="235"/>
      <c r="L60" s="235"/>
      <c r="M60" s="235"/>
      <c r="N60" s="235"/>
      <c r="O60" s="235"/>
      <c r="P60" s="235"/>
      <c r="Q60" s="235"/>
      <c r="R60" s="235"/>
      <c r="S60" s="235"/>
    </row>
    <row r="61" spans="1:21" x14ac:dyDescent="0.3">
      <c r="A61" s="235"/>
      <c r="B61" s="235"/>
      <c r="C61" s="235"/>
      <c r="D61" s="235"/>
      <c r="E61" s="235"/>
      <c r="F61" s="235"/>
      <c r="G61" s="235"/>
      <c r="H61" s="235"/>
      <c r="I61" s="235"/>
      <c r="J61" s="235"/>
      <c r="K61" s="235"/>
      <c r="L61" s="235"/>
      <c r="M61" s="235"/>
      <c r="N61" s="235"/>
      <c r="O61" s="235"/>
      <c r="P61" s="235"/>
      <c r="Q61" s="235"/>
      <c r="R61" s="235"/>
      <c r="S61" s="235"/>
    </row>
    <row r="62" spans="1:21" x14ac:dyDescent="0.3">
      <c r="A62" s="341"/>
      <c r="B62" s="235"/>
      <c r="C62" s="235"/>
      <c r="D62" s="235"/>
      <c r="E62" s="235"/>
      <c r="F62" s="235"/>
      <c r="G62" s="235"/>
      <c r="H62" s="235"/>
      <c r="I62" s="235"/>
      <c r="J62" s="235"/>
      <c r="K62" s="235"/>
      <c r="L62" s="235"/>
      <c r="M62" s="235"/>
      <c r="N62" s="235"/>
      <c r="O62" s="235"/>
      <c r="P62" s="235"/>
      <c r="Q62" s="235"/>
      <c r="R62" s="235"/>
      <c r="S62" s="235"/>
      <c r="U62" s="318"/>
    </row>
    <row r="63" spans="1:21" x14ac:dyDescent="0.3">
      <c r="A63" s="235"/>
      <c r="B63" s="235"/>
      <c r="C63" s="235"/>
      <c r="D63" s="235"/>
      <c r="E63" s="235"/>
      <c r="F63" s="235"/>
      <c r="G63" s="235"/>
      <c r="H63" s="235"/>
      <c r="I63" s="235"/>
      <c r="J63" s="235"/>
      <c r="K63" s="235"/>
      <c r="L63" s="235"/>
      <c r="M63" s="235"/>
      <c r="N63" s="235"/>
      <c r="O63" s="235"/>
      <c r="P63" s="235"/>
      <c r="Q63" s="235"/>
      <c r="R63" s="235"/>
      <c r="S63" s="235"/>
    </row>
    <row r="64" spans="1:21" x14ac:dyDescent="0.3">
      <c r="A64" s="235"/>
      <c r="B64" s="235"/>
      <c r="C64" s="235"/>
      <c r="D64" s="235"/>
      <c r="E64" s="235"/>
      <c r="F64" s="235"/>
      <c r="G64" s="235"/>
      <c r="H64" s="235"/>
      <c r="I64" s="235"/>
      <c r="J64" s="235"/>
      <c r="K64" s="235"/>
      <c r="L64" s="235"/>
      <c r="M64" s="235"/>
      <c r="N64" s="235"/>
      <c r="O64" s="235"/>
      <c r="P64" s="235"/>
      <c r="Q64" s="235"/>
      <c r="R64" s="235"/>
      <c r="S64" s="235"/>
    </row>
    <row r="65" spans="1:19" x14ac:dyDescent="0.3">
      <c r="A65" s="235"/>
      <c r="B65" s="235"/>
      <c r="C65" s="235"/>
      <c r="D65" s="235"/>
      <c r="E65" s="235"/>
      <c r="F65" s="235"/>
      <c r="G65" s="235"/>
      <c r="H65" s="235"/>
      <c r="I65" s="235"/>
      <c r="J65" s="235"/>
      <c r="K65" s="235"/>
      <c r="L65" s="235"/>
      <c r="M65" s="235"/>
      <c r="N65" s="235"/>
      <c r="O65" s="235"/>
      <c r="P65" s="235"/>
      <c r="Q65" s="235"/>
      <c r="R65" s="235"/>
      <c r="S65" s="235"/>
    </row>
    <row r="66" spans="1:19" x14ac:dyDescent="0.3">
      <c r="A66" s="235"/>
      <c r="B66" s="235"/>
      <c r="C66" s="235"/>
      <c r="D66" s="235"/>
      <c r="E66" s="235"/>
      <c r="F66" s="235"/>
      <c r="G66" s="235"/>
      <c r="H66" s="235"/>
      <c r="I66" s="235"/>
      <c r="J66" s="235"/>
      <c r="K66" s="235"/>
      <c r="L66" s="235"/>
      <c r="M66" s="235"/>
      <c r="N66" s="235"/>
      <c r="O66" s="235"/>
      <c r="P66" s="235"/>
      <c r="Q66" s="235"/>
      <c r="R66" s="235"/>
      <c r="S66" s="235"/>
    </row>
    <row r="67" spans="1:19" x14ac:dyDescent="0.3">
      <c r="A67" s="235"/>
      <c r="B67" s="235"/>
      <c r="C67" s="235"/>
      <c r="D67" s="235"/>
      <c r="E67" s="235"/>
      <c r="F67" s="235"/>
      <c r="G67" s="235"/>
      <c r="H67" s="235"/>
      <c r="I67" s="235"/>
      <c r="J67" s="235"/>
      <c r="K67" s="235"/>
      <c r="L67" s="235"/>
      <c r="M67" s="235"/>
      <c r="N67" s="235"/>
      <c r="O67" s="235"/>
      <c r="P67" s="235"/>
      <c r="Q67" s="235"/>
      <c r="R67" s="235"/>
      <c r="S67" s="235"/>
    </row>
    <row r="68" spans="1:19" x14ac:dyDescent="0.3">
      <c r="A68" s="235"/>
      <c r="B68" s="235"/>
      <c r="C68" s="235"/>
      <c r="D68" s="235"/>
      <c r="E68" s="235"/>
      <c r="F68" s="235"/>
      <c r="G68" s="235"/>
      <c r="H68" s="235"/>
      <c r="I68" s="235"/>
      <c r="J68" s="235"/>
      <c r="K68" s="235"/>
      <c r="L68" s="235"/>
      <c r="M68" s="235"/>
      <c r="N68" s="235"/>
      <c r="O68" s="235"/>
      <c r="P68" s="235"/>
      <c r="Q68" s="235"/>
      <c r="R68" s="235"/>
      <c r="S68" s="235"/>
    </row>
    <row r="69" spans="1:19" x14ac:dyDescent="0.3">
      <c r="A69" s="235"/>
      <c r="B69" s="235"/>
      <c r="C69" s="235"/>
      <c r="D69" s="235"/>
      <c r="E69" s="235"/>
      <c r="F69" s="235"/>
      <c r="G69" s="235"/>
      <c r="H69" s="235"/>
      <c r="I69" s="235"/>
      <c r="J69" s="235"/>
      <c r="K69" s="235"/>
      <c r="L69" s="235"/>
      <c r="M69" s="235"/>
      <c r="N69" s="235"/>
      <c r="O69" s="235"/>
      <c r="P69" s="235"/>
      <c r="Q69" s="235"/>
      <c r="R69" s="235"/>
      <c r="S69" s="235"/>
    </row>
    <row r="70" spans="1:19" x14ac:dyDescent="0.3">
      <c r="A70" s="235"/>
      <c r="B70" s="235"/>
      <c r="C70" s="235"/>
      <c r="D70" s="235"/>
      <c r="E70" s="235"/>
      <c r="F70" s="235"/>
      <c r="G70" s="235"/>
      <c r="H70" s="235"/>
      <c r="I70" s="235"/>
      <c r="J70" s="235"/>
      <c r="K70" s="235"/>
      <c r="L70" s="235"/>
      <c r="M70" s="235"/>
      <c r="N70" s="235"/>
      <c r="O70" s="235"/>
      <c r="P70" s="235"/>
      <c r="Q70" s="235"/>
      <c r="R70" s="235"/>
      <c r="S70" s="235"/>
    </row>
    <row r="71" spans="1:19" x14ac:dyDescent="0.3">
      <c r="A71" s="235"/>
      <c r="B71" s="235"/>
      <c r="C71" s="235"/>
      <c r="D71" s="235"/>
      <c r="E71" s="235"/>
      <c r="F71" s="235"/>
      <c r="G71" s="235"/>
      <c r="H71" s="235"/>
      <c r="I71" s="235"/>
      <c r="J71" s="235"/>
      <c r="K71" s="235"/>
      <c r="L71" s="235"/>
      <c r="M71" s="235"/>
      <c r="N71" s="235"/>
      <c r="O71" s="235"/>
      <c r="P71" s="235"/>
      <c r="Q71" s="235"/>
      <c r="R71" s="235"/>
      <c r="S71" s="235"/>
    </row>
    <row r="72" spans="1:19" x14ac:dyDescent="0.3">
      <c r="A72" s="235"/>
      <c r="B72" s="235"/>
      <c r="C72" s="235"/>
      <c r="D72" s="235"/>
      <c r="E72" s="235"/>
      <c r="F72" s="235"/>
      <c r="G72" s="235"/>
      <c r="H72" s="235"/>
      <c r="I72" s="235"/>
      <c r="J72" s="235"/>
      <c r="K72" s="235"/>
      <c r="L72" s="235"/>
      <c r="M72" s="235"/>
      <c r="N72" s="235"/>
      <c r="O72" s="235"/>
      <c r="P72" s="235"/>
      <c r="Q72" s="235"/>
      <c r="R72" s="235"/>
      <c r="S72" s="235"/>
    </row>
    <row r="73" spans="1:19" x14ac:dyDescent="0.3">
      <c r="A73" s="235"/>
      <c r="B73" s="235"/>
      <c r="C73" s="235"/>
      <c r="D73" s="235"/>
      <c r="E73" s="235"/>
      <c r="F73" s="235"/>
      <c r="G73" s="235"/>
      <c r="H73" s="235"/>
      <c r="I73" s="235"/>
      <c r="J73" s="235"/>
      <c r="K73" s="235"/>
      <c r="L73" s="235"/>
      <c r="M73" s="235"/>
      <c r="N73" s="235"/>
      <c r="O73" s="235"/>
      <c r="P73" s="235"/>
      <c r="Q73" s="235"/>
      <c r="R73" s="235"/>
      <c r="S73" s="235"/>
    </row>
    <row r="74" spans="1:19" ht="14.25" customHeight="1" x14ac:dyDescent="0.3">
      <c r="A74" s="235"/>
      <c r="B74" s="235"/>
      <c r="C74" s="235"/>
      <c r="D74" s="235"/>
      <c r="E74" s="235"/>
      <c r="F74" s="235"/>
      <c r="G74" s="235"/>
      <c r="H74" s="235"/>
      <c r="I74" s="235"/>
      <c r="J74" s="235"/>
      <c r="K74" s="235"/>
      <c r="L74" s="235"/>
      <c r="M74" s="235"/>
      <c r="N74" s="235"/>
      <c r="O74" s="235"/>
      <c r="P74" s="235"/>
      <c r="Q74" s="235"/>
      <c r="R74" s="235"/>
      <c r="S74" s="235"/>
    </row>
    <row r="75" spans="1:19" x14ac:dyDescent="0.3">
      <c r="A75" s="235"/>
      <c r="B75" s="235"/>
      <c r="C75" s="235"/>
      <c r="D75" s="235"/>
      <c r="E75" s="235"/>
      <c r="F75" s="235"/>
      <c r="G75" s="235"/>
      <c r="H75" s="235"/>
      <c r="I75" s="235"/>
      <c r="J75" s="235"/>
      <c r="K75" s="235"/>
      <c r="L75" s="235"/>
      <c r="M75" s="235"/>
      <c r="N75" s="235"/>
      <c r="O75" s="235"/>
      <c r="P75" s="235"/>
      <c r="Q75" s="235"/>
      <c r="R75" s="235"/>
      <c r="S75" s="235"/>
    </row>
    <row r="76" spans="1:19" x14ac:dyDescent="0.3">
      <c r="A76" s="235"/>
      <c r="B76" s="235"/>
      <c r="C76" s="235"/>
      <c r="D76" s="235"/>
      <c r="E76" s="235"/>
      <c r="F76" s="235"/>
      <c r="G76" s="235"/>
      <c r="H76" s="235"/>
      <c r="I76" s="235"/>
      <c r="J76" s="235"/>
      <c r="K76" s="235"/>
      <c r="L76" s="235"/>
      <c r="M76" s="235"/>
      <c r="N76" s="235"/>
      <c r="O76" s="235"/>
      <c r="P76" s="235"/>
      <c r="Q76" s="235"/>
      <c r="R76" s="235"/>
      <c r="S76" s="235"/>
    </row>
    <row r="77" spans="1:19" x14ac:dyDescent="0.3">
      <c r="A77" s="235"/>
      <c r="B77" s="235"/>
      <c r="C77" s="235"/>
      <c r="D77" s="235"/>
      <c r="E77" s="235"/>
      <c r="F77" s="235"/>
      <c r="G77" s="235"/>
      <c r="H77" s="235"/>
      <c r="I77" s="235"/>
      <c r="J77" s="235"/>
      <c r="K77" s="235"/>
      <c r="L77" s="235"/>
      <c r="M77" s="235"/>
      <c r="N77" s="235"/>
      <c r="O77" s="235"/>
      <c r="P77" s="235"/>
      <c r="Q77" s="235"/>
      <c r="R77" s="235"/>
      <c r="S77" s="235"/>
    </row>
    <row r="78" spans="1:19" x14ac:dyDescent="0.3">
      <c r="A78" s="235"/>
      <c r="B78" s="235"/>
      <c r="C78" s="235"/>
      <c r="D78" s="235"/>
      <c r="E78" s="235"/>
      <c r="F78" s="235"/>
      <c r="G78" s="235"/>
      <c r="H78" s="235"/>
      <c r="I78" s="235"/>
      <c r="J78" s="235"/>
      <c r="K78" s="235"/>
      <c r="L78" s="235"/>
      <c r="M78" s="235"/>
      <c r="N78" s="235"/>
      <c r="O78" s="235"/>
      <c r="P78" s="235"/>
      <c r="Q78" s="235"/>
      <c r="R78" s="235"/>
      <c r="S78" s="235"/>
    </row>
    <row r="79" spans="1:19" x14ac:dyDescent="0.3">
      <c r="A79" s="235"/>
      <c r="B79" s="235"/>
      <c r="C79" s="235"/>
      <c r="D79" s="235"/>
      <c r="E79" s="235"/>
      <c r="F79" s="235"/>
      <c r="G79" s="235"/>
      <c r="H79" s="235"/>
      <c r="I79" s="235"/>
      <c r="J79" s="235"/>
      <c r="K79" s="235"/>
      <c r="L79" s="235"/>
      <c r="M79" s="235"/>
      <c r="N79" s="235"/>
      <c r="O79" s="235"/>
      <c r="P79" s="235"/>
      <c r="Q79" s="235"/>
      <c r="R79" s="235"/>
      <c r="S79" s="235"/>
    </row>
    <row r="80" spans="1:19" x14ac:dyDescent="0.3">
      <c r="A80" s="235"/>
      <c r="B80" s="235"/>
      <c r="C80" s="235"/>
      <c r="D80" s="235"/>
      <c r="E80" s="235"/>
      <c r="F80" s="235"/>
      <c r="G80" s="235"/>
      <c r="H80" s="235"/>
      <c r="I80" s="235"/>
      <c r="J80" s="235"/>
      <c r="K80" s="235"/>
      <c r="L80" s="235"/>
      <c r="M80" s="235"/>
      <c r="N80" s="235"/>
      <c r="O80" s="235"/>
      <c r="P80" s="235"/>
      <c r="Q80" s="235"/>
      <c r="R80" s="235"/>
      <c r="S80" s="235"/>
    </row>
    <row r="81" spans="1:19" x14ac:dyDescent="0.3">
      <c r="A81" s="235"/>
      <c r="B81" s="235"/>
      <c r="C81" s="235"/>
      <c r="D81" s="235"/>
      <c r="E81" s="235"/>
      <c r="F81" s="235"/>
      <c r="G81" s="235"/>
      <c r="H81" s="235"/>
      <c r="I81" s="235"/>
      <c r="J81" s="235"/>
      <c r="K81" s="235"/>
      <c r="L81" s="235"/>
      <c r="M81" s="235"/>
      <c r="N81" s="235"/>
      <c r="O81" s="235"/>
      <c r="P81" s="235"/>
      <c r="Q81" s="235"/>
      <c r="R81" s="235"/>
      <c r="S81" s="235"/>
    </row>
    <row r="82" spans="1:19" x14ac:dyDescent="0.3">
      <c r="A82" s="235"/>
      <c r="B82" s="235"/>
      <c r="C82" s="235"/>
      <c r="D82" s="235"/>
      <c r="E82" s="235"/>
      <c r="F82" s="235"/>
      <c r="G82" s="235"/>
      <c r="H82" s="235"/>
      <c r="I82" s="235"/>
      <c r="J82" s="235"/>
      <c r="K82" s="235"/>
      <c r="L82" s="235"/>
      <c r="M82" s="235"/>
      <c r="N82" s="235"/>
      <c r="O82" s="235"/>
      <c r="P82" s="235"/>
      <c r="Q82" s="235"/>
      <c r="R82" s="235"/>
      <c r="S82" s="235"/>
    </row>
    <row r="83" spans="1:19" x14ac:dyDescent="0.3">
      <c r="A83" s="235"/>
      <c r="B83" s="235"/>
      <c r="C83" s="235"/>
      <c r="D83" s="235"/>
      <c r="E83" s="235"/>
      <c r="F83" s="235"/>
      <c r="G83" s="235"/>
      <c r="H83" s="235"/>
      <c r="I83" s="235"/>
      <c r="J83" s="235"/>
      <c r="K83" s="235"/>
      <c r="L83" s="235"/>
      <c r="M83" s="235"/>
      <c r="N83" s="235"/>
      <c r="O83" s="235"/>
      <c r="P83" s="235"/>
      <c r="Q83" s="235"/>
      <c r="R83" s="235"/>
      <c r="S83" s="235"/>
    </row>
    <row r="84" spans="1:19" x14ac:dyDescent="0.3">
      <c r="A84" s="235"/>
      <c r="B84" s="235"/>
      <c r="C84" s="235"/>
      <c r="D84" s="235"/>
      <c r="E84" s="235"/>
      <c r="F84" s="235"/>
      <c r="G84" s="235"/>
      <c r="H84" s="235"/>
      <c r="I84" s="235"/>
      <c r="J84" s="235"/>
      <c r="K84" s="235"/>
      <c r="L84" s="235"/>
      <c r="M84" s="235"/>
      <c r="N84" s="235"/>
      <c r="O84" s="235"/>
      <c r="P84" s="235"/>
      <c r="Q84" s="235"/>
      <c r="R84" s="235"/>
      <c r="S84" s="235"/>
    </row>
    <row r="85" spans="1:19" x14ac:dyDescent="0.3">
      <c r="A85" s="235"/>
      <c r="B85" s="235"/>
      <c r="C85" s="235"/>
      <c r="D85" s="235"/>
      <c r="E85" s="235"/>
      <c r="F85" s="235"/>
      <c r="G85" s="235"/>
      <c r="H85" s="235"/>
      <c r="I85" s="235"/>
      <c r="J85" s="235"/>
      <c r="K85" s="235"/>
      <c r="L85" s="235"/>
      <c r="M85" s="235"/>
      <c r="N85" s="235"/>
      <c r="O85" s="235"/>
      <c r="P85" s="235"/>
      <c r="Q85" s="235"/>
      <c r="R85" s="235"/>
      <c r="S85" s="235"/>
    </row>
    <row r="86" spans="1:19" x14ac:dyDescent="0.3">
      <c r="A86" s="235"/>
      <c r="B86" s="235"/>
      <c r="C86" s="235"/>
      <c r="D86" s="235"/>
      <c r="E86" s="235"/>
      <c r="F86" s="235"/>
      <c r="G86" s="235"/>
      <c r="H86" s="235"/>
      <c r="I86" s="235"/>
      <c r="J86" s="235"/>
      <c r="K86" s="235"/>
      <c r="L86" s="235"/>
      <c r="M86" s="235"/>
      <c r="N86" s="235"/>
      <c r="O86" s="235"/>
      <c r="P86" s="235"/>
      <c r="Q86" s="235"/>
      <c r="R86" s="235"/>
      <c r="S86" s="235"/>
    </row>
    <row r="87" spans="1:19" x14ac:dyDescent="0.3">
      <c r="A87" s="235"/>
      <c r="B87" s="235"/>
      <c r="C87" s="235"/>
      <c r="D87" s="235"/>
      <c r="E87" s="235"/>
      <c r="F87" s="235"/>
      <c r="G87" s="235"/>
      <c r="H87" s="235"/>
      <c r="I87" s="235"/>
      <c r="J87" s="235"/>
      <c r="K87" s="235"/>
      <c r="L87" s="235"/>
      <c r="M87" s="235"/>
      <c r="N87" s="235"/>
      <c r="O87" s="235"/>
      <c r="P87" s="235"/>
      <c r="Q87" s="235"/>
      <c r="R87" s="235"/>
      <c r="S87" s="235"/>
    </row>
  </sheetData>
  <mergeCells count="7">
    <mergeCell ref="S36:T36"/>
    <mergeCell ref="S17:T17"/>
    <mergeCell ref="B2:I2"/>
    <mergeCell ref="A4:A6"/>
    <mergeCell ref="B4:B6"/>
    <mergeCell ref="C4:C6"/>
    <mergeCell ref="D4:D6"/>
  </mergeCells>
  <pageMargins left="0.7" right="0.7" top="0.75" bottom="0.75" header="0.3" footer="0.3"/>
  <pageSetup paperSize="17" scale="95" fitToHeight="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V50"/>
  <sheetViews>
    <sheetView zoomScale="40" zoomScaleNormal="40" workbookViewId="0"/>
  </sheetViews>
  <sheetFormatPr defaultColWidth="9.109375" defaultRowHeight="13.8" x14ac:dyDescent="0.25"/>
  <cols>
    <col min="1" max="11" width="9.109375" style="180"/>
    <col min="12" max="12" width="7" style="180" customWidth="1"/>
    <col min="13" max="16384" width="9.109375" style="180"/>
  </cols>
  <sheetData>
    <row r="2" spans="1:22" ht="18" thickBot="1" x14ac:dyDescent="0.35">
      <c r="C2" s="835" t="s">
        <v>100</v>
      </c>
      <c r="D2" s="835"/>
      <c r="E2" s="835"/>
      <c r="F2" s="835"/>
      <c r="G2" s="835"/>
      <c r="H2" s="835"/>
      <c r="I2" s="835"/>
      <c r="J2" s="835"/>
      <c r="K2" s="835"/>
      <c r="L2" s="835"/>
      <c r="M2" s="835" t="s">
        <v>101</v>
      </c>
      <c r="N2" s="835"/>
      <c r="O2" s="835"/>
      <c r="P2" s="835"/>
      <c r="Q2" s="835"/>
      <c r="R2" s="835"/>
      <c r="S2" s="835"/>
      <c r="T2" s="835"/>
      <c r="U2" s="835"/>
      <c r="V2" s="835"/>
    </row>
    <row r="3" spans="1:22" x14ac:dyDescent="0.25">
      <c r="C3" s="192"/>
      <c r="D3" s="193"/>
      <c r="E3" s="193"/>
      <c r="F3" s="193"/>
      <c r="G3" s="193"/>
      <c r="H3" s="193"/>
      <c r="I3" s="193"/>
      <c r="J3" s="193"/>
      <c r="K3" s="193"/>
      <c r="L3" s="194"/>
      <c r="M3" s="192"/>
      <c r="N3" s="193"/>
      <c r="O3" s="193"/>
      <c r="P3" s="193"/>
      <c r="Q3" s="193"/>
      <c r="R3" s="193"/>
      <c r="S3" s="193"/>
      <c r="T3" s="193"/>
      <c r="U3" s="193"/>
      <c r="V3" s="194"/>
    </row>
    <row r="4" spans="1:22" x14ac:dyDescent="0.25">
      <c r="A4" s="834" t="s">
        <v>0</v>
      </c>
      <c r="B4" s="837"/>
      <c r="C4" s="195"/>
      <c r="L4" s="196"/>
      <c r="M4" s="195"/>
      <c r="V4" s="196"/>
    </row>
    <row r="5" spans="1:22" x14ac:dyDescent="0.25">
      <c r="A5" s="834"/>
      <c r="B5" s="837"/>
      <c r="C5" s="195"/>
      <c r="L5" s="196"/>
      <c r="M5" s="195"/>
      <c r="V5" s="196"/>
    </row>
    <row r="6" spans="1:22" x14ac:dyDescent="0.25">
      <c r="C6" s="195"/>
      <c r="L6" s="196"/>
      <c r="M6" s="195"/>
      <c r="V6" s="196"/>
    </row>
    <row r="7" spans="1:22" x14ac:dyDescent="0.25">
      <c r="C7" s="195"/>
      <c r="L7" s="196"/>
      <c r="M7" s="195"/>
      <c r="V7" s="196"/>
    </row>
    <row r="8" spans="1:22" x14ac:dyDescent="0.25">
      <c r="C8" s="195"/>
      <c r="L8" s="196"/>
      <c r="M8" s="195"/>
      <c r="V8" s="196"/>
    </row>
    <row r="9" spans="1:22" x14ac:dyDescent="0.25">
      <c r="C9" s="195"/>
      <c r="L9" s="196"/>
      <c r="M9" s="195"/>
      <c r="V9" s="196"/>
    </row>
    <row r="10" spans="1:22" x14ac:dyDescent="0.25">
      <c r="C10" s="195"/>
      <c r="L10" s="196"/>
      <c r="M10" s="195"/>
      <c r="V10" s="196"/>
    </row>
    <row r="11" spans="1:22" x14ac:dyDescent="0.25">
      <c r="C11" s="195"/>
      <c r="L11" s="196"/>
      <c r="V11" s="196"/>
    </row>
    <row r="12" spans="1:22" x14ac:dyDescent="0.25">
      <c r="C12" s="195"/>
      <c r="L12" s="196"/>
      <c r="M12" s="195"/>
      <c r="V12" s="196"/>
    </row>
    <row r="13" spans="1:22" x14ac:dyDescent="0.25">
      <c r="C13" s="195"/>
      <c r="L13" s="196"/>
      <c r="M13" s="195"/>
      <c r="V13" s="196"/>
    </row>
    <row r="14" spans="1:22" x14ac:dyDescent="0.25">
      <c r="C14" s="195"/>
      <c r="L14" s="196"/>
      <c r="M14" s="195"/>
      <c r="V14" s="196"/>
    </row>
    <row r="15" spans="1:22" x14ac:dyDescent="0.25">
      <c r="C15" s="195"/>
      <c r="L15" s="196"/>
      <c r="M15" s="195"/>
      <c r="V15" s="196"/>
    </row>
    <row r="16" spans="1:22" x14ac:dyDescent="0.25">
      <c r="C16" s="195"/>
      <c r="L16" s="196"/>
      <c r="M16" s="195"/>
      <c r="V16" s="196"/>
    </row>
    <row r="17" spans="1:22" x14ac:dyDescent="0.25">
      <c r="C17" s="195"/>
      <c r="L17" s="196"/>
      <c r="M17" s="195"/>
      <c r="V17" s="196"/>
    </row>
    <row r="18" spans="1:22" x14ac:dyDescent="0.25">
      <c r="C18" s="195"/>
      <c r="L18" s="196"/>
      <c r="M18" s="195"/>
      <c r="V18" s="196"/>
    </row>
    <row r="19" spans="1:22" ht="15.75" customHeight="1" x14ac:dyDescent="0.25">
      <c r="C19" s="195"/>
      <c r="L19" s="196"/>
      <c r="M19" s="195"/>
      <c r="V19" s="196"/>
    </row>
    <row r="20" spans="1:22" x14ac:dyDescent="0.25">
      <c r="C20" s="195"/>
      <c r="L20" s="196"/>
      <c r="M20" s="195"/>
      <c r="T20" s="201"/>
      <c r="V20" s="196"/>
    </row>
    <row r="21" spans="1:22" x14ac:dyDescent="0.25">
      <c r="C21" s="195"/>
      <c r="L21" s="196"/>
      <c r="M21" s="195"/>
      <c r="V21" s="196"/>
    </row>
    <row r="22" spans="1:22" x14ac:dyDescent="0.25">
      <c r="C22" s="195"/>
      <c r="L22" s="196"/>
      <c r="M22" s="195"/>
      <c r="V22" s="196"/>
    </row>
    <row r="23" spans="1:22" x14ac:dyDescent="0.25">
      <c r="C23" s="195"/>
      <c r="L23" s="196"/>
      <c r="M23" s="195"/>
      <c r="V23" s="196"/>
    </row>
    <row r="24" spans="1:22" ht="14.4" thickBot="1" x14ac:dyDescent="0.3">
      <c r="A24" s="834" t="s">
        <v>1</v>
      </c>
      <c r="B24" s="837"/>
      <c r="C24" s="197"/>
      <c r="D24" s="198"/>
      <c r="E24" s="198"/>
      <c r="F24" s="198"/>
      <c r="G24" s="198"/>
      <c r="H24" s="198"/>
      <c r="I24" s="198"/>
      <c r="J24" s="199"/>
      <c r="K24" s="198"/>
      <c r="L24" s="200"/>
      <c r="M24" s="197"/>
      <c r="N24" s="198"/>
      <c r="O24" s="198"/>
      <c r="P24" s="198"/>
      <c r="Q24" s="198"/>
      <c r="R24" s="198"/>
      <c r="S24" s="198"/>
      <c r="T24" s="198"/>
      <c r="U24" s="198"/>
      <c r="V24" s="200"/>
    </row>
    <row r="25" spans="1:22" x14ac:dyDescent="0.25">
      <c r="A25" s="834"/>
      <c r="B25" s="837"/>
      <c r="C25" s="192"/>
      <c r="D25" s="193"/>
      <c r="E25" s="193"/>
      <c r="F25" s="193"/>
      <c r="G25" s="193"/>
      <c r="H25" s="193"/>
      <c r="I25" s="193"/>
      <c r="J25" s="193"/>
      <c r="K25" s="193"/>
      <c r="L25" s="194"/>
      <c r="M25" s="192"/>
      <c r="N25" s="193"/>
      <c r="O25" s="193"/>
      <c r="P25" s="193"/>
      <c r="Q25" s="193"/>
      <c r="R25" s="193"/>
      <c r="S25" s="193"/>
      <c r="T25" s="193"/>
      <c r="U25" s="193"/>
      <c r="V25" s="194"/>
    </row>
    <row r="26" spans="1:22" x14ac:dyDescent="0.25">
      <c r="C26" s="195"/>
      <c r="L26" s="196"/>
      <c r="M26" s="195"/>
      <c r="V26" s="196"/>
    </row>
    <row r="27" spans="1:22" x14ac:dyDescent="0.25">
      <c r="C27" s="195"/>
      <c r="L27" s="196"/>
      <c r="M27" s="195"/>
      <c r="V27" s="196"/>
    </row>
    <row r="28" spans="1:22" x14ac:dyDescent="0.25">
      <c r="C28" s="195"/>
      <c r="L28" s="196"/>
      <c r="M28" s="195"/>
      <c r="V28" s="196"/>
    </row>
    <row r="29" spans="1:22" x14ac:dyDescent="0.25">
      <c r="C29" s="195"/>
      <c r="L29" s="196"/>
      <c r="M29" s="195"/>
      <c r="V29" s="196"/>
    </row>
    <row r="30" spans="1:22" x14ac:dyDescent="0.25">
      <c r="C30" s="195"/>
      <c r="L30" s="196"/>
      <c r="M30" s="195"/>
      <c r="V30" s="196"/>
    </row>
    <row r="31" spans="1:22" x14ac:dyDescent="0.25">
      <c r="C31" s="195"/>
      <c r="M31" s="195"/>
      <c r="V31" s="196"/>
    </row>
    <row r="32" spans="1:22" x14ac:dyDescent="0.25">
      <c r="C32" s="195"/>
      <c r="L32" s="196"/>
      <c r="M32" s="195"/>
      <c r="V32" s="196"/>
    </row>
    <row r="33" spans="1:22" x14ac:dyDescent="0.25">
      <c r="C33" s="195"/>
      <c r="L33" s="196"/>
      <c r="M33" s="195"/>
      <c r="V33" s="196"/>
    </row>
    <row r="34" spans="1:22" x14ac:dyDescent="0.25">
      <c r="C34" s="195"/>
      <c r="L34" s="196"/>
      <c r="M34" s="195"/>
      <c r="V34" s="196"/>
    </row>
    <row r="35" spans="1:22" x14ac:dyDescent="0.25">
      <c r="C35" s="195"/>
      <c r="L35" s="196"/>
      <c r="M35" s="195"/>
      <c r="V35" s="196"/>
    </row>
    <row r="36" spans="1:22" x14ac:dyDescent="0.25">
      <c r="C36" s="195"/>
      <c r="L36" s="196"/>
      <c r="M36" s="195"/>
      <c r="V36" s="196"/>
    </row>
    <row r="37" spans="1:22" x14ac:dyDescent="0.25">
      <c r="C37" s="195"/>
      <c r="L37" s="196"/>
      <c r="M37" s="195"/>
      <c r="V37" s="196"/>
    </row>
    <row r="38" spans="1:22" x14ac:dyDescent="0.25">
      <c r="C38" s="195"/>
      <c r="L38" s="196"/>
      <c r="M38" s="195"/>
      <c r="V38" s="196"/>
    </row>
    <row r="39" spans="1:22" x14ac:dyDescent="0.25">
      <c r="C39" s="195"/>
      <c r="L39" s="196"/>
      <c r="M39" s="195"/>
      <c r="V39" s="196"/>
    </row>
    <row r="40" spans="1:22" x14ac:dyDescent="0.25">
      <c r="C40" s="195"/>
      <c r="L40" s="196"/>
      <c r="M40" s="195"/>
      <c r="V40" s="196"/>
    </row>
    <row r="41" spans="1:22" x14ac:dyDescent="0.25">
      <c r="C41" s="195"/>
      <c r="L41" s="196"/>
      <c r="M41" s="195"/>
      <c r="V41" s="196"/>
    </row>
    <row r="42" spans="1:22" x14ac:dyDescent="0.25">
      <c r="C42" s="195"/>
      <c r="L42" s="196"/>
      <c r="M42" s="195"/>
      <c r="V42" s="196"/>
    </row>
    <row r="43" spans="1:22" x14ac:dyDescent="0.25">
      <c r="C43" s="195"/>
      <c r="L43" s="196"/>
      <c r="M43" s="195"/>
      <c r="T43" s="201"/>
      <c r="V43" s="196"/>
    </row>
    <row r="44" spans="1:22" x14ac:dyDescent="0.25">
      <c r="A44" s="834" t="s">
        <v>2</v>
      </c>
      <c r="B44" s="837"/>
      <c r="C44" s="195"/>
      <c r="L44" s="196"/>
      <c r="M44" s="195"/>
      <c r="V44" s="196"/>
    </row>
    <row r="45" spans="1:22" x14ac:dyDescent="0.25">
      <c r="A45" s="834"/>
      <c r="B45" s="837"/>
      <c r="C45" s="195"/>
      <c r="L45" s="196"/>
      <c r="M45" s="195"/>
      <c r="V45" s="196"/>
    </row>
    <row r="46" spans="1:22" ht="14.4" thickBot="1" x14ac:dyDescent="0.3">
      <c r="C46" s="197"/>
      <c r="D46" s="198"/>
      <c r="F46" s="198"/>
      <c r="G46" s="198"/>
      <c r="H46" s="198"/>
      <c r="I46" s="198"/>
      <c r="J46" s="198"/>
      <c r="K46" s="198"/>
      <c r="L46" s="200"/>
      <c r="M46" s="197"/>
      <c r="N46" s="198"/>
      <c r="O46" s="198"/>
      <c r="P46" s="198"/>
      <c r="Q46" s="198"/>
      <c r="R46" s="198"/>
      <c r="S46" s="198"/>
      <c r="T46" s="198"/>
      <c r="U46" s="198"/>
      <c r="V46" s="200"/>
    </row>
    <row r="47" spans="1:22" ht="17.399999999999999" x14ac:dyDescent="0.3">
      <c r="C47" s="836" t="s">
        <v>32</v>
      </c>
      <c r="D47" s="836"/>
      <c r="E47" s="836"/>
      <c r="F47" s="836"/>
      <c r="G47" s="836"/>
      <c r="H47" s="836"/>
      <c r="I47" s="836"/>
      <c r="J47" s="836"/>
      <c r="K47" s="836"/>
      <c r="L47" s="836"/>
      <c r="M47" s="836" t="s">
        <v>99</v>
      </c>
      <c r="N47" s="836"/>
      <c r="O47" s="836"/>
      <c r="P47" s="836"/>
      <c r="Q47" s="836"/>
      <c r="R47" s="836"/>
      <c r="S47" s="836"/>
      <c r="T47" s="836"/>
      <c r="U47" s="836"/>
      <c r="V47" s="836"/>
    </row>
    <row r="49" spans="3:22" x14ac:dyDescent="0.25">
      <c r="C49" s="834" t="s">
        <v>3</v>
      </c>
      <c r="D49" s="834"/>
      <c r="K49" s="834" t="s">
        <v>4</v>
      </c>
      <c r="L49" s="834"/>
      <c r="M49" s="834"/>
      <c r="N49" s="834"/>
      <c r="U49" s="834" t="s">
        <v>5</v>
      </c>
      <c r="V49" s="834"/>
    </row>
    <row r="50" spans="3:22" x14ac:dyDescent="0.25">
      <c r="C50" s="834"/>
      <c r="D50" s="834"/>
      <c r="K50" s="834"/>
      <c r="L50" s="834"/>
      <c r="M50" s="834"/>
      <c r="N50" s="834"/>
      <c r="U50" s="834"/>
      <c r="V50" s="834"/>
    </row>
  </sheetData>
  <mergeCells count="10">
    <mergeCell ref="A24:B25"/>
    <mergeCell ref="A44:B45"/>
    <mergeCell ref="A4:B5"/>
    <mergeCell ref="C49:D50"/>
    <mergeCell ref="K49:N50"/>
    <mergeCell ref="U49:V50"/>
    <mergeCell ref="C2:L2"/>
    <mergeCell ref="M2:V2"/>
    <mergeCell ref="C47:L47"/>
    <mergeCell ref="M47:V47"/>
  </mergeCells>
  <pageMargins left="0.7" right="0.7" top="0.75" bottom="0.75" header="0.3" footer="0.3"/>
  <pageSetup paperSize="17" scale="95"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78"/>
  <sheetViews>
    <sheetView topLeftCell="A66" zoomScale="90" zoomScaleNormal="90" workbookViewId="0">
      <selection activeCell="M9" sqref="M9"/>
    </sheetView>
  </sheetViews>
  <sheetFormatPr defaultColWidth="10.33203125" defaultRowHeight="18" customHeight="1" x14ac:dyDescent="0.25"/>
  <cols>
    <col min="1" max="1" width="9" style="82" bestFit="1" customWidth="1"/>
    <col min="2" max="2" width="16.109375" style="82" customWidth="1"/>
    <col min="3" max="3" width="14.88671875" style="82" customWidth="1"/>
    <col min="4" max="5" width="15.88671875" style="171" customWidth="1"/>
    <col min="6" max="6" width="12.33203125" style="82" customWidth="1"/>
    <col min="7" max="7" width="16.6640625" style="139" customWidth="1"/>
    <col min="8" max="8" width="12.33203125" style="82" customWidth="1"/>
    <col min="9" max="9" width="13" style="82" customWidth="1"/>
    <col min="10" max="10" width="12.109375" style="82" customWidth="1"/>
    <col min="11" max="11" width="13.6640625" style="82" customWidth="1"/>
    <col min="12" max="12" width="11.88671875" style="82" customWidth="1"/>
    <col min="13" max="13" width="15.6640625" style="82" customWidth="1"/>
    <col min="14" max="14" width="11.109375" style="144" customWidth="1"/>
    <col min="15" max="16384" width="10.33203125" style="82"/>
  </cols>
  <sheetData>
    <row r="1" spans="1:21" s="80" customFormat="1" ht="17.399999999999999" x14ac:dyDescent="0.3">
      <c r="A1" s="77"/>
      <c r="B1" s="77"/>
      <c r="C1" s="77"/>
      <c r="D1" s="78"/>
      <c r="E1" s="78"/>
      <c r="F1" s="77"/>
      <c r="G1" s="79"/>
      <c r="H1" s="77"/>
      <c r="I1" s="77"/>
      <c r="J1" s="77"/>
      <c r="K1" s="77"/>
      <c r="L1" s="77"/>
      <c r="N1" s="81"/>
    </row>
    <row r="2" spans="1:21" s="80" customFormat="1" ht="17.399999999999999" x14ac:dyDescent="0.3">
      <c r="A2" s="854" t="s">
        <v>359</v>
      </c>
      <c r="B2" s="855"/>
      <c r="C2" s="855"/>
      <c r="D2" s="855"/>
      <c r="E2" s="855"/>
      <c r="F2" s="855"/>
      <c r="G2" s="855"/>
      <c r="H2" s="855"/>
      <c r="I2" s="855"/>
      <c r="J2" s="855"/>
      <c r="K2" s="855"/>
      <c r="L2" s="855"/>
      <c r="M2" s="855"/>
      <c r="N2" s="81"/>
    </row>
    <row r="3" spans="1:21" ht="15.6" x14ac:dyDescent="0.3">
      <c r="A3" s="856"/>
      <c r="B3" s="855"/>
      <c r="C3" s="855"/>
      <c r="D3" s="855"/>
      <c r="E3" s="855"/>
      <c r="F3" s="855"/>
      <c r="G3" s="855"/>
      <c r="H3" s="855"/>
      <c r="I3" s="855"/>
      <c r="J3" s="855"/>
      <c r="K3" s="855"/>
      <c r="L3" s="855"/>
      <c r="M3" s="855"/>
      <c r="N3" s="82"/>
    </row>
    <row r="4" spans="1:21" s="85" customFormat="1" thickBot="1" x14ac:dyDescent="0.3">
      <c r="A4" s="83" t="s">
        <v>58</v>
      </c>
      <c r="B4" s="857"/>
      <c r="C4" s="857"/>
      <c r="D4" s="857"/>
      <c r="E4" s="857"/>
      <c r="F4" s="857"/>
      <c r="G4" s="84"/>
      <c r="J4" s="86"/>
      <c r="L4" s="84"/>
    </row>
    <row r="5" spans="1:21" s="85" customFormat="1" ht="78.599999999999994" customHeight="1" thickBot="1" x14ac:dyDescent="0.35">
      <c r="A5" s="87" t="s">
        <v>59</v>
      </c>
      <c r="B5" s="88" t="s">
        <v>360</v>
      </c>
      <c r="C5" s="89" t="s">
        <v>361</v>
      </c>
      <c r="D5" s="89" t="s">
        <v>362</v>
      </c>
      <c r="E5" s="90" t="s">
        <v>363</v>
      </c>
      <c r="F5" s="91" t="s">
        <v>364</v>
      </c>
      <c r="G5" s="92" t="s">
        <v>59</v>
      </c>
      <c r="H5" s="93" t="s">
        <v>60</v>
      </c>
      <c r="I5" s="94" t="s">
        <v>365</v>
      </c>
      <c r="J5" s="94" t="s">
        <v>366</v>
      </c>
      <c r="K5" s="95" t="s">
        <v>340</v>
      </c>
    </row>
    <row r="6" spans="1:21" ht="15.6" x14ac:dyDescent="0.3">
      <c r="A6" s="96" t="s">
        <v>61</v>
      </c>
      <c r="B6" s="97"/>
      <c r="C6" s="98"/>
      <c r="D6" s="99">
        <f>C6</f>
        <v>0</v>
      </c>
      <c r="E6" s="100" t="e">
        <f>(B6*200000)/C6</f>
        <v>#DIV/0!</v>
      </c>
      <c r="F6" s="101" t="e">
        <f>B6*200000/C6</f>
        <v>#DIV/0!</v>
      </c>
      <c r="G6" s="102" t="s">
        <v>61</v>
      </c>
      <c r="H6" s="103" t="e">
        <f>C22*200000/D6</f>
        <v>#DIV/0!</v>
      </c>
      <c r="I6" s="104" t="e">
        <f>$D22+$F22*200000/D6</f>
        <v>#DIV/0!</v>
      </c>
      <c r="J6" s="105" t="e">
        <f>E22*200000/C6</f>
        <v>#DIV/0!</v>
      </c>
      <c r="K6" s="106" t="e">
        <f>(E22+C22)*200000/D6</f>
        <v>#DIV/0!</v>
      </c>
      <c r="N6" s="82"/>
    </row>
    <row r="7" spans="1:21" ht="15.6" x14ac:dyDescent="0.3">
      <c r="A7" s="107" t="s">
        <v>34</v>
      </c>
      <c r="B7" s="97"/>
      <c r="C7" s="98"/>
      <c r="D7" s="99">
        <f t="shared" ref="D7:D17" si="0">D6+C7</f>
        <v>0</v>
      </c>
      <c r="E7" s="100" t="e">
        <f>(B7*200000)/C7</f>
        <v>#DIV/0!</v>
      </c>
      <c r="F7" s="101" t="e">
        <f>SUM($B$6:B7)*200000/D7</f>
        <v>#DIV/0!</v>
      </c>
      <c r="G7" s="109" t="s">
        <v>34</v>
      </c>
      <c r="H7" s="103" t="e">
        <f>SUM($C$22:C23)*200000/D7</f>
        <v>#DIV/0!</v>
      </c>
      <c r="I7" s="104" t="e">
        <f>SUM($D$22:D23)+SUM($F$22:F23)*200000/D7</f>
        <v>#DIV/0!</v>
      </c>
      <c r="J7" s="105" t="e">
        <f t="shared" ref="J7:J17" si="1">E23*200000/C7</f>
        <v>#DIV/0!</v>
      </c>
      <c r="K7" s="106" t="e">
        <f t="shared" ref="K7:K17" si="2">(E23+C23)*200000/D7</f>
        <v>#DIV/0!</v>
      </c>
      <c r="N7" s="82"/>
    </row>
    <row r="8" spans="1:21" ht="15.6" x14ac:dyDescent="0.3">
      <c r="A8" s="107" t="s">
        <v>35</v>
      </c>
      <c r="B8" s="97"/>
      <c r="C8" s="98"/>
      <c r="D8" s="99">
        <f t="shared" si="0"/>
        <v>0</v>
      </c>
      <c r="E8" s="100" t="e">
        <f t="shared" ref="E8:E17" si="3">B8*200000/C8</f>
        <v>#DIV/0!</v>
      </c>
      <c r="F8" s="101" t="e">
        <f>SUM($B$6:B8)*200000/D8</f>
        <v>#DIV/0!</v>
      </c>
      <c r="G8" s="109" t="s">
        <v>35</v>
      </c>
      <c r="H8" s="103" t="e">
        <f>SUM($C$22:C24)*200000/D8</f>
        <v>#DIV/0!</v>
      </c>
      <c r="I8" s="104" t="e">
        <f>SUM($D$22:D24)+SUM($F$22:F24)*200000/D8</f>
        <v>#DIV/0!</v>
      </c>
      <c r="J8" s="105" t="e">
        <f t="shared" si="1"/>
        <v>#DIV/0!</v>
      </c>
      <c r="K8" s="106" t="e">
        <f t="shared" si="2"/>
        <v>#DIV/0!</v>
      </c>
      <c r="N8" s="82"/>
    </row>
    <row r="9" spans="1:21" ht="15.6" x14ac:dyDescent="0.3">
      <c r="A9" s="107" t="s">
        <v>36</v>
      </c>
      <c r="B9" s="97"/>
      <c r="C9" s="98"/>
      <c r="D9" s="99">
        <f t="shared" si="0"/>
        <v>0</v>
      </c>
      <c r="E9" s="100" t="e">
        <f t="shared" si="3"/>
        <v>#DIV/0!</v>
      </c>
      <c r="F9" s="101" t="e">
        <f>SUM($B$6:B9)*200000/D9</f>
        <v>#DIV/0!</v>
      </c>
      <c r="G9" s="109" t="s">
        <v>36</v>
      </c>
      <c r="H9" s="103" t="e">
        <f>SUM($C$22:C25)*200000/D9</f>
        <v>#DIV/0!</v>
      </c>
      <c r="I9" s="104" t="e">
        <f>SUM($D$22:D25)+SUM($F$22:F25)*200000/D9</f>
        <v>#DIV/0!</v>
      </c>
      <c r="J9" s="105" t="e">
        <f t="shared" si="1"/>
        <v>#DIV/0!</v>
      </c>
      <c r="K9" s="106" t="e">
        <f t="shared" si="2"/>
        <v>#DIV/0!</v>
      </c>
      <c r="N9" s="82"/>
    </row>
    <row r="10" spans="1:21" ht="15.6" x14ac:dyDescent="0.3">
      <c r="A10" s="107" t="s">
        <v>62</v>
      </c>
      <c r="B10" s="97"/>
      <c r="C10" s="98"/>
      <c r="D10" s="99">
        <f t="shared" si="0"/>
        <v>0</v>
      </c>
      <c r="E10" s="100" t="e">
        <f t="shared" si="3"/>
        <v>#DIV/0!</v>
      </c>
      <c r="F10" s="101" t="e">
        <f>SUM($B$6:B10)*200000/D10</f>
        <v>#DIV/0!</v>
      </c>
      <c r="G10" s="109" t="s">
        <v>62</v>
      </c>
      <c r="H10" s="103" t="e">
        <f>SUM($C$22:C26)*200000/D10</f>
        <v>#DIV/0!</v>
      </c>
      <c r="I10" s="104" t="e">
        <f>SUM($D$22:D26)+SUM($F$22:F26)*200000/D10</f>
        <v>#DIV/0!</v>
      </c>
      <c r="J10" s="105" t="e">
        <f t="shared" si="1"/>
        <v>#DIV/0!</v>
      </c>
      <c r="K10" s="106" t="e">
        <f t="shared" si="2"/>
        <v>#DIV/0!</v>
      </c>
      <c r="N10" s="82"/>
    </row>
    <row r="11" spans="1:21" ht="15.6" x14ac:dyDescent="0.3">
      <c r="A11" s="107" t="s">
        <v>38</v>
      </c>
      <c r="B11" s="97"/>
      <c r="C11" s="98"/>
      <c r="D11" s="99">
        <f t="shared" si="0"/>
        <v>0</v>
      </c>
      <c r="E11" s="100" t="e">
        <f t="shared" si="3"/>
        <v>#DIV/0!</v>
      </c>
      <c r="F11" s="101" t="e">
        <f>SUM($B$6:B11)*200000/D11</f>
        <v>#DIV/0!</v>
      </c>
      <c r="G11" s="109" t="s">
        <v>38</v>
      </c>
      <c r="H11" s="103" t="e">
        <f>SUM($C$22:C27)*200000/D11</f>
        <v>#DIV/0!</v>
      </c>
      <c r="I11" s="104" t="e">
        <f>SUM($D$22:D27)+SUM($F$22:F27)*200000/D11</f>
        <v>#DIV/0!</v>
      </c>
      <c r="J11" s="105" t="e">
        <f t="shared" si="1"/>
        <v>#DIV/0!</v>
      </c>
      <c r="K11" s="106" t="e">
        <f t="shared" si="2"/>
        <v>#DIV/0!</v>
      </c>
      <c r="N11" s="82"/>
    </row>
    <row r="12" spans="1:21" ht="15.6" x14ac:dyDescent="0.3">
      <c r="A12" s="107" t="s">
        <v>39</v>
      </c>
      <c r="B12" s="97"/>
      <c r="C12" s="98"/>
      <c r="D12" s="99">
        <f t="shared" si="0"/>
        <v>0</v>
      </c>
      <c r="E12" s="100" t="e">
        <f t="shared" si="3"/>
        <v>#DIV/0!</v>
      </c>
      <c r="F12" s="101" t="e">
        <f>SUM($B$6:B12)*200000/D12</f>
        <v>#DIV/0!</v>
      </c>
      <c r="G12" s="109" t="s">
        <v>39</v>
      </c>
      <c r="H12" s="103" t="e">
        <f>SUM($C$22:C28)*200000/D12</f>
        <v>#DIV/0!</v>
      </c>
      <c r="I12" s="104" t="e">
        <f>SUM($D$22:D28)+SUM($F$22:F28)*200000/D12</f>
        <v>#DIV/0!</v>
      </c>
      <c r="J12" s="105" t="e">
        <f t="shared" si="1"/>
        <v>#DIV/0!</v>
      </c>
      <c r="K12" s="106" t="e">
        <f t="shared" si="2"/>
        <v>#DIV/0!</v>
      </c>
      <c r="N12" s="82"/>
    </row>
    <row r="13" spans="1:21" ht="15.6" x14ac:dyDescent="0.3">
      <c r="A13" s="107" t="s">
        <v>40</v>
      </c>
      <c r="B13" s="97"/>
      <c r="C13" s="98"/>
      <c r="D13" s="99">
        <f t="shared" si="0"/>
        <v>0</v>
      </c>
      <c r="E13" s="100" t="e">
        <f t="shared" si="3"/>
        <v>#DIV/0!</v>
      </c>
      <c r="F13" s="101" t="e">
        <f>SUM($B$6:B13)*200000/D13</f>
        <v>#DIV/0!</v>
      </c>
      <c r="G13" s="109" t="s">
        <v>40</v>
      </c>
      <c r="H13" s="103" t="e">
        <f>SUM($C$22:C29)*200000/D13</f>
        <v>#DIV/0!</v>
      </c>
      <c r="I13" s="104" t="e">
        <f>SUM($D$22:D29)+SUM($F$22:F29)*200000/D13</f>
        <v>#DIV/0!</v>
      </c>
      <c r="J13" s="105" t="e">
        <f t="shared" si="1"/>
        <v>#DIV/0!</v>
      </c>
      <c r="K13" s="106" t="e">
        <f t="shared" si="2"/>
        <v>#DIV/0!</v>
      </c>
      <c r="N13" s="82"/>
    </row>
    <row r="14" spans="1:21" ht="15.6" x14ac:dyDescent="0.3">
      <c r="A14" s="107" t="s">
        <v>41</v>
      </c>
      <c r="B14" s="97"/>
      <c r="C14" s="98"/>
      <c r="D14" s="99">
        <f t="shared" si="0"/>
        <v>0</v>
      </c>
      <c r="E14" s="100" t="e">
        <f t="shared" si="3"/>
        <v>#DIV/0!</v>
      </c>
      <c r="F14" s="101" t="e">
        <f>SUM($B$6:B14)*200000/D14</f>
        <v>#DIV/0!</v>
      </c>
      <c r="G14" s="109" t="s">
        <v>41</v>
      </c>
      <c r="H14" s="103" t="e">
        <f>SUM($C$22:C30)*200000/D14</f>
        <v>#DIV/0!</v>
      </c>
      <c r="I14" s="104" t="e">
        <f>SUM($D$22:D30)+SUM($F$22:F30)*200000/D14</f>
        <v>#DIV/0!</v>
      </c>
      <c r="J14" s="105" t="e">
        <f t="shared" si="1"/>
        <v>#DIV/0!</v>
      </c>
      <c r="K14" s="106" t="e">
        <f t="shared" si="2"/>
        <v>#DIV/0!</v>
      </c>
      <c r="M14" s="191"/>
      <c r="N14" s="191"/>
      <c r="O14" s="191"/>
      <c r="P14" s="191"/>
      <c r="Q14" s="191"/>
      <c r="R14" s="191"/>
      <c r="S14" s="191"/>
      <c r="T14" s="191"/>
      <c r="U14" s="191"/>
    </row>
    <row r="15" spans="1:21" ht="15.6" x14ac:dyDescent="0.3">
      <c r="A15" s="107" t="s">
        <v>42</v>
      </c>
      <c r="B15" s="97"/>
      <c r="C15" s="98"/>
      <c r="D15" s="99">
        <f t="shared" si="0"/>
        <v>0</v>
      </c>
      <c r="E15" s="100" t="e">
        <f t="shared" si="3"/>
        <v>#DIV/0!</v>
      </c>
      <c r="F15" s="101" t="e">
        <f>SUM($B$6:B15)*200000/D15</f>
        <v>#DIV/0!</v>
      </c>
      <c r="G15" s="109" t="s">
        <v>42</v>
      </c>
      <c r="H15" s="103" t="e">
        <f>SUM($C$22:C31)*200000/D15</f>
        <v>#DIV/0!</v>
      </c>
      <c r="I15" s="104" t="e">
        <f>SUM($D$22:D31)+SUM($F$22:F31)*200000/D15</f>
        <v>#DIV/0!</v>
      </c>
      <c r="J15" s="105" t="e">
        <f t="shared" si="1"/>
        <v>#DIV/0!</v>
      </c>
      <c r="K15" s="106" t="e">
        <f t="shared" si="2"/>
        <v>#DIV/0!</v>
      </c>
      <c r="N15" s="82"/>
    </row>
    <row r="16" spans="1:21" ht="15.6" x14ac:dyDescent="0.3">
      <c r="A16" s="107" t="s">
        <v>43</v>
      </c>
      <c r="B16" s="97"/>
      <c r="C16" s="98"/>
      <c r="D16" s="99">
        <f t="shared" si="0"/>
        <v>0</v>
      </c>
      <c r="E16" s="100" t="e">
        <f t="shared" si="3"/>
        <v>#DIV/0!</v>
      </c>
      <c r="F16" s="101" t="e">
        <f>SUM($B$6:B16)*200000/D16</f>
        <v>#DIV/0!</v>
      </c>
      <c r="G16" s="109" t="s">
        <v>43</v>
      </c>
      <c r="H16" s="103" t="e">
        <f>SUM($C$22:C32)*200000/D16</f>
        <v>#DIV/0!</v>
      </c>
      <c r="I16" s="104" t="e">
        <f>SUM($D$22:D32)+SUM($F$22:F32)*200000/D16</f>
        <v>#DIV/0!</v>
      </c>
      <c r="J16" s="105" t="e">
        <f t="shared" si="1"/>
        <v>#DIV/0!</v>
      </c>
      <c r="K16" s="106" t="e">
        <f t="shared" si="2"/>
        <v>#DIV/0!</v>
      </c>
      <c r="N16" s="82"/>
    </row>
    <row r="17" spans="1:14" ht="16.2" thickBot="1" x14ac:dyDescent="0.35">
      <c r="A17" s="107" t="s">
        <v>63</v>
      </c>
      <c r="B17" s="97"/>
      <c r="C17" s="98"/>
      <c r="D17" s="99">
        <f t="shared" si="0"/>
        <v>0</v>
      </c>
      <c r="E17" s="100" t="e">
        <f t="shared" si="3"/>
        <v>#DIV/0!</v>
      </c>
      <c r="F17" s="101" t="e">
        <f>SUM($B$6:B17)*200000/D17</f>
        <v>#DIV/0!</v>
      </c>
      <c r="G17" s="110" t="s">
        <v>63</v>
      </c>
      <c r="H17" s="111" t="e">
        <f>SUM($C$22:C33)*200000/D17</f>
        <v>#DIV/0!</v>
      </c>
      <c r="I17" s="112" t="e">
        <f>SUM($D$22:D33)+SUM($F$22:F33)*200000/D17</f>
        <v>#DIV/0!</v>
      </c>
      <c r="J17" s="113" t="e">
        <f t="shared" si="1"/>
        <v>#DIV/0!</v>
      </c>
      <c r="K17" s="106" t="e">
        <f t="shared" si="2"/>
        <v>#DIV/0!</v>
      </c>
      <c r="L17" s="82" t="s">
        <v>64</v>
      </c>
      <c r="N17" s="82"/>
    </row>
    <row r="18" spans="1:14" ht="16.2" thickBot="1" x14ac:dyDescent="0.35">
      <c r="A18" s="114" t="s">
        <v>65</v>
      </c>
      <c r="B18" s="115">
        <f>SUM(B6:B17)</f>
        <v>0</v>
      </c>
      <c r="C18" s="116">
        <f>SUM(C6:C17)</f>
        <v>0</v>
      </c>
      <c r="D18" s="116"/>
      <c r="E18" s="117"/>
      <c r="F18" s="118" t="e">
        <f>(B18*200000)/C18</f>
        <v>#DIV/0!</v>
      </c>
      <c r="G18" s="119"/>
      <c r="H18" s="120" t="e">
        <f>(C34*200000)/C18</f>
        <v>#DIV/0!</v>
      </c>
      <c r="I18" s="121" t="e">
        <f>(D34+F34)*200000/C18</f>
        <v>#DIV/0!</v>
      </c>
      <c r="J18" s="122"/>
      <c r="K18" s="123" t="e">
        <f>(C34+E34)*200000/C18</f>
        <v>#DIV/0!</v>
      </c>
      <c r="L18" s="124"/>
      <c r="N18" s="82"/>
    </row>
    <row r="19" spans="1:14" ht="15.6" x14ac:dyDescent="0.3">
      <c r="B19" s="125"/>
      <c r="C19" s="125"/>
      <c r="D19" s="126"/>
      <c r="E19" s="126"/>
      <c r="G19" s="82"/>
      <c r="H19" s="126"/>
      <c r="I19" s="126"/>
      <c r="J19" s="126"/>
      <c r="K19" s="126"/>
      <c r="L19" s="126"/>
      <c r="N19" s="82"/>
    </row>
    <row r="20" spans="1:14" ht="16.2" thickBot="1" x14ac:dyDescent="0.35">
      <c r="B20" s="858" t="s">
        <v>66</v>
      </c>
      <c r="C20" s="858"/>
      <c r="D20" s="858"/>
      <c r="E20" s="858"/>
      <c r="F20" s="858"/>
      <c r="G20" s="126"/>
      <c r="H20" s="126"/>
      <c r="I20" s="126"/>
      <c r="J20" s="127"/>
      <c r="K20" s="127"/>
      <c r="L20" s="127"/>
      <c r="N20" s="82"/>
    </row>
    <row r="21" spans="1:14" s="85" customFormat="1" ht="78.599999999999994" thickBot="1" x14ac:dyDescent="0.35">
      <c r="B21" s="128" t="s">
        <v>59</v>
      </c>
      <c r="C21" s="88" t="s">
        <v>67</v>
      </c>
      <c r="D21" s="88" t="s">
        <v>68</v>
      </c>
      <c r="E21" s="88" t="s">
        <v>69</v>
      </c>
      <c r="F21" s="88" t="s">
        <v>70</v>
      </c>
      <c r="G21" s="129"/>
      <c r="H21" s="129"/>
      <c r="I21" s="129"/>
      <c r="M21" s="130"/>
    </row>
    <row r="22" spans="1:14" ht="15.6" x14ac:dyDescent="0.3">
      <c r="B22" s="96" t="s">
        <v>61</v>
      </c>
      <c r="C22" s="131"/>
      <c r="D22" s="131"/>
      <c r="E22" s="131"/>
      <c r="F22" s="97"/>
      <c r="G22" s="132"/>
      <c r="H22" s="842" t="s">
        <v>71</v>
      </c>
      <c r="I22" s="842"/>
      <c r="J22" s="842"/>
      <c r="N22" s="82"/>
    </row>
    <row r="23" spans="1:14" ht="15.6" x14ac:dyDescent="0.3">
      <c r="B23" s="107" t="s">
        <v>34</v>
      </c>
      <c r="C23" s="108"/>
      <c r="D23" s="108"/>
      <c r="E23" s="108"/>
      <c r="F23" s="108"/>
      <c r="G23" s="132"/>
      <c r="H23" s="842"/>
      <c r="I23" s="842"/>
      <c r="J23" s="842"/>
      <c r="N23" s="82"/>
    </row>
    <row r="24" spans="1:14" ht="15.6" x14ac:dyDescent="0.3">
      <c r="B24" s="107" t="s">
        <v>35</v>
      </c>
      <c r="C24" s="108"/>
      <c r="D24" s="108"/>
      <c r="E24" s="108"/>
      <c r="F24" s="108"/>
      <c r="G24" s="132"/>
      <c r="H24" s="842" t="s">
        <v>72</v>
      </c>
      <c r="I24" s="842"/>
      <c r="J24" s="842"/>
      <c r="N24" s="82"/>
    </row>
    <row r="25" spans="1:14" ht="15.6" x14ac:dyDescent="0.3">
      <c r="B25" s="107" t="s">
        <v>36</v>
      </c>
      <c r="C25" s="108"/>
      <c r="D25" s="108"/>
      <c r="E25" s="108"/>
      <c r="F25" s="108"/>
      <c r="G25" s="132"/>
      <c r="H25" s="842"/>
      <c r="I25" s="842"/>
      <c r="J25" s="842"/>
      <c r="N25" s="82"/>
    </row>
    <row r="26" spans="1:14" ht="15.6" x14ac:dyDescent="0.3">
      <c r="B26" s="107" t="s">
        <v>62</v>
      </c>
      <c r="C26" s="108"/>
      <c r="D26" s="108"/>
      <c r="E26" s="108"/>
      <c r="F26" s="108"/>
      <c r="G26" s="132"/>
      <c r="H26" s="842" t="s">
        <v>73</v>
      </c>
      <c r="I26" s="842"/>
      <c r="J26" s="842"/>
      <c r="N26" s="82"/>
    </row>
    <row r="27" spans="1:14" ht="15.6" x14ac:dyDescent="0.3">
      <c r="B27" s="107" t="s">
        <v>38</v>
      </c>
      <c r="C27" s="108"/>
      <c r="D27" s="108"/>
      <c r="E27" s="108"/>
      <c r="F27" s="108"/>
      <c r="G27" s="132"/>
      <c r="H27" s="842"/>
      <c r="I27" s="842"/>
      <c r="J27" s="842"/>
      <c r="N27" s="82"/>
    </row>
    <row r="28" spans="1:14" ht="15.6" x14ac:dyDescent="0.3">
      <c r="B28" s="107" t="s">
        <v>39</v>
      </c>
      <c r="C28" s="108"/>
      <c r="D28" s="108"/>
      <c r="E28" s="108"/>
      <c r="F28" s="108"/>
      <c r="G28" s="132"/>
      <c r="H28" s="842"/>
      <c r="I28" s="842"/>
      <c r="J28" s="842"/>
      <c r="N28" s="82"/>
    </row>
    <row r="29" spans="1:14" ht="15.6" x14ac:dyDescent="0.3">
      <c r="B29" s="107" t="s">
        <v>40</v>
      </c>
      <c r="C29" s="108"/>
      <c r="D29" s="108"/>
      <c r="E29" s="108"/>
      <c r="F29" s="108"/>
      <c r="G29" s="132"/>
      <c r="H29" s="843" t="s">
        <v>74</v>
      </c>
      <c r="I29" s="843"/>
      <c r="J29" s="843"/>
      <c r="N29" s="82"/>
    </row>
    <row r="30" spans="1:14" ht="15.6" x14ac:dyDescent="0.3">
      <c r="B30" s="107" t="s">
        <v>41</v>
      </c>
      <c r="C30" s="108"/>
      <c r="D30" s="108"/>
      <c r="E30" s="108"/>
      <c r="F30" s="108"/>
      <c r="G30" s="132"/>
      <c r="H30" s="843"/>
      <c r="I30" s="843"/>
      <c r="J30" s="843"/>
      <c r="N30" s="82"/>
    </row>
    <row r="31" spans="1:14" ht="15.6" x14ac:dyDescent="0.3">
      <c r="B31" s="107" t="s">
        <v>42</v>
      </c>
      <c r="C31" s="108"/>
      <c r="D31" s="108"/>
      <c r="E31" s="108"/>
      <c r="F31" s="108"/>
      <c r="G31" s="132"/>
      <c r="H31" s="843"/>
      <c r="I31" s="843"/>
      <c r="J31" s="843"/>
      <c r="N31" s="82"/>
    </row>
    <row r="32" spans="1:14" ht="15.6" x14ac:dyDescent="0.3">
      <c r="B32" s="107" t="s">
        <v>43</v>
      </c>
      <c r="C32" s="108"/>
      <c r="D32" s="108"/>
      <c r="E32" s="108"/>
      <c r="F32" s="108"/>
      <c r="G32" s="132"/>
      <c r="H32" s="843"/>
      <c r="I32" s="843"/>
      <c r="J32" s="843"/>
      <c r="N32" s="82"/>
    </row>
    <row r="33" spans="1:14" ht="16.2" thickBot="1" x14ac:dyDescent="0.35">
      <c r="B33" s="107" t="s">
        <v>63</v>
      </c>
      <c r="C33" s="108"/>
      <c r="D33" s="108"/>
      <c r="E33" s="108"/>
      <c r="F33" s="133"/>
      <c r="G33" s="132"/>
      <c r="H33" s="843"/>
      <c r="I33" s="843"/>
      <c r="J33" s="843"/>
      <c r="N33" s="82"/>
    </row>
    <row r="34" spans="1:14" ht="16.2" thickBot="1" x14ac:dyDescent="0.35">
      <c r="B34" s="134"/>
      <c r="C34" s="135">
        <f>SUM(C22:C33)</f>
        <v>0</v>
      </c>
      <c r="D34" s="135">
        <f>SUM(D22:D33)</f>
        <v>0</v>
      </c>
      <c r="E34" s="135">
        <f>SUM(E22:E33)</f>
        <v>0</v>
      </c>
      <c r="F34" s="136">
        <f>SUM(F22:F33)</f>
        <v>0</v>
      </c>
      <c r="G34" s="132"/>
      <c r="H34" s="137"/>
      <c r="I34" s="137"/>
      <c r="J34" s="137"/>
      <c r="N34" s="82"/>
    </row>
    <row r="35" spans="1:14" ht="15" x14ac:dyDescent="0.25">
      <c r="D35" s="138"/>
      <c r="E35" s="138"/>
      <c r="H35" s="139"/>
      <c r="I35" s="132"/>
      <c r="J35" s="132"/>
      <c r="K35" s="132"/>
      <c r="L35" s="132"/>
      <c r="N35" s="82"/>
    </row>
    <row r="36" spans="1:14" ht="21" x14ac:dyDescent="0.4">
      <c r="A36" s="140"/>
      <c r="B36" s="141"/>
      <c r="C36" s="141"/>
      <c r="D36" s="142"/>
      <c r="E36" s="142"/>
      <c r="F36" s="141"/>
      <c r="G36" s="143"/>
      <c r="H36" s="140"/>
      <c r="I36" s="141"/>
      <c r="J36" s="142"/>
      <c r="K36" s="141"/>
      <c r="L36" s="143"/>
    </row>
    <row r="37" spans="1:14" ht="16.2" thickBot="1" x14ac:dyDescent="0.35">
      <c r="A37" s="844" t="s">
        <v>367</v>
      </c>
      <c r="B37" s="845"/>
      <c r="C37" s="845"/>
      <c r="D37" s="845"/>
      <c r="E37" s="845"/>
      <c r="F37" s="845"/>
      <c r="G37" s="845"/>
      <c r="H37" s="845"/>
      <c r="I37" s="845"/>
      <c r="J37" s="845"/>
      <c r="K37" s="845"/>
      <c r="L37" s="845"/>
    </row>
    <row r="38" spans="1:14" s="150" customFormat="1" ht="13.8" x14ac:dyDescent="0.25">
      <c r="A38" s="145"/>
      <c r="B38" s="146"/>
      <c r="C38" s="852" t="s">
        <v>131</v>
      </c>
      <c r="D38" s="147"/>
      <c r="E38" s="147"/>
      <c r="F38" s="147"/>
      <c r="G38" s="852" t="s">
        <v>132</v>
      </c>
      <c r="H38" s="147"/>
      <c r="I38" s="147" t="s">
        <v>75</v>
      </c>
      <c r="J38" s="148"/>
      <c r="K38" s="149"/>
      <c r="M38" s="151"/>
    </row>
    <row r="39" spans="1:14" s="150" customFormat="1" ht="14.4" thickBot="1" x14ac:dyDescent="0.3">
      <c r="A39" s="152" t="s">
        <v>76</v>
      </c>
      <c r="B39" s="153" t="s">
        <v>77</v>
      </c>
      <c r="C39" s="853"/>
      <c r="D39" s="154" t="s">
        <v>78</v>
      </c>
      <c r="E39" s="154" t="s">
        <v>79</v>
      </c>
      <c r="F39" s="154" t="s">
        <v>80</v>
      </c>
      <c r="G39" s="853"/>
      <c r="H39" s="154" t="s">
        <v>81</v>
      </c>
      <c r="I39" s="154" t="s">
        <v>82</v>
      </c>
      <c r="J39" s="155" t="s">
        <v>83</v>
      </c>
      <c r="K39" s="149" t="s">
        <v>84</v>
      </c>
      <c r="M39" s="151"/>
    </row>
    <row r="40" spans="1:14" ht="15.6" x14ac:dyDescent="0.3">
      <c r="A40" s="96" t="s">
        <v>61</v>
      </c>
      <c r="B40" s="156"/>
      <c r="C40" s="157"/>
      <c r="D40" s="157"/>
      <c r="E40" s="157"/>
      <c r="F40" s="157"/>
      <c r="G40" s="157"/>
      <c r="H40" s="157"/>
      <c r="I40" s="157"/>
      <c r="J40" s="157"/>
      <c r="K40" s="158">
        <f t="shared" ref="K40:K51" si="4">SUM(B40:J40)</f>
        <v>0</v>
      </c>
      <c r="M40" s="144"/>
      <c r="N40" s="82"/>
    </row>
    <row r="41" spans="1:14" ht="15.6" x14ac:dyDescent="0.3">
      <c r="A41" s="107" t="s">
        <v>34</v>
      </c>
      <c r="B41" s="159"/>
      <c r="C41" s="160"/>
      <c r="D41" s="161"/>
      <c r="E41" s="160"/>
      <c r="F41" s="160"/>
      <c r="G41" s="160"/>
      <c r="H41" s="160"/>
      <c r="I41" s="160"/>
      <c r="J41" s="160"/>
      <c r="K41" s="158">
        <f t="shared" si="4"/>
        <v>0</v>
      </c>
      <c r="M41" s="144"/>
      <c r="N41" s="82"/>
    </row>
    <row r="42" spans="1:14" ht="15.6" x14ac:dyDescent="0.3">
      <c r="A42" s="107" t="s">
        <v>35</v>
      </c>
      <c r="B42" s="159"/>
      <c r="C42" s="160"/>
      <c r="D42" s="161"/>
      <c r="E42" s="160"/>
      <c r="F42" s="160"/>
      <c r="G42" s="160"/>
      <c r="H42" s="160"/>
      <c r="I42" s="160"/>
      <c r="J42" s="160"/>
      <c r="K42" s="158">
        <f t="shared" si="4"/>
        <v>0</v>
      </c>
      <c r="M42" s="144"/>
      <c r="N42" s="82"/>
    </row>
    <row r="43" spans="1:14" ht="15.6" x14ac:dyDescent="0.3">
      <c r="A43" s="107" t="s">
        <v>36</v>
      </c>
      <c r="B43" s="159"/>
      <c r="C43" s="159"/>
      <c r="D43" s="159"/>
      <c r="E43" s="159"/>
      <c r="F43" s="159"/>
      <c r="G43" s="159"/>
      <c r="H43" s="159"/>
      <c r="I43" s="159"/>
      <c r="J43" s="159"/>
      <c r="K43" s="158">
        <f t="shared" si="4"/>
        <v>0</v>
      </c>
      <c r="M43" s="144"/>
      <c r="N43" s="82"/>
    </row>
    <row r="44" spans="1:14" ht="15.6" x14ac:dyDescent="0.3">
      <c r="A44" s="107" t="s">
        <v>62</v>
      </c>
      <c r="B44" s="159"/>
      <c r="C44" s="160"/>
      <c r="D44" s="161"/>
      <c r="E44" s="160"/>
      <c r="F44" s="160"/>
      <c r="G44" s="160"/>
      <c r="H44" s="160"/>
      <c r="I44" s="160"/>
      <c r="J44" s="160"/>
      <c r="K44" s="158">
        <f t="shared" si="4"/>
        <v>0</v>
      </c>
      <c r="M44" s="144"/>
      <c r="N44" s="82"/>
    </row>
    <row r="45" spans="1:14" ht="15.6" x14ac:dyDescent="0.3">
      <c r="A45" s="107" t="s">
        <v>38</v>
      </c>
      <c r="B45" s="159"/>
      <c r="C45" s="160"/>
      <c r="D45" s="161"/>
      <c r="E45" s="160"/>
      <c r="F45" s="160"/>
      <c r="G45" s="160"/>
      <c r="H45" s="160"/>
      <c r="I45" s="160"/>
      <c r="J45" s="160"/>
      <c r="K45" s="158">
        <f t="shared" si="4"/>
        <v>0</v>
      </c>
      <c r="M45" s="144"/>
      <c r="N45" s="82"/>
    </row>
    <row r="46" spans="1:14" ht="15.6" x14ac:dyDescent="0.3">
      <c r="A46" s="107" t="s">
        <v>39</v>
      </c>
      <c r="B46" s="159"/>
      <c r="C46" s="160"/>
      <c r="D46" s="161"/>
      <c r="E46" s="160"/>
      <c r="F46" s="160"/>
      <c r="G46" s="160"/>
      <c r="H46" s="160"/>
      <c r="I46" s="160"/>
      <c r="J46" s="160"/>
      <c r="K46" s="158">
        <f t="shared" si="4"/>
        <v>0</v>
      </c>
      <c r="M46" s="144"/>
      <c r="N46" s="82"/>
    </row>
    <row r="47" spans="1:14" ht="15.6" x14ac:dyDescent="0.3">
      <c r="A47" s="107" t="s">
        <v>40</v>
      </c>
      <c r="B47" s="159"/>
      <c r="C47" s="160"/>
      <c r="D47" s="161"/>
      <c r="E47" s="160"/>
      <c r="F47" s="160"/>
      <c r="G47" s="160"/>
      <c r="H47" s="160"/>
      <c r="I47" s="160"/>
      <c r="J47" s="160"/>
      <c r="K47" s="158">
        <f t="shared" si="4"/>
        <v>0</v>
      </c>
      <c r="M47" s="144"/>
      <c r="N47" s="82"/>
    </row>
    <row r="48" spans="1:14" ht="15.6" x14ac:dyDescent="0.3">
      <c r="A48" s="107" t="s">
        <v>41</v>
      </c>
      <c r="B48" s="159"/>
      <c r="C48" s="160"/>
      <c r="D48" s="161"/>
      <c r="E48" s="160"/>
      <c r="F48" s="160"/>
      <c r="G48" s="160"/>
      <c r="H48" s="160"/>
      <c r="I48" s="160"/>
      <c r="J48" s="160"/>
      <c r="K48" s="158">
        <f t="shared" si="4"/>
        <v>0</v>
      </c>
      <c r="M48" s="144"/>
      <c r="N48" s="82"/>
    </row>
    <row r="49" spans="1:15" ht="18" customHeight="1" x14ac:dyDescent="0.3">
      <c r="A49" s="107" t="s">
        <v>42</v>
      </c>
      <c r="B49" s="159"/>
      <c r="C49" s="160"/>
      <c r="D49" s="161"/>
      <c r="E49" s="160"/>
      <c r="F49" s="160"/>
      <c r="G49" s="160"/>
      <c r="H49" s="160"/>
      <c r="I49" s="160"/>
      <c r="J49" s="160"/>
      <c r="K49" s="158">
        <f t="shared" si="4"/>
        <v>0</v>
      </c>
      <c r="M49" s="144"/>
      <c r="N49" s="82"/>
    </row>
    <row r="50" spans="1:15" ht="18" customHeight="1" x14ac:dyDescent="0.3">
      <c r="A50" s="107" t="s">
        <v>43</v>
      </c>
      <c r="B50" s="159"/>
      <c r="C50" s="160"/>
      <c r="D50" s="161"/>
      <c r="E50" s="160"/>
      <c r="F50" s="160"/>
      <c r="G50" s="160"/>
      <c r="H50" s="160"/>
      <c r="I50" s="160"/>
      <c r="J50" s="160"/>
      <c r="K50" s="158">
        <f t="shared" si="4"/>
        <v>0</v>
      </c>
      <c r="M50" s="144"/>
      <c r="N50" s="82"/>
    </row>
    <row r="51" spans="1:15" ht="18" customHeight="1" thickBot="1" x14ac:dyDescent="0.35">
      <c r="A51" s="107" t="s">
        <v>63</v>
      </c>
      <c r="B51" s="159"/>
      <c r="C51" s="160"/>
      <c r="D51" s="161"/>
      <c r="E51" s="160"/>
      <c r="F51" s="160"/>
      <c r="G51" s="160"/>
      <c r="H51" s="160"/>
      <c r="I51" s="160"/>
      <c r="J51" s="160"/>
      <c r="K51" s="158">
        <f t="shared" si="4"/>
        <v>0</v>
      </c>
      <c r="M51" s="144"/>
      <c r="N51" s="82"/>
    </row>
    <row r="52" spans="1:15" ht="18" customHeight="1" thickBot="1" x14ac:dyDescent="0.35">
      <c r="A52" s="162"/>
      <c r="B52" s="135">
        <f t="shared" ref="B52:J52" si="5">SUM(B40:B51)</f>
        <v>0</v>
      </c>
      <c r="C52" s="135">
        <f t="shared" si="5"/>
        <v>0</v>
      </c>
      <c r="D52" s="135">
        <f t="shared" si="5"/>
        <v>0</v>
      </c>
      <c r="E52" s="135">
        <f t="shared" si="5"/>
        <v>0</v>
      </c>
      <c r="F52" s="135">
        <f t="shared" si="5"/>
        <v>0</v>
      </c>
      <c r="G52" s="135">
        <f t="shared" si="5"/>
        <v>0</v>
      </c>
      <c r="H52" s="135">
        <f t="shared" si="5"/>
        <v>0</v>
      </c>
      <c r="I52" s="135">
        <f t="shared" si="5"/>
        <v>0</v>
      </c>
      <c r="J52" s="163">
        <f t="shared" si="5"/>
        <v>0</v>
      </c>
      <c r="K52" s="164">
        <f>SUM(K40:K51)</f>
        <v>0</v>
      </c>
      <c r="M52" s="144"/>
      <c r="N52" s="82"/>
    </row>
    <row r="53" spans="1:15" ht="18" customHeight="1" x14ac:dyDescent="0.3">
      <c r="A53" s="165"/>
      <c r="B53" s="166"/>
      <c r="C53" s="166"/>
      <c r="D53" s="166"/>
      <c r="E53" s="166"/>
      <c r="F53" s="166"/>
      <c r="G53" s="166"/>
      <c r="H53" s="166"/>
      <c r="I53" s="166"/>
      <c r="J53" s="166"/>
      <c r="K53" s="166"/>
      <c r="L53" s="166"/>
      <c r="M53" s="167"/>
      <c r="N53" s="82"/>
      <c r="O53" s="144"/>
    </row>
    <row r="54" spans="1:15" ht="18" customHeight="1" thickBot="1" x14ac:dyDescent="0.35">
      <c r="A54" s="140" t="s">
        <v>85</v>
      </c>
      <c r="B54" s="168"/>
      <c r="C54" s="168"/>
      <c r="D54" s="168"/>
      <c r="E54" s="168"/>
      <c r="F54" s="168"/>
      <c r="G54" s="168"/>
      <c r="H54" s="169"/>
      <c r="I54" s="168"/>
      <c r="J54" s="168"/>
      <c r="K54" s="168"/>
      <c r="L54" s="168"/>
    </row>
    <row r="55" spans="1:15" ht="18" customHeight="1" x14ac:dyDescent="0.25">
      <c r="A55" s="145"/>
      <c r="B55" s="170" t="s">
        <v>86</v>
      </c>
      <c r="C55" s="147" t="s">
        <v>87</v>
      </c>
      <c r="D55" s="147" t="s">
        <v>88</v>
      </c>
      <c r="E55" s="147" t="s">
        <v>89</v>
      </c>
      <c r="F55" s="147" t="s">
        <v>90</v>
      </c>
      <c r="G55" s="147" t="s">
        <v>75</v>
      </c>
      <c r="H55" s="846" t="s">
        <v>91</v>
      </c>
      <c r="I55" s="847"/>
      <c r="J55" s="148"/>
      <c r="K55" s="149"/>
      <c r="L55" s="144"/>
      <c r="N55" s="82"/>
    </row>
    <row r="56" spans="1:15" ht="18" customHeight="1" thickBot="1" x14ac:dyDescent="0.3">
      <c r="A56" s="152" t="s">
        <v>76</v>
      </c>
      <c r="B56" s="153" t="s">
        <v>92</v>
      </c>
      <c r="C56" s="154" t="s">
        <v>93</v>
      </c>
      <c r="D56" s="154" t="s">
        <v>94</v>
      </c>
      <c r="E56" s="154" t="s">
        <v>95</v>
      </c>
      <c r="F56" s="154" t="s">
        <v>96</v>
      </c>
      <c r="G56" s="154" t="s">
        <v>82</v>
      </c>
      <c r="H56" s="848"/>
      <c r="I56" s="849"/>
      <c r="J56" s="155" t="s">
        <v>97</v>
      </c>
      <c r="K56" s="149"/>
      <c r="L56" s="144"/>
      <c r="N56" s="82"/>
    </row>
    <row r="57" spans="1:15" ht="18" customHeight="1" x14ac:dyDescent="0.3">
      <c r="A57" s="96" t="s">
        <v>61</v>
      </c>
      <c r="B57" s="156"/>
      <c r="C57" s="157"/>
      <c r="D57" s="157"/>
      <c r="E57" s="157"/>
      <c r="F57" s="157"/>
      <c r="G57" s="157"/>
      <c r="H57" s="850"/>
      <c r="I57" s="851"/>
      <c r="J57" s="157"/>
      <c r="K57" s="158">
        <f t="shared" ref="K57:K68" si="6">SUM(B57:J57)</f>
        <v>0</v>
      </c>
      <c r="L57" s="144"/>
      <c r="N57" s="82"/>
    </row>
    <row r="58" spans="1:15" ht="18" customHeight="1" x14ac:dyDescent="0.3">
      <c r="A58" s="107" t="s">
        <v>34</v>
      </c>
      <c r="B58" s="159"/>
      <c r="C58" s="160"/>
      <c r="D58" s="161"/>
      <c r="E58" s="160"/>
      <c r="F58" s="160"/>
      <c r="G58" s="160"/>
      <c r="H58" s="838"/>
      <c r="I58" s="839"/>
      <c r="J58" s="160"/>
      <c r="K58" s="158">
        <f t="shared" si="6"/>
        <v>0</v>
      </c>
      <c r="L58" s="144"/>
      <c r="N58" s="82"/>
    </row>
    <row r="59" spans="1:15" ht="18" customHeight="1" x14ac:dyDescent="0.3">
      <c r="A59" s="107" t="s">
        <v>35</v>
      </c>
      <c r="B59" s="159"/>
      <c r="C59" s="160"/>
      <c r="D59" s="161"/>
      <c r="E59" s="160"/>
      <c r="F59" s="160"/>
      <c r="G59" s="160"/>
      <c r="H59" s="838"/>
      <c r="I59" s="839"/>
      <c r="J59" s="160"/>
      <c r="K59" s="158">
        <f t="shared" si="6"/>
        <v>0</v>
      </c>
      <c r="L59" s="144"/>
      <c r="N59" s="82"/>
    </row>
    <row r="60" spans="1:15" ht="18" customHeight="1" x14ac:dyDescent="0.3">
      <c r="A60" s="107" t="s">
        <v>36</v>
      </c>
      <c r="B60" s="159"/>
      <c r="C60" s="160"/>
      <c r="D60" s="161"/>
      <c r="E60" s="160"/>
      <c r="F60" s="160"/>
      <c r="G60" s="160"/>
      <c r="H60" s="838"/>
      <c r="I60" s="839"/>
      <c r="J60" s="160"/>
      <c r="K60" s="158">
        <f t="shared" si="6"/>
        <v>0</v>
      </c>
      <c r="L60" s="144"/>
      <c r="N60" s="82"/>
    </row>
    <row r="61" spans="1:15" ht="18" customHeight="1" x14ac:dyDescent="0.3">
      <c r="A61" s="107" t="s">
        <v>62</v>
      </c>
      <c r="B61" s="159"/>
      <c r="C61" s="160"/>
      <c r="D61" s="161"/>
      <c r="E61" s="160"/>
      <c r="F61" s="160"/>
      <c r="G61" s="160"/>
      <c r="H61" s="838"/>
      <c r="I61" s="839"/>
      <c r="J61" s="160"/>
      <c r="K61" s="158">
        <f t="shared" si="6"/>
        <v>0</v>
      </c>
      <c r="L61" s="144"/>
      <c r="N61" s="82"/>
    </row>
    <row r="62" spans="1:15" ht="18" customHeight="1" x14ac:dyDescent="0.3">
      <c r="A62" s="107" t="s">
        <v>38</v>
      </c>
      <c r="B62" s="159"/>
      <c r="C62" s="160"/>
      <c r="D62" s="161"/>
      <c r="E62" s="160"/>
      <c r="F62" s="160"/>
      <c r="G62" s="160"/>
      <c r="H62" s="838"/>
      <c r="I62" s="839"/>
      <c r="J62" s="160"/>
      <c r="K62" s="158">
        <f t="shared" si="6"/>
        <v>0</v>
      </c>
      <c r="L62" s="144"/>
      <c r="N62" s="82"/>
    </row>
    <row r="63" spans="1:15" ht="18" customHeight="1" x14ac:dyDescent="0.3">
      <c r="A63" s="107" t="s">
        <v>39</v>
      </c>
      <c r="B63" s="159"/>
      <c r="C63" s="160"/>
      <c r="D63" s="161"/>
      <c r="E63" s="160"/>
      <c r="F63" s="160"/>
      <c r="G63" s="160"/>
      <c r="H63" s="838"/>
      <c r="I63" s="839"/>
      <c r="J63" s="160"/>
      <c r="K63" s="158">
        <f t="shared" si="6"/>
        <v>0</v>
      </c>
      <c r="L63" s="144"/>
      <c r="N63" s="82"/>
    </row>
    <row r="64" spans="1:15" ht="18" customHeight="1" x14ac:dyDescent="0.3">
      <c r="A64" s="107" t="s">
        <v>40</v>
      </c>
      <c r="B64" s="159"/>
      <c r="C64" s="160"/>
      <c r="D64" s="161"/>
      <c r="E64" s="160"/>
      <c r="F64" s="160"/>
      <c r="G64" s="160"/>
      <c r="H64" s="838"/>
      <c r="I64" s="839"/>
      <c r="J64" s="160"/>
      <c r="K64" s="158">
        <f t="shared" si="6"/>
        <v>0</v>
      </c>
      <c r="L64" s="144"/>
      <c r="N64" s="82"/>
    </row>
    <row r="65" spans="1:14" ht="15.6" x14ac:dyDescent="0.3">
      <c r="A65" s="107" t="s">
        <v>41</v>
      </c>
      <c r="B65" s="159"/>
      <c r="C65" s="160"/>
      <c r="D65" s="161"/>
      <c r="E65" s="160"/>
      <c r="F65" s="160"/>
      <c r="G65" s="160"/>
      <c r="H65" s="838"/>
      <c r="I65" s="839"/>
      <c r="J65" s="160"/>
      <c r="K65" s="158">
        <f t="shared" si="6"/>
        <v>0</v>
      </c>
      <c r="L65" s="144"/>
      <c r="N65" s="82"/>
    </row>
    <row r="66" spans="1:14" ht="15.6" x14ac:dyDescent="0.3">
      <c r="A66" s="107" t="s">
        <v>42</v>
      </c>
      <c r="B66" s="159"/>
      <c r="C66" s="160"/>
      <c r="D66" s="161"/>
      <c r="E66" s="160"/>
      <c r="F66" s="160"/>
      <c r="G66" s="160"/>
      <c r="H66" s="838"/>
      <c r="I66" s="839"/>
      <c r="J66" s="160"/>
      <c r="K66" s="158">
        <f t="shared" si="6"/>
        <v>0</v>
      </c>
      <c r="L66" s="144"/>
      <c r="N66" s="82"/>
    </row>
    <row r="67" spans="1:14" ht="15.6" x14ac:dyDescent="0.3">
      <c r="A67" s="107" t="s">
        <v>43</v>
      </c>
      <c r="B67" s="159"/>
      <c r="C67" s="160"/>
      <c r="D67" s="161"/>
      <c r="E67" s="160"/>
      <c r="F67" s="160"/>
      <c r="G67" s="160"/>
      <c r="H67" s="838"/>
      <c r="I67" s="839"/>
      <c r="J67" s="160"/>
      <c r="K67" s="158">
        <f t="shared" si="6"/>
        <v>0</v>
      </c>
      <c r="L67" s="144"/>
      <c r="N67" s="82"/>
    </row>
    <row r="68" spans="1:14" ht="16.2" thickBot="1" x14ac:dyDescent="0.35">
      <c r="A68" s="107" t="s">
        <v>63</v>
      </c>
      <c r="B68" s="159"/>
      <c r="C68" s="160"/>
      <c r="D68" s="161"/>
      <c r="E68" s="160"/>
      <c r="F68" s="160"/>
      <c r="G68" s="160"/>
      <c r="H68" s="838"/>
      <c r="I68" s="839"/>
      <c r="J68" s="160"/>
      <c r="K68" s="158">
        <f t="shared" si="6"/>
        <v>0</v>
      </c>
      <c r="L68" s="144"/>
      <c r="N68" s="82"/>
    </row>
    <row r="69" spans="1:14" ht="16.2" thickBot="1" x14ac:dyDescent="0.35">
      <c r="A69" s="162"/>
      <c r="B69" s="135">
        <f t="shared" ref="B69:H69" si="7">SUM(B57:B68)</f>
        <v>0</v>
      </c>
      <c r="C69" s="135">
        <f t="shared" si="7"/>
        <v>0</v>
      </c>
      <c r="D69" s="135">
        <f t="shared" si="7"/>
        <v>0</v>
      </c>
      <c r="E69" s="135">
        <f t="shared" si="7"/>
        <v>0</v>
      </c>
      <c r="F69" s="135">
        <f t="shared" si="7"/>
        <v>0</v>
      </c>
      <c r="G69" s="135">
        <f t="shared" si="7"/>
        <v>0</v>
      </c>
      <c r="H69" s="840">
        <f t="shared" si="7"/>
        <v>0</v>
      </c>
      <c r="I69" s="841"/>
      <c r="J69" s="135">
        <f>SUM(J57:J68)</f>
        <v>0</v>
      </c>
      <c r="K69" s="167"/>
      <c r="L69" s="144"/>
      <c r="N69" s="82"/>
    </row>
    <row r="70" spans="1:14" ht="15" x14ac:dyDescent="0.25">
      <c r="D70" s="138"/>
      <c r="E70" s="138"/>
    </row>
    <row r="71" spans="1:14" ht="15" x14ac:dyDescent="0.25">
      <c r="D71" s="138"/>
      <c r="E71" s="138"/>
    </row>
    <row r="72" spans="1:14" ht="15" x14ac:dyDescent="0.25">
      <c r="D72" s="138"/>
      <c r="E72" s="138"/>
    </row>
    <row r="73" spans="1:14" ht="15" x14ac:dyDescent="0.25">
      <c r="D73" s="138"/>
      <c r="E73" s="138"/>
    </row>
    <row r="74" spans="1:14" ht="15" x14ac:dyDescent="0.25">
      <c r="D74" s="138"/>
      <c r="E74" s="138"/>
    </row>
    <row r="75" spans="1:14" ht="15" x14ac:dyDescent="0.25">
      <c r="D75" s="138"/>
      <c r="E75" s="138"/>
    </row>
    <row r="76" spans="1:14" ht="15" x14ac:dyDescent="0.25">
      <c r="D76" s="138"/>
      <c r="E76" s="138"/>
    </row>
    <row r="77" spans="1:14" ht="15" x14ac:dyDescent="0.25">
      <c r="D77" s="138"/>
      <c r="E77" s="138"/>
    </row>
    <row r="78" spans="1:14" ht="15" x14ac:dyDescent="0.25">
      <c r="D78" s="138"/>
      <c r="E78" s="138"/>
    </row>
  </sheetData>
  <mergeCells count="25">
    <mergeCell ref="H24:J25"/>
    <mergeCell ref="A2:M2"/>
    <mergeCell ref="A3:M3"/>
    <mergeCell ref="B4:F4"/>
    <mergeCell ref="B20:F20"/>
    <mergeCell ref="H22:J23"/>
    <mergeCell ref="H62:I62"/>
    <mergeCell ref="H63:I63"/>
    <mergeCell ref="H64:I64"/>
    <mergeCell ref="H26:J28"/>
    <mergeCell ref="H29:J33"/>
    <mergeCell ref="A37:L37"/>
    <mergeCell ref="H55:I56"/>
    <mergeCell ref="H57:I57"/>
    <mergeCell ref="H58:I58"/>
    <mergeCell ref="C38:C39"/>
    <mergeCell ref="G38:G39"/>
    <mergeCell ref="H59:I59"/>
    <mergeCell ref="H60:I60"/>
    <mergeCell ref="H61:I61"/>
    <mergeCell ref="H65:I65"/>
    <mergeCell ref="H66:I66"/>
    <mergeCell ref="H67:I67"/>
    <mergeCell ref="H68:I68"/>
    <mergeCell ref="H69:I69"/>
  </mergeCells>
  <pageMargins left="0.7" right="0.7" top="0.75" bottom="0.75" header="0.3" footer="0.3"/>
  <pageSetup paperSize="17" scale="68"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27"/>
  <sheetViews>
    <sheetView tabSelected="1" zoomScaleNormal="100" workbookViewId="0">
      <selection activeCell="I104" sqref="I104"/>
    </sheetView>
  </sheetViews>
  <sheetFormatPr defaultColWidth="9.109375" defaultRowHeight="14.4" x14ac:dyDescent="0.3"/>
  <cols>
    <col min="1" max="1" width="41.109375" customWidth="1"/>
    <col min="2" max="3" width="12.6640625" customWidth="1"/>
    <col min="4" max="4" width="22.109375" customWidth="1"/>
    <col min="5" max="5" width="11.88671875" customWidth="1"/>
    <col min="6" max="6" width="16.109375" customWidth="1"/>
    <col min="7" max="7" width="13" customWidth="1"/>
    <col min="8" max="8" width="18.33203125" customWidth="1"/>
    <col min="9" max="9" width="12.109375" customWidth="1"/>
    <col min="10" max="10" width="12.6640625" customWidth="1"/>
    <col min="12" max="12" width="9.6640625" bestFit="1" customWidth="1"/>
    <col min="13" max="13" width="10.33203125" customWidth="1"/>
    <col min="14" max="14" width="11.33203125" customWidth="1"/>
    <col min="15" max="15" width="8.88671875" customWidth="1"/>
    <col min="17" max="17" width="12.6640625" customWidth="1"/>
  </cols>
  <sheetData>
    <row r="1" spans="1:17" x14ac:dyDescent="0.3">
      <c r="A1" s="431"/>
      <c r="B1" s="31"/>
      <c r="C1" s="31"/>
      <c r="D1" s="32"/>
      <c r="E1" s="32"/>
      <c r="F1" s="31"/>
      <c r="G1" s="31"/>
      <c r="H1" s="31"/>
      <c r="I1" s="31"/>
      <c r="J1" s="31"/>
      <c r="K1" s="31"/>
      <c r="L1" s="31"/>
      <c r="M1" s="31"/>
      <c r="N1" s="31"/>
    </row>
    <row r="2" spans="1:17" x14ac:dyDescent="0.3">
      <c r="A2" s="431"/>
      <c r="B2" s="31"/>
      <c r="C2" s="31"/>
      <c r="D2" s="31"/>
      <c r="E2" s="31"/>
      <c r="F2" s="33"/>
      <c r="G2" s="31"/>
      <c r="H2" s="31"/>
      <c r="I2" s="31"/>
      <c r="J2" s="31"/>
      <c r="K2" s="31"/>
      <c r="L2" s="31"/>
      <c r="M2" s="31"/>
      <c r="N2" s="31"/>
    </row>
    <row r="3" spans="1:17" ht="17.399999999999999" x14ac:dyDescent="0.3">
      <c r="A3" s="34" t="s">
        <v>337</v>
      </c>
      <c r="B3" s="31"/>
      <c r="C3" s="31"/>
      <c r="D3" s="31"/>
      <c r="E3" s="31"/>
      <c r="F3" s="31"/>
      <c r="G3" s="31"/>
      <c r="H3" s="31"/>
      <c r="I3" s="31"/>
      <c r="J3" s="31"/>
      <c r="K3" s="31"/>
      <c r="L3" s="31"/>
      <c r="M3" s="31"/>
      <c r="N3" s="31"/>
    </row>
    <row r="4" spans="1:17" x14ac:dyDescent="0.3">
      <c r="A4" s="35"/>
      <c r="B4" s="36" t="s">
        <v>33</v>
      </c>
      <c r="C4" s="36" t="s">
        <v>34</v>
      </c>
      <c r="D4" s="36" t="s">
        <v>35</v>
      </c>
      <c r="E4" s="36" t="s">
        <v>36</v>
      </c>
      <c r="F4" s="36" t="s">
        <v>37</v>
      </c>
      <c r="G4" s="36" t="s">
        <v>38</v>
      </c>
      <c r="H4" s="36" t="s">
        <v>39</v>
      </c>
      <c r="I4" s="36" t="s">
        <v>40</v>
      </c>
      <c r="J4" s="36" t="s">
        <v>41</v>
      </c>
      <c r="K4" s="36" t="s">
        <v>42</v>
      </c>
      <c r="L4" s="36" t="s">
        <v>43</v>
      </c>
      <c r="M4" s="36" t="s">
        <v>44</v>
      </c>
      <c r="N4" s="36" t="s">
        <v>45</v>
      </c>
      <c r="O4" s="37" t="s">
        <v>46</v>
      </c>
      <c r="Q4" s="38" t="s">
        <v>47</v>
      </c>
    </row>
    <row r="5" spans="1:17" x14ac:dyDescent="0.3">
      <c r="A5" s="39" t="s">
        <v>48</v>
      </c>
      <c r="B5" s="40">
        <f>'Monthly Report'!B6</f>
        <v>0</v>
      </c>
      <c r="C5" s="40">
        <f>'Monthly Report'!B7</f>
        <v>0</v>
      </c>
      <c r="D5" s="40">
        <f>'Monthly Report'!B8</f>
        <v>0</v>
      </c>
      <c r="E5" s="40">
        <f>'Monthly Report'!B9</f>
        <v>0</v>
      </c>
      <c r="F5" s="40">
        <f>'Monthly Report'!B10</f>
        <v>0</v>
      </c>
      <c r="G5" s="40">
        <f>'Monthly Report'!B11</f>
        <v>0</v>
      </c>
      <c r="H5" s="40">
        <f>'Monthly Report'!B12</f>
        <v>0</v>
      </c>
      <c r="I5" s="40">
        <f>'Monthly Report'!B13</f>
        <v>0</v>
      </c>
      <c r="J5" s="40">
        <f>'Monthly Report'!B14</f>
        <v>0</v>
      </c>
      <c r="K5" s="40">
        <f>'Monthly Report'!B15</f>
        <v>0</v>
      </c>
      <c r="L5" s="40">
        <f>'Monthly Report'!B16</f>
        <v>0</v>
      </c>
      <c r="M5" s="40">
        <f>'Monthly Report'!B17</f>
        <v>0</v>
      </c>
      <c r="N5" s="210">
        <f>SUM(B5:M5)</f>
        <v>0</v>
      </c>
      <c r="O5" s="41"/>
      <c r="Q5" s="42">
        <v>200000</v>
      </c>
    </row>
    <row r="6" spans="1:17" x14ac:dyDescent="0.3">
      <c r="A6" s="39" t="s">
        <v>49</v>
      </c>
      <c r="B6" s="40">
        <f>'Monthly Report'!C22</f>
        <v>0</v>
      </c>
      <c r="C6" s="40">
        <f>'Monthly Report'!C23</f>
        <v>0</v>
      </c>
      <c r="D6" s="40">
        <f>'Monthly Report'!C24</f>
        <v>0</v>
      </c>
      <c r="E6" s="40">
        <f>'Monthly Report'!C25</f>
        <v>0</v>
      </c>
      <c r="F6" s="40">
        <f>'Monthly Report'!C26</f>
        <v>0</v>
      </c>
      <c r="G6" s="40">
        <f>'Monthly Report'!C27</f>
        <v>0</v>
      </c>
      <c r="H6" s="40">
        <f>'Monthly Report'!C28</f>
        <v>0</v>
      </c>
      <c r="I6" s="40">
        <f>'Monthly Report'!C29</f>
        <v>0</v>
      </c>
      <c r="J6" s="40">
        <f>'Monthly Report'!C30</f>
        <v>0</v>
      </c>
      <c r="K6" s="40">
        <f>'Monthly Report'!C31</f>
        <v>0</v>
      </c>
      <c r="L6" s="40">
        <f>'Monthly Report'!C32</f>
        <v>0</v>
      </c>
      <c r="M6" s="40">
        <f>'Monthly Report'!C33</f>
        <v>0</v>
      </c>
      <c r="N6" s="210">
        <f>SUM(B6:M6)</f>
        <v>0</v>
      </c>
      <c r="O6" s="41"/>
    </row>
    <row r="7" spans="1:17" x14ac:dyDescent="0.3">
      <c r="A7" s="39"/>
      <c r="B7" s="40"/>
      <c r="C7" s="40"/>
      <c r="D7" s="40"/>
      <c r="E7" s="40"/>
      <c r="F7" s="40"/>
      <c r="G7" s="40"/>
      <c r="H7" s="40"/>
      <c r="I7" s="40"/>
      <c r="J7" s="40"/>
      <c r="K7" s="40"/>
      <c r="L7" s="40"/>
      <c r="M7" s="40"/>
      <c r="N7" s="210"/>
      <c r="O7" s="41"/>
    </row>
    <row r="8" spans="1:17" x14ac:dyDescent="0.3">
      <c r="A8" s="39" t="s">
        <v>358</v>
      </c>
      <c r="B8" s="207">
        <f>'Monthly Report'!C6</f>
        <v>0</v>
      </c>
      <c r="C8" s="207">
        <f>'Monthly Report'!C7</f>
        <v>0</v>
      </c>
      <c r="D8" s="207">
        <f>'Monthly Report'!C8</f>
        <v>0</v>
      </c>
      <c r="E8" s="207">
        <f>'Monthly Report'!C9</f>
        <v>0</v>
      </c>
      <c r="F8" s="207">
        <f>'Monthly Report'!C10</f>
        <v>0</v>
      </c>
      <c r="G8" s="207">
        <f>'Monthly Report'!C11</f>
        <v>0</v>
      </c>
      <c r="H8" s="207">
        <f>'Monthly Report'!C12</f>
        <v>0</v>
      </c>
      <c r="I8" s="207">
        <f>'Monthly Report'!C13</f>
        <v>0</v>
      </c>
      <c r="J8" s="207">
        <f>'Monthly Report'!C14</f>
        <v>0</v>
      </c>
      <c r="K8" s="207">
        <f>'Monthly Report'!C15</f>
        <v>0</v>
      </c>
      <c r="L8" s="207">
        <f>'Monthly Report'!C16</f>
        <v>0</v>
      </c>
      <c r="M8" s="207">
        <f>'Monthly Report'!C17</f>
        <v>0</v>
      </c>
      <c r="N8" s="210">
        <f>SUM(B8:M8)</f>
        <v>0</v>
      </c>
      <c r="O8" s="41"/>
    </row>
    <row r="9" spans="1:17" x14ac:dyDescent="0.3">
      <c r="A9" s="39" t="s">
        <v>355</v>
      </c>
      <c r="B9" s="207"/>
      <c r="C9" s="207"/>
      <c r="D9" s="207"/>
      <c r="E9" s="207"/>
      <c r="F9" s="207"/>
      <c r="G9" s="207"/>
      <c r="H9" s="207"/>
      <c r="I9" s="207"/>
      <c r="J9" s="207"/>
      <c r="K9" s="207"/>
      <c r="L9" s="207"/>
      <c r="M9" s="207"/>
      <c r="N9" s="421"/>
      <c r="O9" s="41"/>
    </row>
    <row r="10" spans="1:17" x14ac:dyDescent="0.3">
      <c r="A10" s="39" t="s">
        <v>324</v>
      </c>
      <c r="B10" s="40" t="s">
        <v>352</v>
      </c>
      <c r="C10" s="40"/>
      <c r="D10" s="40"/>
      <c r="E10" s="208"/>
      <c r="F10" s="208"/>
      <c r="G10" s="208"/>
      <c r="H10" s="208"/>
      <c r="I10" s="208"/>
      <c r="J10" s="208"/>
      <c r="K10" s="208"/>
      <c r="L10" s="208"/>
      <c r="M10" s="208"/>
      <c r="N10" s="44"/>
      <c r="O10" s="45"/>
    </row>
    <row r="11" spans="1:17" x14ac:dyDescent="0.3">
      <c r="A11" s="39" t="s">
        <v>52</v>
      </c>
      <c r="B11" s="344">
        <f>IF(B5=0,0,B$5*$Q$5/B$8)</f>
        <v>0</v>
      </c>
      <c r="C11" s="344">
        <f t="shared" ref="C11:M11" si="0">IF(C5=0,0,C$5*$Q$5/C$8)</f>
        <v>0</v>
      </c>
      <c r="D11" s="344">
        <f t="shared" si="0"/>
        <v>0</v>
      </c>
      <c r="E11" s="344">
        <f t="shared" si="0"/>
        <v>0</v>
      </c>
      <c r="F11" s="344">
        <f t="shared" si="0"/>
        <v>0</v>
      </c>
      <c r="G11" s="344">
        <f t="shared" si="0"/>
        <v>0</v>
      </c>
      <c r="H11" s="344">
        <f t="shared" si="0"/>
        <v>0</v>
      </c>
      <c r="I11" s="344">
        <f t="shared" si="0"/>
        <v>0</v>
      </c>
      <c r="J11" s="344">
        <f t="shared" si="0"/>
        <v>0</v>
      </c>
      <c r="K11" s="344">
        <f t="shared" si="0"/>
        <v>0</v>
      </c>
      <c r="L11" s="344">
        <f t="shared" si="0"/>
        <v>0</v>
      </c>
      <c r="M11" s="344">
        <f t="shared" si="0"/>
        <v>0</v>
      </c>
      <c r="N11" s="344">
        <f>IF(N5=0,0,N$5*$Q$5/N$8)</f>
        <v>0</v>
      </c>
      <c r="O11" s="41"/>
    </row>
    <row r="12" spans="1:17" x14ac:dyDescent="0.3">
      <c r="A12" s="39" t="s">
        <v>189</v>
      </c>
      <c r="B12" s="208">
        <f>'KPI Bowler'!G5</f>
        <v>0</v>
      </c>
      <c r="C12" s="208">
        <f>'KPI Bowler'!H5</f>
        <v>0</v>
      </c>
      <c r="D12" s="208">
        <f>'KPI Bowler'!I5</f>
        <v>0</v>
      </c>
      <c r="E12" s="208">
        <f>'KPI Bowler'!J5</f>
        <v>0</v>
      </c>
      <c r="F12" s="208">
        <f>'KPI Bowler'!K5</f>
        <v>0</v>
      </c>
      <c r="G12" s="208">
        <f>'KPI Bowler'!L5</f>
        <v>0</v>
      </c>
      <c r="H12" s="208">
        <f>'KPI Bowler'!M5</f>
        <v>0</v>
      </c>
      <c r="I12" s="208">
        <f>'KPI Bowler'!N5</f>
        <v>0</v>
      </c>
      <c r="J12" s="208">
        <f>'KPI Bowler'!O5</f>
        <v>0</v>
      </c>
      <c r="K12" s="208">
        <f>'KPI Bowler'!P5</f>
        <v>0</v>
      </c>
      <c r="L12" s="208">
        <f>'KPI Bowler'!Q5</f>
        <v>0</v>
      </c>
      <c r="M12" s="208">
        <f>'KPI Bowler'!R5</f>
        <v>0</v>
      </c>
      <c r="N12" s="47">
        <f>'KPI Bowler'!S5</f>
        <v>0</v>
      </c>
      <c r="O12" s="41"/>
    </row>
    <row r="13" spans="1:17" hidden="1" x14ac:dyDescent="0.3">
      <c r="A13" s="31"/>
      <c r="B13" s="31"/>
      <c r="C13" s="31"/>
      <c r="D13" s="31"/>
      <c r="E13" s="31"/>
      <c r="F13" s="31"/>
      <c r="G13" s="31"/>
      <c r="H13" s="31"/>
      <c r="I13" s="31"/>
      <c r="J13" s="31"/>
      <c r="K13" s="31"/>
      <c r="L13" s="31"/>
      <c r="M13" s="31"/>
      <c r="N13" s="31"/>
    </row>
    <row r="14" spans="1:17" hidden="1" x14ac:dyDescent="0.3">
      <c r="A14" s="31"/>
      <c r="B14" s="31"/>
      <c r="C14" s="31"/>
      <c r="D14" s="31"/>
      <c r="E14" s="31"/>
      <c r="F14" s="31"/>
      <c r="G14" s="31"/>
      <c r="H14" s="31"/>
      <c r="I14" s="31"/>
      <c r="J14" s="31"/>
      <c r="K14" s="31"/>
      <c r="L14" s="31"/>
      <c r="M14" s="31"/>
      <c r="N14" s="31"/>
    </row>
    <row r="15" spans="1:17" ht="15.6" hidden="1" x14ac:dyDescent="0.3">
      <c r="A15" s="49"/>
      <c r="B15" s="49"/>
      <c r="C15" s="48"/>
      <c r="D15" s="48"/>
      <c r="E15" s="31"/>
      <c r="F15" s="31"/>
      <c r="G15" s="31"/>
      <c r="H15" s="31"/>
      <c r="I15" s="31"/>
      <c r="J15" s="31"/>
      <c r="K15" s="31"/>
      <c r="L15" s="31"/>
      <c r="M15" s="48"/>
      <c r="N15" s="48"/>
    </row>
    <row r="16" spans="1:17" hidden="1" x14ac:dyDescent="0.3">
      <c r="A16" s="35"/>
      <c r="B16" s="36" t="s">
        <v>33</v>
      </c>
      <c r="C16" s="36" t="s">
        <v>34</v>
      </c>
      <c r="D16" s="36" t="s">
        <v>35</v>
      </c>
      <c r="E16" s="36" t="s">
        <v>36</v>
      </c>
      <c r="F16" s="36" t="s">
        <v>37</v>
      </c>
      <c r="G16" s="36" t="s">
        <v>38</v>
      </c>
      <c r="H16" s="36" t="s">
        <v>39</v>
      </c>
      <c r="I16" s="36" t="s">
        <v>40</v>
      </c>
      <c r="J16" s="36" t="s">
        <v>41</v>
      </c>
      <c r="K16" s="36" t="s">
        <v>42</v>
      </c>
      <c r="L16" s="36" t="s">
        <v>43</v>
      </c>
      <c r="M16" s="36" t="s">
        <v>44</v>
      </c>
      <c r="N16" s="36" t="s">
        <v>45</v>
      </c>
      <c r="O16" s="37" t="s">
        <v>46</v>
      </c>
    </row>
    <row r="17" spans="1:15" hidden="1" x14ac:dyDescent="0.3">
      <c r="A17" s="39" t="s">
        <v>48</v>
      </c>
      <c r="B17" s="50"/>
      <c r="C17" s="40"/>
      <c r="D17" s="23"/>
      <c r="E17" s="50"/>
      <c r="F17" s="23"/>
      <c r="G17" s="50"/>
      <c r="H17" s="23"/>
      <c r="I17" s="23"/>
      <c r="J17" s="40"/>
      <c r="K17" s="23"/>
      <c r="L17" s="40"/>
      <c r="M17" s="50"/>
      <c r="N17" s="210">
        <f>SUM(B17:M17)</f>
        <v>0</v>
      </c>
      <c r="O17" s="53"/>
    </row>
    <row r="18" spans="1:15" hidden="1" x14ac:dyDescent="0.3">
      <c r="A18" s="51" t="s">
        <v>49</v>
      </c>
      <c r="B18" s="23"/>
      <c r="C18" s="40"/>
      <c r="D18" s="23"/>
      <c r="E18" s="23"/>
      <c r="F18" s="23"/>
      <c r="G18" s="50"/>
      <c r="H18" s="23"/>
      <c r="I18" s="23"/>
      <c r="J18" s="40"/>
      <c r="K18" s="23"/>
      <c r="L18" s="40"/>
      <c r="M18" s="23"/>
      <c r="N18" s="210">
        <f>SUM(B18:M18)</f>
        <v>0</v>
      </c>
      <c r="O18" s="53"/>
    </row>
    <row r="19" spans="1:15" hidden="1" x14ac:dyDescent="0.3">
      <c r="A19" s="51"/>
      <c r="B19" s="23"/>
      <c r="C19" s="23"/>
      <c r="D19" s="23"/>
      <c r="E19" s="23"/>
      <c r="F19" s="23"/>
      <c r="G19" s="23"/>
      <c r="H19" s="23"/>
      <c r="I19" s="23"/>
      <c r="J19" s="23"/>
      <c r="K19" s="23"/>
      <c r="L19" s="23"/>
      <c r="M19" s="23"/>
      <c r="N19" s="54"/>
      <c r="O19" s="53"/>
    </row>
    <row r="20" spans="1:15" hidden="1" x14ac:dyDescent="0.3">
      <c r="A20" s="51" t="s">
        <v>50</v>
      </c>
      <c r="B20" s="54"/>
      <c r="C20" s="55"/>
      <c r="D20" s="55"/>
      <c r="E20" s="189"/>
      <c r="F20" s="55"/>
      <c r="G20" s="190"/>
      <c r="H20" s="56"/>
      <c r="I20" s="57"/>
      <c r="J20" s="57"/>
      <c r="K20" s="56"/>
      <c r="L20" s="56"/>
      <c r="M20" s="56"/>
      <c r="N20" s="54"/>
      <c r="O20" s="53"/>
    </row>
    <row r="21" spans="1:15" hidden="1" x14ac:dyDescent="0.3">
      <c r="A21" s="51" t="s">
        <v>51</v>
      </c>
      <c r="B21" s="205"/>
      <c r="C21" s="205"/>
      <c r="D21" s="205"/>
      <c r="E21" s="205"/>
      <c r="F21" s="205"/>
      <c r="G21" s="205"/>
      <c r="H21" s="205"/>
      <c r="I21" s="205"/>
      <c r="J21" s="205"/>
      <c r="K21" s="58"/>
      <c r="L21" s="58"/>
      <c r="M21" s="58"/>
      <c r="N21" s="59"/>
      <c r="O21" s="60"/>
    </row>
    <row r="22" spans="1:15" hidden="1" x14ac:dyDescent="0.3">
      <c r="A22" s="51" t="s">
        <v>52</v>
      </c>
      <c r="B22" s="43"/>
      <c r="C22" s="43"/>
      <c r="D22" s="43"/>
      <c r="E22" s="43"/>
      <c r="F22" s="43"/>
      <c r="G22" s="43"/>
      <c r="H22" s="43"/>
      <c r="I22" s="43"/>
      <c r="J22" s="43"/>
      <c r="K22" s="43"/>
      <c r="L22" s="43"/>
      <c r="M22" s="43"/>
      <c r="N22" s="46">
        <f>IF(N17=0,0,N$17*$Q$5/N$20)</f>
        <v>0</v>
      </c>
      <c r="O22" s="41"/>
    </row>
    <row r="23" spans="1:15" hidden="1" x14ac:dyDescent="0.3">
      <c r="A23" s="39" t="s">
        <v>53</v>
      </c>
      <c r="B23" s="206"/>
      <c r="C23" s="206"/>
      <c r="D23" s="206"/>
      <c r="E23" s="206"/>
      <c r="F23" s="206"/>
      <c r="G23" s="206"/>
      <c r="H23" s="206"/>
      <c r="I23" s="206"/>
      <c r="J23" s="206"/>
      <c r="K23" s="206"/>
      <c r="L23" s="206"/>
      <c r="M23" s="206"/>
      <c r="N23" s="52"/>
      <c r="O23" s="41"/>
    </row>
    <row r="25" spans="1:15" x14ac:dyDescent="0.3">
      <c r="A25" s="61"/>
      <c r="B25" s="61"/>
      <c r="C25" s="61"/>
      <c r="D25" s="61"/>
      <c r="E25" s="61"/>
      <c r="F25" s="61"/>
      <c r="G25" s="61"/>
      <c r="H25" s="61"/>
      <c r="I25" s="61"/>
      <c r="J25" s="61"/>
      <c r="K25" s="61"/>
      <c r="L25" s="61"/>
      <c r="M25" s="61"/>
      <c r="N25" s="61"/>
    </row>
    <row r="26" spans="1:15" x14ac:dyDescent="0.3">
      <c r="A26" s="35" t="s">
        <v>54</v>
      </c>
    </row>
    <row r="27" spans="1:15" x14ac:dyDescent="0.3">
      <c r="A27" s="74" t="s">
        <v>55</v>
      </c>
      <c r="B27" s="62" t="s">
        <v>357</v>
      </c>
      <c r="C27" s="860" t="s">
        <v>356</v>
      </c>
      <c r="D27" s="860"/>
      <c r="E27" s="62" t="s">
        <v>45</v>
      </c>
      <c r="F27" s="62"/>
      <c r="G27" s="74" t="s">
        <v>55</v>
      </c>
      <c r="H27" s="860" t="s">
        <v>357</v>
      </c>
      <c r="I27" s="860"/>
      <c r="J27" s="860" t="s">
        <v>356</v>
      </c>
      <c r="K27" s="860"/>
      <c r="L27" s="860" t="s">
        <v>354</v>
      </c>
      <c r="M27" s="860"/>
      <c r="N27" s="861" t="s">
        <v>45</v>
      </c>
      <c r="O27" s="861"/>
    </row>
    <row r="28" spans="1:15" ht="15" thickBot="1" x14ac:dyDescent="0.35">
      <c r="A28" s="209" t="s">
        <v>336</v>
      </c>
      <c r="B28" s="449"/>
      <c r="C28" s="450"/>
      <c r="D28" s="450"/>
      <c r="E28" s="72">
        <f>N11</f>
        <v>0</v>
      </c>
      <c r="F28" s="319"/>
      <c r="H28" s="75" t="s">
        <v>56</v>
      </c>
      <c r="I28" s="75" t="s">
        <v>57</v>
      </c>
      <c r="J28" s="75" t="s">
        <v>56</v>
      </c>
      <c r="K28" s="75" t="s">
        <v>57</v>
      </c>
      <c r="L28" s="75" t="s">
        <v>56</v>
      </c>
      <c r="M28" s="75" t="s">
        <v>57</v>
      </c>
    </row>
    <row r="29" spans="1:15" x14ac:dyDescent="0.3">
      <c r="A29" s="61"/>
      <c r="B29" s="384"/>
      <c r="C29" s="384"/>
      <c r="D29" s="384"/>
      <c r="E29" s="384"/>
      <c r="F29" s="319"/>
      <c r="G29" s="209"/>
      <c r="H29" s="446"/>
      <c r="I29" s="447"/>
      <c r="J29" s="446"/>
      <c r="K29" s="447"/>
      <c r="L29" s="446"/>
      <c r="M29" s="448"/>
      <c r="N29" s="342">
        <f>N5</f>
        <v>0</v>
      </c>
      <c r="O29" s="343">
        <f>N6</f>
        <v>0</v>
      </c>
    </row>
    <row r="31" spans="1:15" ht="28.8" hidden="1" x14ac:dyDescent="0.55000000000000004">
      <c r="A31" s="864" t="s">
        <v>353</v>
      </c>
      <c r="B31" s="865"/>
      <c r="C31" s="865"/>
      <c r="D31" s="865"/>
      <c r="E31" s="865"/>
      <c r="F31" s="865"/>
      <c r="G31" s="865"/>
      <c r="H31" s="865"/>
      <c r="I31" s="865"/>
      <c r="J31" s="865"/>
      <c r="K31" s="865"/>
      <c r="L31" s="336"/>
      <c r="M31" s="337"/>
    </row>
    <row r="32" spans="1:15" hidden="1" x14ac:dyDescent="0.3">
      <c r="A32" s="211" t="s">
        <v>29</v>
      </c>
      <c r="E32" s="63" t="s">
        <v>147</v>
      </c>
      <c r="F32" s="63" t="s">
        <v>53</v>
      </c>
      <c r="G32" s="63" t="s">
        <v>148</v>
      </c>
      <c r="H32" s="63" t="s">
        <v>65</v>
      </c>
      <c r="K32" s="63" t="s">
        <v>149</v>
      </c>
      <c r="M32" s="326"/>
    </row>
    <row r="33" spans="1:13" hidden="1" x14ac:dyDescent="0.3">
      <c r="A33" s="211" t="s">
        <v>116</v>
      </c>
      <c r="B33" s="23"/>
      <c r="D33" t="s">
        <v>127</v>
      </c>
      <c r="E33" s="212" t="e">
        <f>G33/H33</f>
        <v>#DIV/0!</v>
      </c>
      <c r="F33" s="432"/>
      <c r="G33" s="23">
        <f>B36</f>
        <v>0</v>
      </c>
      <c r="H33" s="23">
        <f>B34</f>
        <v>0</v>
      </c>
      <c r="K33">
        <f>H33*F33</f>
        <v>0</v>
      </c>
      <c r="M33" s="326"/>
    </row>
    <row r="34" spans="1:13" hidden="1" x14ac:dyDescent="0.3">
      <c r="A34" s="211" t="s">
        <v>136</v>
      </c>
      <c r="B34" s="23"/>
      <c r="D34" t="s">
        <v>140</v>
      </c>
      <c r="E34" s="212" t="e">
        <f>G34/H34</f>
        <v>#DIV/0!</v>
      </c>
      <c r="F34" s="432"/>
      <c r="G34" s="23">
        <f>B39</f>
        <v>0</v>
      </c>
      <c r="H34" s="23">
        <f>B37</f>
        <v>0</v>
      </c>
      <c r="K34">
        <f>H34*F34</f>
        <v>0</v>
      </c>
      <c r="M34" s="326"/>
    </row>
    <row r="35" spans="1:13" hidden="1" x14ac:dyDescent="0.3">
      <c r="A35" s="211" t="s">
        <v>134</v>
      </c>
      <c r="B35" s="23"/>
      <c r="D35" t="s">
        <v>325</v>
      </c>
      <c r="E35" s="212" t="e">
        <f>G35/H35</f>
        <v>#DIV/0!</v>
      </c>
      <c r="F35" s="432"/>
      <c r="G35" s="23">
        <f>B43</f>
        <v>0</v>
      </c>
      <c r="H35" s="23">
        <f>B42</f>
        <v>0</v>
      </c>
      <c r="K35">
        <f>H35*F35</f>
        <v>0</v>
      </c>
      <c r="M35" s="326"/>
    </row>
    <row r="36" spans="1:13" hidden="1" x14ac:dyDescent="0.3">
      <c r="A36" s="211" t="s">
        <v>137</v>
      </c>
      <c r="B36" s="23"/>
      <c r="D36" t="s">
        <v>142</v>
      </c>
      <c r="E36" s="433" t="e">
        <f>G36/H36</f>
        <v>#DIV/0!</v>
      </c>
      <c r="F36" s="432"/>
      <c r="G36" s="23">
        <f>B47</f>
        <v>0</v>
      </c>
      <c r="H36" s="23">
        <f>B45</f>
        <v>0</v>
      </c>
      <c r="K36">
        <f>H36*F36</f>
        <v>0</v>
      </c>
      <c r="M36" s="326"/>
    </row>
    <row r="37" spans="1:13" hidden="1" x14ac:dyDescent="0.3">
      <c r="A37" s="211" t="s">
        <v>138</v>
      </c>
      <c r="B37" s="23"/>
      <c r="K37">
        <f>H37*F37</f>
        <v>0</v>
      </c>
      <c r="M37" s="326"/>
    </row>
    <row r="38" spans="1:13" hidden="1" x14ac:dyDescent="0.3">
      <c r="A38" s="211" t="s">
        <v>135</v>
      </c>
      <c r="B38" s="23"/>
      <c r="D38" t="s">
        <v>141</v>
      </c>
      <c r="E38" s="433" t="e">
        <f>G38/H38</f>
        <v>#DIV/0!</v>
      </c>
      <c r="F38" s="432"/>
      <c r="G38" s="23">
        <f>SUM(G33:G36)</f>
        <v>0</v>
      </c>
      <c r="H38" s="23">
        <f>SUM(H33:H36)</f>
        <v>0</v>
      </c>
      <c r="M38" s="326"/>
    </row>
    <row r="39" spans="1:13" hidden="1" x14ac:dyDescent="0.3">
      <c r="A39" s="211" t="s">
        <v>139</v>
      </c>
      <c r="B39" s="23"/>
      <c r="M39" s="326"/>
    </row>
    <row r="40" spans="1:13" ht="15" hidden="1" thickBot="1" x14ac:dyDescent="0.35">
      <c r="A40" s="211"/>
      <c r="D40" t="s">
        <v>172</v>
      </c>
      <c r="E40" s="213"/>
      <c r="F40" s="213"/>
      <c r="G40" s="213"/>
      <c r="H40" s="213"/>
      <c r="M40" s="326"/>
    </row>
    <row r="41" spans="1:13" hidden="1" x14ac:dyDescent="0.3">
      <c r="A41" s="347"/>
      <c r="B41" s="337"/>
      <c r="M41" s="326"/>
    </row>
    <row r="42" spans="1:13" hidden="1" x14ac:dyDescent="0.3">
      <c r="A42" s="211" t="s">
        <v>326</v>
      </c>
      <c r="B42" s="349"/>
      <c r="F42" s="866"/>
      <c r="G42" s="866"/>
      <c r="M42" s="326"/>
    </row>
    <row r="43" spans="1:13" hidden="1" x14ac:dyDescent="0.3">
      <c r="A43" s="211" t="s">
        <v>327</v>
      </c>
      <c r="B43" s="349"/>
      <c r="F43" s="866"/>
      <c r="G43" s="866"/>
      <c r="M43" s="326"/>
    </row>
    <row r="44" spans="1:13" ht="15" hidden="1" thickBot="1" x14ac:dyDescent="0.35">
      <c r="A44" s="333"/>
      <c r="B44" s="335"/>
      <c r="F44" s="866"/>
      <c r="G44" s="866"/>
      <c r="M44" s="326"/>
    </row>
    <row r="45" spans="1:13" hidden="1" x14ac:dyDescent="0.3">
      <c r="A45" s="347" t="s">
        <v>307</v>
      </c>
      <c r="B45" s="348"/>
      <c r="F45" s="866"/>
      <c r="G45" s="866"/>
      <c r="M45" s="326"/>
    </row>
    <row r="46" spans="1:13" hidden="1" x14ac:dyDescent="0.3">
      <c r="A46" s="211" t="s">
        <v>308</v>
      </c>
      <c r="B46" s="349"/>
      <c r="F46" s="866"/>
      <c r="G46" s="866"/>
      <c r="M46" s="326"/>
    </row>
    <row r="47" spans="1:13" hidden="1" x14ac:dyDescent="0.3">
      <c r="A47" s="211" t="s">
        <v>309</v>
      </c>
      <c r="B47" s="349"/>
      <c r="M47" s="326"/>
    </row>
    <row r="48" spans="1:13" ht="15.6" hidden="1" x14ac:dyDescent="0.3">
      <c r="A48" s="211"/>
      <c r="B48" s="444"/>
      <c r="M48" s="326"/>
    </row>
    <row r="49" spans="1:15" ht="15" hidden="1" thickBot="1" x14ac:dyDescent="0.35">
      <c r="A49" s="338"/>
      <c r="B49" s="335"/>
      <c r="C49" s="334"/>
      <c r="D49" s="334"/>
      <c r="E49" s="334"/>
      <c r="F49" s="334"/>
      <c r="G49" s="334"/>
      <c r="H49" s="334"/>
      <c r="I49" s="334"/>
      <c r="J49" s="334"/>
      <c r="K49" s="339"/>
      <c r="L49" s="339"/>
      <c r="M49" s="340"/>
      <c r="N49" s="64"/>
      <c r="O49" s="64"/>
    </row>
    <row r="50" spans="1:15" ht="24.6" hidden="1" x14ac:dyDescent="0.4">
      <c r="A50" s="862" t="s">
        <v>305</v>
      </c>
      <c r="B50" s="863"/>
      <c r="C50" s="863"/>
      <c r="D50" s="863"/>
      <c r="E50" s="863"/>
      <c r="F50" s="863"/>
      <c r="G50" s="863"/>
      <c r="H50" s="863"/>
      <c r="I50" s="863"/>
      <c r="J50" s="863"/>
      <c r="K50" s="863"/>
      <c r="L50" s="320"/>
      <c r="M50" s="321"/>
      <c r="N50" s="66"/>
      <c r="O50" s="63"/>
    </row>
    <row r="51" spans="1:15" hidden="1" x14ac:dyDescent="0.3">
      <c r="A51" s="195"/>
      <c r="B51" s="215"/>
      <c r="C51" s="180"/>
      <c r="D51" s="180"/>
      <c r="E51" s="215"/>
      <c r="F51" s="215"/>
      <c r="G51" s="215"/>
      <c r="H51" s="215"/>
      <c r="I51" s="66"/>
      <c r="J51" s="66"/>
      <c r="K51" s="66"/>
      <c r="L51" s="66"/>
      <c r="M51" s="322"/>
      <c r="N51" s="66"/>
      <c r="O51" s="63"/>
    </row>
    <row r="52" spans="1:15" ht="16.2" hidden="1" thickBot="1" x14ac:dyDescent="0.35">
      <c r="A52" s="323" t="s">
        <v>102</v>
      </c>
      <c r="B52" s="215"/>
      <c r="C52" s="180"/>
      <c r="D52" s="324" t="s">
        <v>150</v>
      </c>
      <c r="E52" s="325" t="s">
        <v>103</v>
      </c>
      <c r="F52" s="325" t="s">
        <v>104</v>
      </c>
      <c r="G52" s="325" t="s">
        <v>105</v>
      </c>
      <c r="H52" s="325" t="s">
        <v>106</v>
      </c>
      <c r="M52" s="326"/>
    </row>
    <row r="53" spans="1:15" hidden="1" x14ac:dyDescent="0.3">
      <c r="A53" s="327" t="s">
        <v>107</v>
      </c>
      <c r="B53" s="186"/>
      <c r="C53" s="180"/>
      <c r="D53" s="316" t="s">
        <v>31</v>
      </c>
      <c r="E53" s="202"/>
      <c r="F53" s="202"/>
      <c r="G53" s="202"/>
      <c r="H53" s="202"/>
      <c r="I53" s="62"/>
      <c r="J53" s="62"/>
      <c r="K53" s="62"/>
      <c r="L53" s="62"/>
      <c r="M53" s="328"/>
      <c r="N53" s="62"/>
    </row>
    <row r="54" spans="1:15" hidden="1" x14ac:dyDescent="0.3">
      <c r="A54" s="327" t="s">
        <v>108</v>
      </c>
      <c r="B54" s="172"/>
      <c r="C54" s="180"/>
      <c r="D54" s="316" t="s">
        <v>109</v>
      </c>
      <c r="E54" s="214"/>
      <c r="F54" s="214"/>
      <c r="G54" s="214"/>
      <c r="H54" s="214"/>
      <c r="I54" s="63"/>
      <c r="J54" s="63"/>
      <c r="K54" s="63"/>
      <c r="L54" s="63"/>
      <c r="M54" s="329"/>
      <c r="N54" s="63"/>
      <c r="O54" s="62"/>
    </row>
    <row r="55" spans="1:15" hidden="1" x14ac:dyDescent="0.3">
      <c r="A55" s="327" t="s">
        <v>110</v>
      </c>
      <c r="B55" s="173"/>
      <c r="C55" s="180"/>
      <c r="D55" s="316" t="s">
        <v>111</v>
      </c>
      <c r="E55" s="202"/>
      <c r="F55" s="202"/>
      <c r="G55" s="202"/>
      <c r="H55" s="202"/>
      <c r="I55" s="63"/>
      <c r="J55" s="63"/>
      <c r="K55" s="63"/>
      <c r="L55" s="63"/>
      <c r="M55" s="329"/>
      <c r="N55" s="63"/>
      <c r="O55" s="63"/>
    </row>
    <row r="56" spans="1:15" hidden="1" x14ac:dyDescent="0.3">
      <c r="A56" s="327" t="s">
        <v>112</v>
      </c>
      <c r="B56" s="172"/>
      <c r="C56" s="180"/>
      <c r="D56" s="316" t="s">
        <v>22</v>
      </c>
      <c r="E56" s="214"/>
      <c r="F56" s="214"/>
      <c r="G56" s="214"/>
      <c r="H56" s="214"/>
      <c r="I56" s="216"/>
      <c r="J56" s="216"/>
      <c r="K56" s="216"/>
      <c r="L56" s="216"/>
      <c r="M56" s="329"/>
      <c r="O56" s="63"/>
    </row>
    <row r="57" spans="1:15" ht="15" hidden="1" thickBot="1" x14ac:dyDescent="0.35">
      <c r="A57" s="327" t="s">
        <v>113</v>
      </c>
      <c r="B57" s="174"/>
      <c r="C57" s="180"/>
      <c r="D57" s="316" t="s">
        <v>114</v>
      </c>
      <c r="E57" s="202"/>
      <c r="F57" s="202"/>
      <c r="G57" s="202"/>
      <c r="H57" s="202"/>
      <c r="I57" s="63"/>
      <c r="J57" s="63"/>
      <c r="K57" s="63"/>
      <c r="L57" s="63"/>
      <c r="M57" s="329"/>
      <c r="N57" s="68"/>
      <c r="O57" s="63"/>
    </row>
    <row r="58" spans="1:15" ht="15" hidden="1" thickBot="1" x14ac:dyDescent="0.35">
      <c r="A58" s="327" t="s">
        <v>133</v>
      </c>
      <c r="B58" s="178"/>
      <c r="C58" s="180"/>
      <c r="D58" s="316" t="s">
        <v>115</v>
      </c>
      <c r="E58" s="214"/>
      <c r="F58" s="214"/>
      <c r="G58" s="214"/>
      <c r="H58" s="214"/>
      <c r="K58" s="65"/>
      <c r="L58" s="69"/>
      <c r="M58" s="330"/>
      <c r="O58" s="63"/>
    </row>
    <row r="59" spans="1:15" ht="16.2" hidden="1" thickBot="1" x14ac:dyDescent="0.35">
      <c r="A59" s="327" t="s">
        <v>116</v>
      </c>
      <c r="B59" s="175"/>
      <c r="C59" s="180"/>
      <c r="D59" s="316" t="s">
        <v>306</v>
      </c>
      <c r="E59" s="214"/>
      <c r="F59" s="214"/>
      <c r="G59" s="214"/>
      <c r="H59" s="214"/>
      <c r="I59" s="65"/>
      <c r="J59" s="65"/>
      <c r="K59" s="65"/>
      <c r="L59" s="65"/>
      <c r="M59" s="330"/>
      <c r="N59" s="66"/>
      <c r="O59" s="70"/>
    </row>
    <row r="60" spans="1:15" hidden="1" x14ac:dyDescent="0.3">
      <c r="A60" s="327"/>
      <c r="B60" s="215"/>
      <c r="C60" s="180"/>
      <c r="D60" s="316" t="s">
        <v>117</v>
      </c>
      <c r="E60" s="214"/>
      <c r="F60" s="214"/>
      <c r="G60" s="214"/>
      <c r="H60" s="214"/>
      <c r="I60" s="66"/>
      <c r="J60" s="66"/>
      <c r="K60" s="66"/>
      <c r="L60" s="66"/>
      <c r="M60" s="322"/>
      <c r="N60" s="66"/>
      <c r="O60" s="63"/>
    </row>
    <row r="61" spans="1:15" hidden="1" x14ac:dyDescent="0.3">
      <c r="A61" s="327" t="s">
        <v>126</v>
      </c>
      <c r="B61" s="187" t="e">
        <f>B58/B59</f>
        <v>#DIV/0!</v>
      </c>
      <c r="C61" s="180"/>
      <c r="D61" s="316" t="s">
        <v>30</v>
      </c>
      <c r="E61" s="203"/>
      <c r="F61" s="203"/>
      <c r="G61" s="203"/>
      <c r="H61" s="203"/>
      <c r="M61" s="326"/>
      <c r="O61" s="63"/>
    </row>
    <row r="62" spans="1:15" hidden="1" x14ac:dyDescent="0.3">
      <c r="A62" s="195"/>
      <c r="B62" s="215"/>
      <c r="C62" s="180"/>
      <c r="D62" s="316" t="s">
        <v>118</v>
      </c>
      <c r="E62" s="204"/>
      <c r="F62" s="204"/>
      <c r="G62" s="204"/>
      <c r="H62" s="204"/>
      <c r="M62" s="326"/>
    </row>
    <row r="63" spans="1:15" ht="15.6" hidden="1" x14ac:dyDescent="0.3">
      <c r="A63" s="323" t="s">
        <v>119</v>
      </c>
      <c r="B63" s="215"/>
      <c r="C63" s="180"/>
      <c r="D63" s="316" t="s">
        <v>98</v>
      </c>
      <c r="E63" s="214"/>
      <c r="F63" s="214"/>
      <c r="G63" s="214"/>
      <c r="H63" s="214"/>
      <c r="M63" s="331"/>
      <c r="N63" s="67"/>
    </row>
    <row r="64" spans="1:15" hidden="1" x14ac:dyDescent="0.3">
      <c r="A64" s="327" t="s">
        <v>120</v>
      </c>
      <c r="B64" s="214"/>
      <c r="C64" s="180"/>
      <c r="D64" s="316" t="s">
        <v>121</v>
      </c>
      <c r="E64" s="214"/>
      <c r="F64" s="214"/>
      <c r="G64" s="214"/>
      <c r="H64" s="214"/>
      <c r="I64" s="62"/>
      <c r="J64" s="62"/>
      <c r="K64" s="62"/>
      <c r="L64" s="62"/>
      <c r="M64" s="328"/>
      <c r="N64" s="62"/>
    </row>
    <row r="65" spans="1:17" hidden="1" x14ac:dyDescent="0.3">
      <c r="A65" s="327" t="s">
        <v>122</v>
      </c>
      <c r="B65" s="214"/>
      <c r="C65" s="180"/>
      <c r="D65" s="316" t="s">
        <v>123</v>
      </c>
      <c r="E65" s="203"/>
      <c r="F65" s="214"/>
      <c r="G65" s="214"/>
      <c r="H65" s="214"/>
      <c r="I65" s="63"/>
      <c r="J65" s="63"/>
      <c r="K65" s="63"/>
      <c r="L65" s="63"/>
      <c r="M65" s="329"/>
      <c r="N65" s="63"/>
      <c r="O65" s="62"/>
    </row>
    <row r="66" spans="1:17" hidden="1" x14ac:dyDescent="0.3">
      <c r="A66" s="327" t="s">
        <v>124</v>
      </c>
      <c r="B66" s="188"/>
      <c r="C66" s="180"/>
      <c r="D66" s="316" t="s">
        <v>125</v>
      </c>
      <c r="E66" s="203"/>
      <c r="F66" s="214"/>
      <c r="G66" s="214"/>
      <c r="H66" s="214"/>
      <c r="I66" s="63"/>
      <c r="J66" s="63"/>
      <c r="K66" s="63"/>
      <c r="L66" s="63"/>
      <c r="M66" s="329"/>
      <c r="N66" s="63"/>
      <c r="O66" s="63"/>
    </row>
    <row r="67" spans="1:17" ht="15" hidden="1" thickBot="1" x14ac:dyDescent="0.35">
      <c r="A67" s="327"/>
      <c r="B67" s="215"/>
      <c r="C67" s="180"/>
      <c r="D67" s="316" t="s">
        <v>23</v>
      </c>
      <c r="E67" s="203"/>
      <c r="F67" s="214"/>
      <c r="G67" s="214"/>
      <c r="H67" s="214"/>
      <c r="I67" s="71"/>
      <c r="J67" s="71"/>
      <c r="K67" s="71"/>
      <c r="L67" s="71"/>
      <c r="M67" s="329"/>
      <c r="O67" s="63"/>
    </row>
    <row r="68" spans="1:17" ht="15" hidden="1" thickBot="1" x14ac:dyDescent="0.35">
      <c r="A68" s="327" t="s">
        <v>126</v>
      </c>
      <c r="B68" s="176" t="e">
        <f>B65/B64</f>
        <v>#DIV/0!</v>
      </c>
      <c r="C68" s="180"/>
      <c r="D68" s="316" t="s">
        <v>24</v>
      </c>
      <c r="E68" s="204"/>
      <c r="F68" s="204"/>
      <c r="G68" s="204"/>
      <c r="H68" s="204"/>
      <c r="I68" s="63"/>
      <c r="J68" s="63"/>
      <c r="K68" s="63"/>
      <c r="L68" s="63"/>
      <c r="M68" s="329"/>
      <c r="N68" s="68"/>
      <c r="O68" s="63"/>
    </row>
    <row r="69" spans="1:17" hidden="1" x14ac:dyDescent="0.3">
      <c r="A69" s="327"/>
      <c r="B69" s="215"/>
      <c r="C69" s="180"/>
      <c r="D69" s="316" t="s">
        <v>25</v>
      </c>
      <c r="E69" s="204"/>
      <c r="F69" s="204"/>
      <c r="G69" s="204"/>
      <c r="H69" s="204"/>
      <c r="K69" s="65"/>
      <c r="L69" s="69"/>
      <c r="M69" s="330"/>
      <c r="O69" s="63"/>
    </row>
    <row r="70" spans="1:17" hidden="1" x14ac:dyDescent="0.3">
      <c r="A70" s="327"/>
      <c r="B70" s="215"/>
      <c r="C70" s="180"/>
      <c r="D70" s="316" t="s">
        <v>26</v>
      </c>
      <c r="E70" s="204"/>
      <c r="F70" s="204"/>
      <c r="G70" s="204"/>
      <c r="H70" s="204"/>
      <c r="I70" s="65"/>
      <c r="J70" s="65"/>
      <c r="K70" s="65"/>
      <c r="L70" s="65"/>
      <c r="M70" s="330"/>
      <c r="N70" s="66"/>
      <c r="O70" s="70"/>
    </row>
    <row r="71" spans="1:17" ht="15.6" hidden="1" x14ac:dyDescent="0.3">
      <c r="A71" s="323" t="s">
        <v>127</v>
      </c>
      <c r="B71" s="215"/>
      <c r="C71" s="180"/>
      <c r="D71" s="316" t="s">
        <v>27</v>
      </c>
      <c r="E71" s="203"/>
      <c r="F71" s="214"/>
      <c r="G71" s="214"/>
      <c r="H71" s="214"/>
      <c r="I71" s="66"/>
      <c r="J71" s="66"/>
      <c r="K71" s="66"/>
      <c r="L71" s="66"/>
      <c r="M71" s="322"/>
      <c r="N71" s="66"/>
      <c r="O71" s="63"/>
    </row>
    <row r="72" spans="1:17" hidden="1" x14ac:dyDescent="0.3">
      <c r="A72" s="327" t="s">
        <v>120</v>
      </c>
      <c r="B72" s="214"/>
      <c r="C72" s="180"/>
      <c r="D72" s="316" t="s">
        <v>28</v>
      </c>
      <c r="E72" s="203"/>
      <c r="F72" s="214"/>
      <c r="G72" s="214"/>
      <c r="H72" s="214"/>
      <c r="M72" s="326"/>
      <c r="O72" s="63"/>
    </row>
    <row r="73" spans="1:17" hidden="1" x14ac:dyDescent="0.3">
      <c r="A73" s="327" t="s">
        <v>122</v>
      </c>
      <c r="B73" s="214"/>
      <c r="C73" s="180"/>
      <c r="D73" s="316" t="s">
        <v>128</v>
      </c>
      <c r="E73" s="204"/>
      <c r="F73" s="202"/>
      <c r="G73" s="202"/>
      <c r="H73" s="202"/>
      <c r="M73" s="326"/>
    </row>
    <row r="74" spans="1:17" hidden="1" x14ac:dyDescent="0.3">
      <c r="A74" s="327" t="s">
        <v>124</v>
      </c>
      <c r="B74" s="214"/>
      <c r="C74" s="180"/>
      <c r="D74" s="180"/>
      <c r="E74" s="180"/>
      <c r="F74" s="180"/>
      <c r="G74" s="180"/>
      <c r="H74" s="180"/>
      <c r="K74" s="62"/>
      <c r="M74" s="326"/>
    </row>
    <row r="75" spans="1:17" ht="16.2" hidden="1" thickBot="1" x14ac:dyDescent="0.35">
      <c r="A75" s="327"/>
      <c r="B75" s="215"/>
      <c r="C75" s="180"/>
      <c r="D75" s="316"/>
      <c r="E75" s="180"/>
      <c r="F75" s="180"/>
      <c r="G75" s="180"/>
      <c r="H75" s="180"/>
      <c r="K75" s="63"/>
      <c r="M75" s="326"/>
      <c r="Q75" s="73"/>
    </row>
    <row r="76" spans="1:17" ht="16.2" hidden="1" thickBot="1" x14ac:dyDescent="0.35">
      <c r="A76" s="327" t="s">
        <v>126</v>
      </c>
      <c r="B76" s="176" t="e">
        <f>B73/B72</f>
        <v>#DIV/0!</v>
      </c>
      <c r="C76" s="180"/>
      <c r="D76" s="316" t="s">
        <v>84</v>
      </c>
      <c r="E76" s="177">
        <f>SUM(E53:E73)</f>
        <v>0</v>
      </c>
      <c r="F76" s="177">
        <f>SUM(F53:F73)</f>
        <v>0</v>
      </c>
      <c r="G76" s="177">
        <f>SUM(G53:G73)</f>
        <v>0</v>
      </c>
      <c r="H76" s="177">
        <f>SUM(H53:H73)</f>
        <v>0</v>
      </c>
      <c r="K76" s="63"/>
      <c r="M76" s="326"/>
      <c r="O76" s="62"/>
      <c r="Q76" s="73"/>
    </row>
    <row r="77" spans="1:17" ht="15.6" hidden="1" x14ac:dyDescent="0.3">
      <c r="A77" s="195"/>
      <c r="B77" s="215"/>
      <c r="C77" s="180"/>
      <c r="D77" s="316"/>
      <c r="E77" s="180"/>
      <c r="F77" s="180"/>
      <c r="G77" s="180"/>
      <c r="H77" s="180"/>
      <c r="K77" s="63"/>
      <c r="M77" s="326"/>
      <c r="O77" s="63"/>
      <c r="Q77" s="73"/>
    </row>
    <row r="78" spans="1:17" ht="15.6" hidden="1" x14ac:dyDescent="0.3">
      <c r="A78" s="195"/>
      <c r="B78" s="215"/>
      <c r="C78" s="180"/>
      <c r="D78" s="180"/>
      <c r="E78" s="180"/>
      <c r="F78" s="180"/>
      <c r="G78" s="180"/>
      <c r="H78" s="180"/>
      <c r="K78" s="63"/>
      <c r="M78" s="326"/>
      <c r="O78" s="63"/>
      <c r="Q78" s="73"/>
    </row>
    <row r="79" spans="1:17" ht="15.6" hidden="1" x14ac:dyDescent="0.3">
      <c r="A79" s="195"/>
      <c r="B79" s="215"/>
      <c r="C79" s="180"/>
      <c r="D79" s="316" t="s">
        <v>129</v>
      </c>
      <c r="E79" s="332" t="e">
        <f>F76/E76</f>
        <v>#DIV/0!</v>
      </c>
      <c r="F79" s="180"/>
      <c r="G79" s="180"/>
      <c r="H79" s="180"/>
      <c r="K79" s="63"/>
      <c r="M79" s="326"/>
      <c r="O79" s="63"/>
      <c r="Q79" s="73"/>
    </row>
    <row r="80" spans="1:17" ht="15.6" hidden="1" x14ac:dyDescent="0.3">
      <c r="A80" s="324"/>
      <c r="B80" s="215"/>
      <c r="C80" s="180"/>
      <c r="D80" s="316" t="s">
        <v>130</v>
      </c>
      <c r="E80" s="332" t="e">
        <f>H76/G76</f>
        <v>#DIV/0!</v>
      </c>
      <c r="F80" s="180"/>
      <c r="G80" s="180"/>
      <c r="H80" s="180"/>
      <c r="K80" s="63"/>
      <c r="M80" s="326"/>
      <c r="O80" s="63"/>
      <c r="Q80" s="73"/>
    </row>
    <row r="81" spans="1:17" ht="15.6" hidden="1" x14ac:dyDescent="0.3">
      <c r="A81" s="316"/>
      <c r="B81" s="215"/>
      <c r="C81" s="180"/>
      <c r="D81" s="180"/>
      <c r="E81" s="180"/>
      <c r="F81" s="180"/>
      <c r="G81" s="180"/>
      <c r="H81" s="180"/>
      <c r="K81" s="63"/>
      <c r="M81" s="326"/>
      <c r="O81" s="70"/>
      <c r="Q81" s="73"/>
    </row>
    <row r="82" spans="1:17" hidden="1" x14ac:dyDescent="0.3">
      <c r="A82" s="316"/>
      <c r="B82" s="215"/>
      <c r="C82" s="180"/>
      <c r="D82" s="180"/>
      <c r="E82" s="180"/>
      <c r="F82" s="180"/>
      <c r="G82" s="180"/>
      <c r="H82" s="180"/>
      <c r="M82" s="326"/>
      <c r="O82" s="63"/>
    </row>
    <row r="83" spans="1:17" hidden="1" x14ac:dyDescent="0.3">
      <c r="A83" s="316"/>
      <c r="B83" s="215"/>
      <c r="C83" s="180"/>
      <c r="D83" s="180"/>
      <c r="E83" s="180"/>
      <c r="F83" s="180"/>
      <c r="G83" s="180"/>
      <c r="H83" s="180"/>
      <c r="M83" s="326"/>
      <c r="O83" s="63"/>
    </row>
    <row r="84" spans="1:17" hidden="1" x14ac:dyDescent="0.3">
      <c r="A84" s="180"/>
      <c r="B84" s="215"/>
      <c r="C84" s="180"/>
      <c r="D84" s="180"/>
      <c r="E84" s="180"/>
      <c r="F84" s="180"/>
      <c r="G84" s="180"/>
      <c r="H84" s="180"/>
      <c r="M84" s="326"/>
    </row>
    <row r="85" spans="1:17" hidden="1" x14ac:dyDescent="0.3">
      <c r="A85" s="316"/>
      <c r="B85" s="215"/>
      <c r="C85" s="180"/>
      <c r="D85" s="180"/>
      <c r="E85" s="180"/>
      <c r="F85" s="180"/>
      <c r="G85" s="180"/>
      <c r="H85" s="180"/>
      <c r="M85" s="326"/>
    </row>
    <row r="86" spans="1:17" hidden="1" x14ac:dyDescent="0.3">
      <c r="A86" s="180"/>
      <c r="B86" s="215"/>
      <c r="C86" s="180"/>
      <c r="D86" s="180"/>
      <c r="E86" s="180"/>
      <c r="F86" s="180"/>
      <c r="G86" s="180"/>
      <c r="H86" s="180"/>
      <c r="M86" s="326"/>
    </row>
    <row r="87" spans="1:17" hidden="1" x14ac:dyDescent="0.3">
      <c r="A87" s="195"/>
      <c r="B87" s="215"/>
      <c r="C87" s="180"/>
      <c r="D87" s="180"/>
      <c r="E87" s="180"/>
      <c r="F87" s="180"/>
      <c r="G87" s="180"/>
      <c r="H87" s="180"/>
      <c r="M87" s="326"/>
    </row>
    <row r="88" spans="1:17" hidden="1" x14ac:dyDescent="0.3">
      <c r="A88" s="195"/>
      <c r="B88" s="215"/>
      <c r="C88" s="180"/>
      <c r="D88" s="180"/>
      <c r="E88" s="180"/>
      <c r="F88" s="180"/>
      <c r="G88" s="180"/>
      <c r="H88" s="180"/>
      <c r="M88" s="326"/>
    </row>
    <row r="89" spans="1:17" hidden="1" x14ac:dyDescent="0.3">
      <c r="A89" s="211"/>
      <c r="M89" s="326"/>
    </row>
    <row r="90" spans="1:17" ht="15" hidden="1" thickBot="1" x14ac:dyDescent="0.35">
      <c r="A90" s="333"/>
      <c r="B90" s="334"/>
      <c r="C90" s="334"/>
      <c r="D90" s="334"/>
      <c r="E90" s="334"/>
      <c r="F90" s="334"/>
      <c r="G90" s="334"/>
      <c r="H90" s="334"/>
      <c r="I90" s="334"/>
      <c r="J90" s="334"/>
      <c r="K90" s="334"/>
      <c r="L90" s="334"/>
      <c r="M90" s="335"/>
    </row>
    <row r="91" spans="1:17" hidden="1" x14ac:dyDescent="0.3"/>
    <row r="93" spans="1:17" x14ac:dyDescent="0.3">
      <c r="A93" t="s">
        <v>312</v>
      </c>
      <c r="B93" s="360" t="s">
        <v>354</v>
      </c>
      <c r="C93" s="360" t="s">
        <v>45</v>
      </c>
      <c r="D93" s="318"/>
    </row>
    <row r="94" spans="1:17" x14ac:dyDescent="0.3">
      <c r="B94" s="361"/>
      <c r="C94" s="385"/>
      <c r="D94" s="386"/>
    </row>
    <row r="95" spans="1:17" x14ac:dyDescent="0.3">
      <c r="A95" t="s">
        <v>33</v>
      </c>
      <c r="B95" s="450"/>
      <c r="C95" s="72" t="e">
        <f>B5*$Q$5/B8</f>
        <v>#DIV/0!</v>
      </c>
      <c r="D95" s="76"/>
    </row>
    <row r="96" spans="1:17" x14ac:dyDescent="0.3">
      <c r="A96" t="s">
        <v>34</v>
      </c>
      <c r="B96" s="450"/>
      <c r="C96" s="72" t="e">
        <f>SUM(B5:C5)*$Q$5/SUM(B8:C8)</f>
        <v>#DIV/0!</v>
      </c>
      <c r="D96" s="76"/>
    </row>
    <row r="97" spans="1:12" x14ac:dyDescent="0.3">
      <c r="A97" t="s">
        <v>35</v>
      </c>
      <c r="B97" s="450"/>
      <c r="C97" s="72" t="e">
        <f>SUM(B5:D5)*$Q$5/SUM(B8:D8)</f>
        <v>#DIV/0!</v>
      </c>
      <c r="D97" s="76"/>
    </row>
    <row r="98" spans="1:12" x14ac:dyDescent="0.3">
      <c r="A98" t="s">
        <v>36</v>
      </c>
      <c r="B98" s="450"/>
      <c r="C98" s="72" t="e">
        <f>SUM(B5:E5)*$Q$5/SUM(B8:E8)</f>
        <v>#DIV/0!</v>
      </c>
      <c r="D98" s="76"/>
    </row>
    <row r="99" spans="1:12" x14ac:dyDescent="0.3">
      <c r="A99" t="s">
        <v>37</v>
      </c>
      <c r="B99" s="450"/>
      <c r="C99" s="72" t="e">
        <f>SUM(B5:F5)*Q5/SUM(B8:F8)</f>
        <v>#DIV/0!</v>
      </c>
      <c r="D99" s="76"/>
    </row>
    <row r="100" spans="1:12" x14ac:dyDescent="0.3">
      <c r="A100" t="s">
        <v>284</v>
      </c>
      <c r="B100" s="450"/>
      <c r="C100" s="72" t="e">
        <f>SUM(B5:G5)*Q5/SUM(B8:G8)</f>
        <v>#DIV/0!</v>
      </c>
      <c r="D100" s="76"/>
    </row>
    <row r="101" spans="1:12" x14ac:dyDescent="0.3">
      <c r="A101" t="s">
        <v>292</v>
      </c>
      <c r="B101" s="450"/>
      <c r="C101" s="72" t="e">
        <f>SUM(B5:H5)*Q5/SUM(B8:H8)</f>
        <v>#DIV/0!</v>
      </c>
      <c r="D101" s="76"/>
    </row>
    <row r="102" spans="1:12" x14ac:dyDescent="0.3">
      <c r="A102" t="s">
        <v>296</v>
      </c>
      <c r="B102" s="450"/>
      <c r="C102" s="72" t="e">
        <f>SUM(B5:I5)*Q5/SUM(B8:I8)</f>
        <v>#DIV/0!</v>
      </c>
      <c r="D102" s="76"/>
    </row>
    <row r="103" spans="1:12" x14ac:dyDescent="0.3">
      <c r="A103" t="s">
        <v>304</v>
      </c>
      <c r="B103" s="450"/>
      <c r="C103" s="72" t="e">
        <f>SUM(B5:J5)*Q5/SUM(B8:J8)</f>
        <v>#DIV/0!</v>
      </c>
      <c r="D103" s="76"/>
    </row>
    <row r="104" spans="1:12" x14ac:dyDescent="0.3">
      <c r="A104" t="s">
        <v>202</v>
      </c>
      <c r="B104" s="450"/>
      <c r="C104" s="72" t="e">
        <f>SUM(B5:K5)*Q5/SUM(B8:K8)</f>
        <v>#DIV/0!</v>
      </c>
      <c r="D104" s="76"/>
    </row>
    <row r="105" spans="1:12" x14ac:dyDescent="0.3">
      <c r="A105" t="s">
        <v>213</v>
      </c>
      <c r="B105" s="450"/>
      <c r="C105" s="72" t="e">
        <f>SUM(B5:L5)*Q5/SUM(B8:L8)</f>
        <v>#DIV/0!</v>
      </c>
      <c r="D105" s="76"/>
    </row>
    <row r="106" spans="1:12" x14ac:dyDescent="0.3">
      <c r="A106" t="s">
        <v>44</v>
      </c>
      <c r="B106" s="450"/>
      <c r="C106" s="72" t="e">
        <f>SUM(B5:M5)*Q5/SUM(B8:M8)</f>
        <v>#DIV/0!</v>
      </c>
      <c r="D106" s="76"/>
    </row>
    <row r="107" spans="1:12" x14ac:dyDescent="0.3">
      <c r="B107" s="72"/>
      <c r="C107" s="23"/>
      <c r="D107" s="63"/>
    </row>
    <row r="108" spans="1:12" x14ac:dyDescent="0.3">
      <c r="A108" t="s">
        <v>45</v>
      </c>
      <c r="B108" s="450"/>
      <c r="C108" s="362">
        <f>N11</f>
        <v>0</v>
      </c>
      <c r="D108" s="387"/>
    </row>
    <row r="112" spans="1:12" ht="15.75" customHeight="1" thickBot="1" x14ac:dyDescent="0.35">
      <c r="A112" s="434" t="s">
        <v>328</v>
      </c>
      <c r="B112" s="420" t="s">
        <v>354</v>
      </c>
      <c r="C112" s="435" t="s">
        <v>371</v>
      </c>
      <c r="D112" s="370"/>
      <c r="E112" s="370"/>
      <c r="F112" s="370"/>
      <c r="G112" s="370"/>
      <c r="H112" s="370"/>
      <c r="I112" s="370"/>
      <c r="J112" s="370"/>
      <c r="K112" s="370"/>
      <c r="L112" s="370"/>
    </row>
    <row r="113" spans="1:12" ht="15" customHeight="1" x14ac:dyDescent="0.3">
      <c r="A113" s="371"/>
      <c r="B113" s="375"/>
      <c r="C113" s="436"/>
      <c r="D113" s="364"/>
      <c r="E113" s="364"/>
      <c r="F113" s="364"/>
      <c r="G113" s="859"/>
      <c r="H113" s="364"/>
      <c r="I113" s="364"/>
      <c r="J113" s="364"/>
      <c r="K113" s="364"/>
      <c r="L113" s="150"/>
    </row>
    <row r="114" spans="1:12" ht="15" thickBot="1" x14ac:dyDescent="0.35">
      <c r="A114" s="372" t="s">
        <v>329</v>
      </c>
      <c r="B114" s="376"/>
      <c r="C114" s="439"/>
      <c r="D114" s="364"/>
      <c r="E114" s="364"/>
      <c r="F114" s="364"/>
      <c r="G114" s="859"/>
      <c r="H114" s="364"/>
      <c r="I114" s="364"/>
      <c r="J114" s="364"/>
      <c r="K114" s="364"/>
      <c r="L114" s="150"/>
    </row>
    <row r="115" spans="1:12" ht="15.6" x14ac:dyDescent="0.3">
      <c r="A115" s="373" t="s">
        <v>77</v>
      </c>
      <c r="B115" s="451"/>
      <c r="C115" s="441">
        <f>'Monthly Report'!B52</f>
        <v>0</v>
      </c>
      <c r="D115" s="367"/>
      <c r="E115" s="367"/>
      <c r="F115" s="367"/>
      <c r="G115" s="367"/>
      <c r="H115" s="367"/>
      <c r="I115" s="367"/>
      <c r="J115" s="367"/>
      <c r="K115" s="365"/>
      <c r="L115" s="82"/>
    </row>
    <row r="116" spans="1:12" ht="15.6" x14ac:dyDescent="0.3">
      <c r="A116" s="374" t="s">
        <v>131</v>
      </c>
      <c r="B116" s="452"/>
      <c r="C116" s="442">
        <f>'Monthly Report'!C52</f>
        <v>0</v>
      </c>
      <c r="D116" s="369"/>
      <c r="E116" s="368"/>
      <c r="F116" s="368"/>
      <c r="G116" s="368"/>
      <c r="H116" s="368"/>
      <c r="I116" s="368"/>
      <c r="J116" s="368"/>
      <c r="K116" s="365"/>
      <c r="L116" s="82"/>
    </row>
    <row r="117" spans="1:12" ht="15.6" x14ac:dyDescent="0.3">
      <c r="A117" s="374" t="s">
        <v>78</v>
      </c>
      <c r="B117" s="452"/>
      <c r="C117" s="442">
        <f>'Monthly Report'!D52</f>
        <v>0</v>
      </c>
      <c r="D117" s="369"/>
      <c r="E117" s="368"/>
      <c r="F117" s="368"/>
      <c r="G117" s="368"/>
      <c r="H117" s="368"/>
      <c r="I117" s="368"/>
      <c r="J117" s="368"/>
      <c r="K117" s="365"/>
      <c r="L117" s="82"/>
    </row>
    <row r="118" spans="1:12" ht="15.6" x14ac:dyDescent="0.3">
      <c r="A118" s="374" t="s">
        <v>79</v>
      </c>
      <c r="B118" s="452"/>
      <c r="C118" s="442">
        <f>'Monthly Report'!E52</f>
        <v>0</v>
      </c>
      <c r="D118" s="369"/>
      <c r="E118" s="368"/>
      <c r="F118" s="368"/>
      <c r="G118" s="368"/>
      <c r="H118" s="368"/>
      <c r="I118" s="368"/>
      <c r="J118" s="368"/>
      <c r="K118" s="365"/>
      <c r="L118" s="82"/>
    </row>
    <row r="119" spans="1:12" ht="15.6" x14ac:dyDescent="0.3">
      <c r="A119" s="374" t="s">
        <v>80</v>
      </c>
      <c r="B119" s="452"/>
      <c r="C119" s="442">
        <f>'Monthly Report'!F52</f>
        <v>0</v>
      </c>
      <c r="D119" s="369"/>
      <c r="E119" s="368"/>
      <c r="F119" s="368"/>
      <c r="G119" s="368"/>
      <c r="H119" s="368"/>
      <c r="I119" s="368"/>
      <c r="J119" s="368"/>
      <c r="K119" s="365"/>
      <c r="L119" s="82"/>
    </row>
    <row r="120" spans="1:12" ht="15.6" x14ac:dyDescent="0.3">
      <c r="A120" s="374" t="s">
        <v>132</v>
      </c>
      <c r="B120" s="452"/>
      <c r="C120" s="442">
        <f>'Monthly Report'!G52</f>
        <v>0</v>
      </c>
      <c r="D120" s="369"/>
      <c r="E120" s="368"/>
      <c r="F120" s="368"/>
      <c r="G120" s="368"/>
      <c r="H120" s="368"/>
      <c r="I120" s="368"/>
      <c r="J120" s="368"/>
      <c r="K120" s="365"/>
      <c r="L120" s="82"/>
    </row>
    <row r="121" spans="1:12" ht="15.6" x14ac:dyDescent="0.3">
      <c r="A121" s="374" t="s">
        <v>313</v>
      </c>
      <c r="B121" s="452"/>
      <c r="C121" s="442">
        <f>'Monthly Report'!H52</f>
        <v>0</v>
      </c>
      <c r="D121" s="369"/>
      <c r="E121" s="368"/>
      <c r="F121" s="368"/>
      <c r="G121" s="368"/>
      <c r="H121" s="368"/>
      <c r="I121" s="368"/>
      <c r="J121" s="368"/>
      <c r="K121" s="365"/>
      <c r="L121" s="82"/>
    </row>
    <row r="122" spans="1:12" ht="15.6" x14ac:dyDescent="0.3">
      <c r="A122" s="374" t="s">
        <v>314</v>
      </c>
      <c r="B122" s="452"/>
      <c r="C122" s="442">
        <f>'Monthly Report'!I52</f>
        <v>0</v>
      </c>
      <c r="D122" s="369"/>
      <c r="E122" s="368"/>
      <c r="F122" s="368"/>
      <c r="G122" s="368"/>
      <c r="H122" s="368"/>
      <c r="I122" s="368"/>
      <c r="J122" s="368"/>
      <c r="K122" s="365"/>
      <c r="L122" s="82"/>
    </row>
    <row r="123" spans="1:12" ht="15.6" x14ac:dyDescent="0.3">
      <c r="A123" s="374" t="s">
        <v>315</v>
      </c>
      <c r="B123" s="452"/>
      <c r="C123" s="442">
        <f>'Monthly Report'!J52</f>
        <v>0</v>
      </c>
      <c r="D123" s="369"/>
      <c r="E123" s="368"/>
      <c r="F123" s="368"/>
      <c r="G123" s="368"/>
      <c r="H123" s="368"/>
      <c r="I123" s="368"/>
      <c r="J123" s="368"/>
      <c r="K123" s="365"/>
      <c r="L123" s="82"/>
    </row>
    <row r="124" spans="1:12" ht="15.6" x14ac:dyDescent="0.3">
      <c r="A124" s="374" t="s">
        <v>97</v>
      </c>
      <c r="B124" s="437"/>
      <c r="C124" s="442"/>
      <c r="D124" s="369"/>
      <c r="E124" s="368"/>
      <c r="F124" s="368"/>
      <c r="G124" s="368"/>
      <c r="H124" s="368"/>
      <c r="I124" s="368"/>
      <c r="J124" s="368"/>
      <c r="K124" s="365"/>
      <c r="L124" s="82"/>
    </row>
    <row r="125" spans="1:12" ht="15.6" x14ac:dyDescent="0.3">
      <c r="A125" s="374"/>
      <c r="B125" s="437"/>
      <c r="C125" s="442"/>
      <c r="D125" s="369"/>
      <c r="E125" s="368"/>
      <c r="F125" s="368"/>
      <c r="G125" s="368"/>
      <c r="H125" s="368"/>
      <c r="I125" s="368"/>
      <c r="J125" s="368"/>
      <c r="K125" s="365"/>
      <c r="L125" s="82"/>
    </row>
    <row r="126" spans="1:12" ht="16.2" thickBot="1" x14ac:dyDescent="0.35">
      <c r="A126" s="374"/>
      <c r="B126" s="438"/>
      <c r="C126" s="443"/>
      <c r="D126" s="369"/>
      <c r="E126" s="368"/>
      <c r="F126" s="368"/>
      <c r="G126" s="368"/>
      <c r="H126" s="368"/>
      <c r="I126" s="368"/>
      <c r="J126" s="368"/>
      <c r="K126" s="365"/>
      <c r="L126" s="82"/>
    </row>
    <row r="127" spans="1:12" ht="16.2" thickBot="1" x14ac:dyDescent="0.35">
      <c r="A127" s="162"/>
      <c r="B127" s="377">
        <f>SUM(B115:B126)</f>
        <v>0</v>
      </c>
      <c r="C127" s="440">
        <f>SUM(C115:C126)</f>
        <v>0</v>
      </c>
      <c r="D127" s="365"/>
      <c r="E127" s="365"/>
      <c r="F127" s="365"/>
      <c r="G127" s="365"/>
      <c r="H127" s="365"/>
      <c r="I127" s="365"/>
      <c r="J127" s="365"/>
      <c r="K127" s="366"/>
      <c r="L127" s="82"/>
    </row>
  </sheetData>
  <mergeCells count="13">
    <mergeCell ref="G113:G114"/>
    <mergeCell ref="H27:I27"/>
    <mergeCell ref="J27:K27"/>
    <mergeCell ref="N27:O27"/>
    <mergeCell ref="A50:K50"/>
    <mergeCell ref="A31:K31"/>
    <mergeCell ref="L27:M27"/>
    <mergeCell ref="F43:G43"/>
    <mergeCell ref="F44:G44"/>
    <mergeCell ref="F45:G45"/>
    <mergeCell ref="F46:G46"/>
    <mergeCell ref="F42:G42"/>
    <mergeCell ref="C27:D27"/>
  </mergeCells>
  <pageMargins left="0.7" right="0.7" top="0.75" bottom="0.75" header="0.3" footer="0.3"/>
  <pageSetup paperSize="1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0"/>
  <sheetViews>
    <sheetView zoomScale="90" zoomScaleNormal="90" workbookViewId="0">
      <selection activeCell="A11" sqref="A11:D24"/>
    </sheetView>
  </sheetViews>
  <sheetFormatPr defaultColWidth="9.109375" defaultRowHeight="15.6" x14ac:dyDescent="0.3"/>
  <cols>
    <col min="1" max="1" width="3.6640625" style="237" customWidth="1"/>
    <col min="2" max="2" width="12.88671875" style="237" customWidth="1"/>
    <col min="3" max="3" width="26" style="237" customWidth="1"/>
    <col min="4" max="4" width="23.33203125" style="237" customWidth="1"/>
    <col min="5" max="5" width="12.44140625" style="237" customWidth="1"/>
    <col min="6" max="6" width="14.109375" style="237" customWidth="1"/>
    <col min="7" max="16384" width="9.109375" style="237"/>
  </cols>
  <sheetData>
    <row r="1" spans="1:8" ht="21" x14ac:dyDescent="0.4">
      <c r="A1" s="578" t="s">
        <v>165</v>
      </c>
      <c r="B1" s="579"/>
      <c r="C1" s="579"/>
      <c r="D1" s="579"/>
      <c r="E1" s="579"/>
      <c r="F1" s="580"/>
    </row>
    <row r="2" spans="1:8" ht="21.6" thickBot="1" x14ac:dyDescent="0.35">
      <c r="A2" s="581"/>
      <c r="B2" s="582"/>
      <c r="C2" s="582"/>
      <c r="D2" s="582"/>
      <c r="E2" s="582"/>
      <c r="F2" s="583"/>
    </row>
    <row r="3" spans="1:8" x14ac:dyDescent="0.3">
      <c r="A3" s="584" t="s">
        <v>166</v>
      </c>
      <c r="B3" s="585"/>
      <c r="C3" s="586"/>
      <c r="D3" s="586"/>
      <c r="E3" s="586"/>
      <c r="F3" s="587"/>
    </row>
    <row r="4" spans="1:8" ht="62.25" customHeight="1" thickBot="1" x14ac:dyDescent="0.35">
      <c r="A4" s="588"/>
      <c r="B4" s="589"/>
      <c r="C4" s="589"/>
      <c r="D4" s="589"/>
      <c r="E4" s="589"/>
      <c r="F4" s="590"/>
    </row>
    <row r="5" spans="1:8" x14ac:dyDescent="0.3">
      <c r="A5" s="591" t="s">
        <v>193</v>
      </c>
      <c r="B5" s="592"/>
      <c r="C5" s="253"/>
      <c r="D5" s="254" t="s">
        <v>143</v>
      </c>
      <c r="E5" s="593"/>
      <c r="F5" s="594"/>
    </row>
    <row r="6" spans="1:8" x14ac:dyDescent="0.3">
      <c r="A6" s="566" t="s">
        <v>145</v>
      </c>
      <c r="B6" s="567"/>
      <c r="C6" s="255"/>
      <c r="D6" s="256" t="s">
        <v>194</v>
      </c>
      <c r="E6" s="568"/>
      <c r="F6" s="569"/>
      <c r="H6" s="394"/>
    </row>
    <row r="7" spans="1:8" x14ac:dyDescent="0.3">
      <c r="A7" s="566" t="s">
        <v>195</v>
      </c>
      <c r="B7" s="567"/>
      <c r="C7" s="257"/>
      <c r="D7" s="256" t="s">
        <v>144</v>
      </c>
      <c r="E7" s="570"/>
      <c r="F7" s="571"/>
    </row>
    <row r="8" spans="1:8" ht="16.2" thickBot="1" x14ac:dyDescent="0.35">
      <c r="A8" s="572" t="s">
        <v>167</v>
      </c>
      <c r="B8" s="573"/>
      <c r="C8" s="258"/>
      <c r="D8" s="259" t="s">
        <v>168</v>
      </c>
      <c r="E8" s="574"/>
      <c r="F8" s="575"/>
    </row>
    <row r="10" spans="1:8" ht="23.25" customHeight="1" thickBot="1" x14ac:dyDescent="0.35">
      <c r="A10" s="576" t="s">
        <v>169</v>
      </c>
      <c r="B10" s="576"/>
      <c r="C10" s="576"/>
      <c r="D10" s="576"/>
      <c r="E10" s="577" t="s">
        <v>170</v>
      </c>
      <c r="F10" s="577"/>
    </row>
    <row r="11" spans="1:8" x14ac:dyDescent="0.3">
      <c r="A11" s="557"/>
      <c r="B11" s="558"/>
      <c r="C11" s="558"/>
      <c r="D11" s="559"/>
    </row>
    <row r="12" spans="1:8" x14ac:dyDescent="0.3">
      <c r="A12" s="560"/>
      <c r="B12" s="561"/>
      <c r="C12" s="561"/>
      <c r="D12" s="562"/>
    </row>
    <row r="13" spans="1:8" x14ac:dyDescent="0.3">
      <c r="A13" s="560"/>
      <c r="B13" s="561"/>
      <c r="C13" s="561"/>
      <c r="D13" s="562"/>
    </row>
    <row r="14" spans="1:8" x14ac:dyDescent="0.3">
      <c r="A14" s="560"/>
      <c r="B14" s="561"/>
      <c r="C14" s="561"/>
      <c r="D14" s="562"/>
    </row>
    <row r="15" spans="1:8" x14ac:dyDescent="0.3">
      <c r="A15" s="560"/>
      <c r="B15" s="561"/>
      <c r="C15" s="561"/>
      <c r="D15" s="562"/>
    </row>
    <row r="16" spans="1:8" x14ac:dyDescent="0.3">
      <c r="A16" s="560"/>
      <c r="B16" s="561"/>
      <c r="C16" s="561"/>
      <c r="D16" s="562"/>
    </row>
    <row r="17" spans="1:6" x14ac:dyDescent="0.3">
      <c r="A17" s="560"/>
      <c r="B17" s="561"/>
      <c r="C17" s="561"/>
      <c r="D17" s="562"/>
    </row>
    <row r="18" spans="1:6" x14ac:dyDescent="0.3">
      <c r="A18" s="560"/>
      <c r="B18" s="561"/>
      <c r="C18" s="561"/>
      <c r="D18" s="562"/>
    </row>
    <row r="19" spans="1:6" x14ac:dyDescent="0.3">
      <c r="A19" s="560"/>
      <c r="B19" s="561"/>
      <c r="C19" s="561"/>
      <c r="D19" s="562"/>
    </row>
    <row r="20" spans="1:6" x14ac:dyDescent="0.3">
      <c r="A20" s="560"/>
      <c r="B20" s="561"/>
      <c r="C20" s="561"/>
      <c r="D20" s="562"/>
    </row>
    <row r="21" spans="1:6" x14ac:dyDescent="0.3">
      <c r="A21" s="560"/>
      <c r="B21" s="561"/>
      <c r="C21" s="561"/>
      <c r="D21" s="562"/>
    </row>
    <row r="22" spans="1:6" x14ac:dyDescent="0.3">
      <c r="A22" s="560"/>
      <c r="B22" s="561"/>
      <c r="C22" s="561"/>
      <c r="D22" s="562"/>
    </row>
    <row r="23" spans="1:6" x14ac:dyDescent="0.3">
      <c r="A23" s="560"/>
      <c r="B23" s="561"/>
      <c r="C23" s="561"/>
      <c r="D23" s="562"/>
    </row>
    <row r="24" spans="1:6" ht="16.2" thickBot="1" x14ac:dyDescent="0.35">
      <c r="A24" s="563"/>
      <c r="B24" s="564"/>
      <c r="C24" s="564"/>
      <c r="D24" s="565"/>
    </row>
    <row r="25" spans="1:6" ht="9.75" customHeight="1" x14ac:dyDescent="0.3"/>
    <row r="26" spans="1:6" ht="23.25" customHeight="1" thickBot="1" x14ac:dyDescent="0.35">
      <c r="A26" s="576" t="s">
        <v>171</v>
      </c>
      <c r="B26" s="576"/>
      <c r="C26" s="576"/>
      <c r="D26" s="576"/>
      <c r="E26" s="577" t="s">
        <v>170</v>
      </c>
      <c r="F26" s="577"/>
    </row>
    <row r="27" spans="1:6" x14ac:dyDescent="0.3">
      <c r="A27" s="557"/>
      <c r="B27" s="558"/>
      <c r="C27" s="558"/>
      <c r="D27" s="559"/>
    </row>
    <row r="28" spans="1:6" x14ac:dyDescent="0.3">
      <c r="A28" s="560"/>
      <c r="B28" s="561"/>
      <c r="C28" s="561"/>
      <c r="D28" s="562"/>
    </row>
    <row r="29" spans="1:6" x14ac:dyDescent="0.3">
      <c r="A29" s="560"/>
      <c r="B29" s="561"/>
      <c r="C29" s="561"/>
      <c r="D29" s="562"/>
    </row>
    <row r="30" spans="1:6" x14ac:dyDescent="0.3">
      <c r="A30" s="560"/>
      <c r="B30" s="561"/>
      <c r="C30" s="561"/>
      <c r="D30" s="562"/>
    </row>
    <row r="31" spans="1:6" x14ac:dyDescent="0.3">
      <c r="A31" s="560"/>
      <c r="B31" s="561"/>
      <c r="C31" s="561"/>
      <c r="D31" s="562"/>
    </row>
    <row r="32" spans="1:6" x14ac:dyDescent="0.3">
      <c r="A32" s="560"/>
      <c r="B32" s="561"/>
      <c r="C32" s="561"/>
      <c r="D32" s="562"/>
    </row>
    <row r="33" spans="1:4" x14ac:dyDescent="0.3">
      <c r="A33" s="560"/>
      <c r="B33" s="561"/>
      <c r="C33" s="561"/>
      <c r="D33" s="562"/>
    </row>
    <row r="34" spans="1:4" x14ac:dyDescent="0.3">
      <c r="A34" s="560"/>
      <c r="B34" s="561"/>
      <c r="C34" s="561"/>
      <c r="D34" s="562"/>
    </row>
    <row r="35" spans="1:4" x14ac:dyDescent="0.3">
      <c r="A35" s="560"/>
      <c r="B35" s="561"/>
      <c r="C35" s="561"/>
      <c r="D35" s="562"/>
    </row>
    <row r="36" spans="1:4" x14ac:dyDescent="0.3">
      <c r="A36" s="560"/>
      <c r="B36" s="561"/>
      <c r="C36" s="561"/>
      <c r="D36" s="562"/>
    </row>
    <row r="37" spans="1:4" x14ac:dyDescent="0.3">
      <c r="A37" s="560"/>
      <c r="B37" s="561"/>
      <c r="C37" s="561"/>
      <c r="D37" s="562"/>
    </row>
    <row r="38" spans="1:4" x14ac:dyDescent="0.3">
      <c r="A38" s="560"/>
      <c r="B38" s="561"/>
      <c r="C38" s="561"/>
      <c r="D38" s="562"/>
    </row>
    <row r="39" spans="1:4" x14ac:dyDescent="0.3">
      <c r="A39" s="560"/>
      <c r="B39" s="561"/>
      <c r="C39" s="561"/>
      <c r="D39" s="562"/>
    </row>
    <row r="40" spans="1:4" ht="16.2" thickBot="1" x14ac:dyDescent="0.35">
      <c r="A40" s="563"/>
      <c r="B40" s="564"/>
      <c r="C40" s="564"/>
      <c r="D40" s="565"/>
    </row>
  </sheetData>
  <mergeCells count="18">
    <mergeCell ref="A1:F1"/>
    <mergeCell ref="A2:F2"/>
    <mergeCell ref="A3:F3"/>
    <mergeCell ref="A4:F4"/>
    <mergeCell ref="A5:B5"/>
    <mergeCell ref="E5:F5"/>
    <mergeCell ref="A27:D40"/>
    <mergeCell ref="A6:B6"/>
    <mergeCell ref="E6:F6"/>
    <mergeCell ref="A7:B7"/>
    <mergeCell ref="E7:F7"/>
    <mergeCell ref="A8:B8"/>
    <mergeCell ref="E8:F8"/>
    <mergeCell ref="A10:D10"/>
    <mergeCell ref="E10:F10"/>
    <mergeCell ref="A11:D24"/>
    <mergeCell ref="A26:D26"/>
    <mergeCell ref="E26:F2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U31"/>
  <sheetViews>
    <sheetView zoomScale="85" zoomScaleNormal="85" workbookViewId="0">
      <selection activeCell="B24" sqref="B24:G24"/>
    </sheetView>
  </sheetViews>
  <sheetFormatPr defaultColWidth="9.109375" defaultRowHeight="15.6" x14ac:dyDescent="0.3"/>
  <cols>
    <col min="1" max="1" width="1.6640625" style="237" customWidth="1"/>
    <col min="2" max="2" width="15.33203125" style="237" customWidth="1"/>
    <col min="3" max="4" width="11.6640625" style="237" customWidth="1"/>
    <col min="5" max="5" width="1.109375" style="237" customWidth="1"/>
    <col min="6" max="7" width="11.6640625" style="237" customWidth="1"/>
    <col min="8" max="8" width="1.109375" style="237" customWidth="1"/>
    <col min="9" max="10" width="11.6640625" style="237" customWidth="1"/>
    <col min="11" max="11" width="1.109375" style="237" customWidth="1"/>
    <col min="12" max="13" width="11.6640625" style="237" customWidth="1"/>
    <col min="14" max="14" width="1.109375" style="237" customWidth="1"/>
    <col min="15" max="16" width="11.6640625" style="237" customWidth="1"/>
    <col min="17" max="17" width="1.109375" style="237" customWidth="1"/>
    <col min="18" max="19" width="11.6640625" style="237" customWidth="1"/>
    <col min="20" max="20" width="1.109375" style="237" customWidth="1"/>
    <col min="21" max="16384" width="9.109375" style="237"/>
  </cols>
  <sheetData>
    <row r="1" spans="1:21" ht="34.5" customHeight="1" x14ac:dyDescent="0.3">
      <c r="A1" s="624" t="s">
        <v>151</v>
      </c>
      <c r="B1" s="624"/>
      <c r="C1" s="624"/>
      <c r="D1" s="624"/>
      <c r="E1" s="624"/>
      <c r="F1" s="624"/>
      <c r="G1" s="624"/>
      <c r="H1" s="624"/>
      <c r="I1" s="624"/>
      <c r="J1" s="624"/>
      <c r="K1" s="624"/>
      <c r="L1" s="624"/>
      <c r="M1" s="624"/>
      <c r="N1" s="624"/>
      <c r="O1" s="624"/>
      <c r="P1" s="624"/>
      <c r="Q1" s="624"/>
      <c r="R1" s="624"/>
      <c r="S1" s="624"/>
    </row>
    <row r="2" spans="1:21" ht="6" customHeight="1" x14ac:dyDescent="0.3">
      <c r="A2" s="624"/>
      <c r="B2" s="624"/>
      <c r="C2" s="624"/>
      <c r="D2" s="624"/>
      <c r="E2" s="624"/>
      <c r="F2" s="624"/>
      <c r="G2" s="624"/>
      <c r="H2" s="624"/>
      <c r="I2" s="624"/>
      <c r="J2" s="624"/>
      <c r="K2" s="624"/>
      <c r="L2" s="624"/>
      <c r="M2" s="624"/>
      <c r="N2" s="624"/>
      <c r="O2" s="624"/>
      <c r="P2" s="624"/>
      <c r="Q2" s="624"/>
      <c r="R2" s="624"/>
      <c r="S2" s="624"/>
    </row>
    <row r="3" spans="1:21" ht="13.5" customHeight="1" thickBot="1" x14ac:dyDescent="0.35">
      <c r="C3" s="238" t="s">
        <v>146</v>
      </c>
      <c r="J3" s="619" t="s">
        <v>152</v>
      </c>
      <c r="K3" s="619"/>
      <c r="L3" s="619"/>
      <c r="M3" s="619"/>
      <c r="N3" s="619"/>
      <c r="O3" s="619"/>
      <c r="P3" s="619"/>
      <c r="Q3" s="619"/>
      <c r="R3" s="619"/>
      <c r="S3" s="619"/>
      <c r="T3" s="239"/>
      <c r="U3" s="239"/>
    </row>
    <row r="4" spans="1:21" ht="24" customHeight="1" thickBot="1" x14ac:dyDescent="0.35">
      <c r="C4" s="625"/>
      <c r="D4" s="626"/>
      <c r="E4" s="626"/>
      <c r="F4" s="626"/>
      <c r="G4" s="627"/>
      <c r="I4" s="239"/>
      <c r="J4" s="619"/>
      <c r="K4" s="619"/>
      <c r="L4" s="619"/>
      <c r="M4" s="619"/>
      <c r="N4" s="619"/>
      <c r="O4" s="619"/>
      <c r="P4" s="619"/>
      <c r="Q4" s="619"/>
      <c r="R4" s="619"/>
      <c r="S4" s="619"/>
      <c r="T4" s="239"/>
      <c r="U4" s="239"/>
    </row>
    <row r="5" spans="1:21" ht="24" customHeight="1" thickBot="1" x14ac:dyDescent="0.35">
      <c r="B5" s="240"/>
      <c r="C5" s="628"/>
      <c r="D5" s="629"/>
      <c r="E5" s="629"/>
      <c r="F5" s="629"/>
      <c r="G5" s="630"/>
      <c r="I5" s="239"/>
      <c r="J5" s="619"/>
      <c r="K5" s="619"/>
      <c r="L5" s="619"/>
      <c r="M5" s="619"/>
      <c r="N5" s="619"/>
      <c r="O5" s="619"/>
      <c r="P5" s="619"/>
      <c r="Q5" s="619"/>
      <c r="R5" s="619"/>
      <c r="S5" s="619"/>
      <c r="T5" s="239"/>
      <c r="U5" s="239"/>
    </row>
    <row r="6" spans="1:21" ht="21.75" customHeight="1" x14ac:dyDescent="0.3">
      <c r="B6" s="241"/>
      <c r="I6" s="242"/>
      <c r="J6" s="619"/>
      <c r="K6" s="619"/>
      <c r="L6" s="619"/>
      <c r="M6" s="619"/>
      <c r="N6" s="619"/>
      <c r="O6" s="619"/>
      <c r="P6" s="619"/>
      <c r="Q6" s="619"/>
      <c r="R6" s="619"/>
      <c r="S6" s="619"/>
    </row>
    <row r="7" spans="1:21" ht="27" customHeight="1" thickBot="1" x14ac:dyDescent="0.35">
      <c r="B7" s="243" t="s">
        <v>153</v>
      </c>
      <c r="C7" s="631"/>
      <c r="D7" s="632"/>
      <c r="I7" s="242"/>
      <c r="J7" s="619"/>
      <c r="K7" s="619"/>
      <c r="L7" s="619"/>
      <c r="M7" s="619"/>
      <c r="N7" s="619"/>
      <c r="O7" s="619"/>
      <c r="P7" s="619"/>
      <c r="Q7" s="619"/>
      <c r="R7" s="619"/>
      <c r="S7" s="619"/>
    </row>
    <row r="8" spans="1:21" s="244" customFormat="1" ht="27" customHeight="1" x14ac:dyDescent="0.3">
      <c r="B8" s="245"/>
      <c r="C8" s="633"/>
      <c r="D8" s="634"/>
      <c r="F8" s="635"/>
      <c r="G8" s="636"/>
      <c r="J8" s="619"/>
      <c r="K8" s="619"/>
      <c r="L8" s="619"/>
      <c r="M8" s="619"/>
      <c r="N8" s="619"/>
      <c r="O8" s="619"/>
      <c r="P8" s="619"/>
      <c r="Q8" s="619"/>
      <c r="R8" s="619"/>
      <c r="S8" s="619"/>
    </row>
    <row r="9" spans="1:21" s="244" customFormat="1" ht="27" customHeight="1" x14ac:dyDescent="0.3">
      <c r="B9" s="246"/>
      <c r="C9" s="247"/>
      <c r="D9" s="248" t="s">
        <v>153</v>
      </c>
      <c r="F9" s="637"/>
      <c r="G9" s="638"/>
      <c r="I9" s="635"/>
      <c r="J9" s="636"/>
      <c r="M9" s="249"/>
      <c r="N9" s="249"/>
      <c r="O9" s="249"/>
      <c r="P9" s="249"/>
      <c r="Q9" s="249"/>
      <c r="R9" s="249"/>
      <c r="S9" s="249"/>
    </row>
    <row r="10" spans="1:21" s="244" customFormat="1" ht="27" customHeight="1" x14ac:dyDescent="0.3">
      <c r="B10" s="246"/>
      <c r="G10" s="248" t="s">
        <v>153</v>
      </c>
      <c r="I10" s="637"/>
      <c r="J10" s="638"/>
      <c r="L10" s="635"/>
      <c r="M10" s="636"/>
    </row>
    <row r="11" spans="1:21" s="244" customFormat="1" ht="27" customHeight="1" thickBot="1" x14ac:dyDescent="0.35">
      <c r="B11" s="243" t="s">
        <v>154</v>
      </c>
      <c r="C11" s="631"/>
      <c r="D11" s="632"/>
      <c r="E11" s="237"/>
      <c r="F11" s="247"/>
      <c r="J11" s="248" t="s">
        <v>153</v>
      </c>
      <c r="L11" s="637"/>
      <c r="M11" s="638"/>
      <c r="O11" s="635"/>
      <c r="P11" s="636"/>
    </row>
    <row r="12" spans="1:21" s="244" customFormat="1" ht="27" customHeight="1" x14ac:dyDescent="0.3">
      <c r="B12" s="245"/>
      <c r="C12" s="633"/>
      <c r="D12" s="634"/>
      <c r="F12" s="639"/>
      <c r="G12" s="640"/>
      <c r="M12" s="248" t="s">
        <v>153</v>
      </c>
      <c r="O12" s="637"/>
      <c r="P12" s="638"/>
      <c r="R12" s="643" t="s">
        <v>191</v>
      </c>
      <c r="S12" s="644"/>
    </row>
    <row r="13" spans="1:21" s="244" customFormat="1" ht="27" customHeight="1" thickBot="1" x14ac:dyDescent="0.35">
      <c r="B13" s="246"/>
      <c r="C13" s="247"/>
      <c r="D13" s="248" t="s">
        <v>153</v>
      </c>
      <c r="F13" s="641"/>
      <c r="G13" s="642"/>
      <c r="I13" s="639"/>
      <c r="J13" s="640"/>
      <c r="P13" s="248" t="s">
        <v>153</v>
      </c>
      <c r="R13" s="645"/>
      <c r="S13" s="646"/>
    </row>
    <row r="14" spans="1:21" s="244" customFormat="1" ht="27" customHeight="1" x14ac:dyDescent="0.3">
      <c r="B14" s="246"/>
      <c r="G14" s="248" t="s">
        <v>153</v>
      </c>
      <c r="I14" s="641"/>
      <c r="J14" s="642"/>
      <c r="L14" s="639"/>
      <c r="M14" s="640"/>
      <c r="R14" s="250" t="s">
        <v>155</v>
      </c>
    </row>
    <row r="15" spans="1:21" s="244" customFormat="1" ht="27" customHeight="1" thickBot="1" x14ac:dyDescent="0.35">
      <c r="B15" s="243" t="s">
        <v>156</v>
      </c>
      <c r="C15" s="615"/>
      <c r="D15" s="616"/>
      <c r="E15" s="237"/>
      <c r="F15" s="247"/>
      <c r="G15" s="251"/>
      <c r="J15" s="248" t="s">
        <v>153</v>
      </c>
      <c r="L15" s="641"/>
      <c r="M15" s="642"/>
      <c r="O15" s="639"/>
      <c r="P15" s="640"/>
    </row>
    <row r="16" spans="1:21" s="244" customFormat="1" ht="27" customHeight="1" x14ac:dyDescent="0.3">
      <c r="C16" s="617"/>
      <c r="D16" s="618"/>
      <c r="F16" s="615"/>
      <c r="G16" s="616"/>
      <c r="M16" s="248" t="s">
        <v>153</v>
      </c>
      <c r="O16" s="641"/>
      <c r="P16" s="642"/>
      <c r="R16" s="611" t="s">
        <v>192</v>
      </c>
      <c r="S16" s="612"/>
    </row>
    <row r="17" spans="1:20" s="244" customFormat="1" ht="27" customHeight="1" thickBot="1" x14ac:dyDescent="0.35">
      <c r="C17" s="247"/>
      <c r="D17" s="248" t="s">
        <v>153</v>
      </c>
      <c r="F17" s="617"/>
      <c r="G17" s="618"/>
      <c r="H17" s="237"/>
      <c r="I17" s="615"/>
      <c r="J17" s="616"/>
      <c r="P17" s="248" t="s">
        <v>153</v>
      </c>
      <c r="R17" s="613"/>
      <c r="S17" s="614"/>
    </row>
    <row r="18" spans="1:20" s="244" customFormat="1" ht="27" customHeight="1" x14ac:dyDescent="0.3">
      <c r="G18" s="248" t="s">
        <v>153</v>
      </c>
      <c r="I18" s="617"/>
      <c r="J18" s="618"/>
      <c r="L18" s="615"/>
      <c r="M18" s="616"/>
      <c r="R18" s="250" t="s">
        <v>157</v>
      </c>
    </row>
    <row r="19" spans="1:20" ht="27" customHeight="1" thickBot="1" x14ac:dyDescent="0.35">
      <c r="B19" s="619" t="s">
        <v>158</v>
      </c>
      <c r="C19" s="619"/>
      <c r="D19" s="619"/>
      <c r="E19" s="619"/>
      <c r="F19" s="619"/>
      <c r="G19" s="619"/>
      <c r="H19" s="619"/>
      <c r="I19" s="619"/>
      <c r="J19" s="248" t="s">
        <v>153</v>
      </c>
      <c r="L19" s="617"/>
      <c r="M19" s="618"/>
      <c r="N19" s="244"/>
      <c r="O19" s="615"/>
      <c r="P19" s="616"/>
      <c r="S19" s="252"/>
    </row>
    <row r="20" spans="1:20" ht="27" customHeight="1" x14ac:dyDescent="0.3">
      <c r="B20" s="619"/>
      <c r="C20" s="619"/>
      <c r="D20" s="619"/>
      <c r="E20" s="619"/>
      <c r="F20" s="619"/>
      <c r="G20" s="619"/>
      <c r="H20" s="619"/>
      <c r="I20" s="619"/>
      <c r="J20" s="242"/>
      <c r="K20" s="242"/>
      <c r="L20" s="242"/>
      <c r="M20" s="248" t="s">
        <v>153</v>
      </c>
      <c r="O20" s="617"/>
      <c r="P20" s="618"/>
      <c r="R20" s="620" t="s">
        <v>191</v>
      </c>
      <c r="S20" s="621"/>
    </row>
    <row r="21" spans="1:20" ht="32.25" customHeight="1" thickBot="1" x14ac:dyDescent="0.35">
      <c r="B21" s="619"/>
      <c r="C21" s="619"/>
      <c r="D21" s="619"/>
      <c r="E21" s="619"/>
      <c r="F21" s="619"/>
      <c r="G21" s="619"/>
      <c r="H21" s="619"/>
      <c r="I21" s="619"/>
      <c r="J21" s="242"/>
      <c r="K21" s="242"/>
      <c r="L21" s="242"/>
      <c r="P21" s="248" t="s">
        <v>153</v>
      </c>
      <c r="Q21" s="244"/>
      <c r="R21" s="622"/>
      <c r="S21" s="623"/>
    </row>
    <row r="22" spans="1:20" ht="14.25" customHeight="1" x14ac:dyDescent="0.3">
      <c r="B22" s="619"/>
      <c r="C22" s="619"/>
      <c r="D22" s="619"/>
      <c r="E22" s="619"/>
      <c r="F22" s="619"/>
      <c r="G22" s="619"/>
      <c r="H22" s="619"/>
      <c r="I22" s="619"/>
      <c r="J22" s="242"/>
      <c r="K22" s="242"/>
      <c r="L22" s="242"/>
      <c r="N22" s="244"/>
      <c r="R22" s="250" t="s">
        <v>159</v>
      </c>
    </row>
    <row r="23" spans="1:20" s="238" customFormat="1" ht="12" customHeight="1" x14ac:dyDescent="0.2">
      <c r="B23" s="250" t="s">
        <v>160</v>
      </c>
      <c r="D23" s="250"/>
      <c r="E23" s="250"/>
      <c r="F23" s="250"/>
      <c r="I23" s="609" t="s">
        <v>161</v>
      </c>
      <c r="J23" s="609"/>
      <c r="L23" s="609" t="s">
        <v>162</v>
      </c>
      <c r="M23" s="609"/>
      <c r="O23" s="609" t="s">
        <v>163</v>
      </c>
      <c r="P23" s="609"/>
      <c r="R23" s="610" t="s">
        <v>196</v>
      </c>
      <c r="S23" s="610"/>
    </row>
    <row r="24" spans="1:20" ht="24" customHeight="1" x14ac:dyDescent="0.3">
      <c r="B24" s="606"/>
      <c r="C24" s="607"/>
      <c r="D24" s="607"/>
      <c r="E24" s="607"/>
      <c r="F24" s="607"/>
      <c r="G24" s="608"/>
      <c r="I24" s="598"/>
      <c r="J24" s="599"/>
      <c r="L24" s="600"/>
      <c r="M24" s="599"/>
      <c r="O24" s="601"/>
      <c r="P24" s="602"/>
      <c r="R24" s="603"/>
      <c r="S24" s="604"/>
      <c r="T24" s="244"/>
    </row>
    <row r="25" spans="1:20" ht="24" customHeight="1" x14ac:dyDescent="0.3">
      <c r="B25" s="606"/>
      <c r="C25" s="607"/>
      <c r="D25" s="607"/>
      <c r="E25" s="607"/>
      <c r="F25" s="607"/>
      <c r="G25" s="608"/>
      <c r="I25" s="598"/>
      <c r="J25" s="599"/>
      <c r="L25" s="600"/>
      <c r="M25" s="599"/>
      <c r="O25" s="600"/>
      <c r="P25" s="599"/>
      <c r="R25" s="603"/>
      <c r="S25" s="604"/>
      <c r="T25" s="244"/>
    </row>
    <row r="26" spans="1:20" ht="24" customHeight="1" x14ac:dyDescent="0.3">
      <c r="B26" s="606"/>
      <c r="C26" s="607"/>
      <c r="D26" s="607"/>
      <c r="E26" s="607"/>
      <c r="F26" s="607"/>
      <c r="G26" s="608"/>
      <c r="I26" s="598"/>
      <c r="J26" s="599"/>
      <c r="L26" s="600"/>
      <c r="M26" s="599"/>
      <c r="O26" s="601"/>
      <c r="P26" s="602"/>
      <c r="R26" s="603"/>
      <c r="S26" s="604"/>
      <c r="T26" s="244"/>
    </row>
    <row r="27" spans="1:20" ht="6.75" customHeight="1" x14ac:dyDescent="0.3"/>
    <row r="28" spans="1:20" s="238" customFormat="1" ht="12" customHeight="1" x14ac:dyDescent="0.2">
      <c r="B28" s="250" t="s">
        <v>164</v>
      </c>
      <c r="D28" s="250"/>
      <c r="E28" s="250"/>
      <c r="F28" s="250"/>
      <c r="I28" s="609" t="s">
        <v>161</v>
      </c>
      <c r="J28" s="609"/>
      <c r="L28" s="609" t="s">
        <v>162</v>
      </c>
      <c r="M28" s="609"/>
      <c r="O28" s="609" t="s">
        <v>163</v>
      </c>
      <c r="P28" s="609"/>
      <c r="R28" s="610" t="s">
        <v>196</v>
      </c>
      <c r="S28" s="610"/>
    </row>
    <row r="29" spans="1:20" ht="19.5" customHeight="1" x14ac:dyDescent="0.3">
      <c r="B29" s="605"/>
      <c r="C29" s="596"/>
      <c r="D29" s="596"/>
      <c r="E29" s="596"/>
      <c r="F29" s="596"/>
      <c r="G29" s="597"/>
      <c r="I29" s="598"/>
      <c r="J29" s="599"/>
      <c r="L29" s="600"/>
      <c r="M29" s="599"/>
      <c r="O29" s="601"/>
      <c r="P29" s="602"/>
      <c r="R29" s="603"/>
      <c r="S29" s="604"/>
      <c r="T29" s="244"/>
    </row>
    <row r="30" spans="1:20" ht="24" customHeight="1" x14ac:dyDescent="0.3">
      <c r="A30" s="237" t="s">
        <v>64</v>
      </c>
      <c r="B30" s="606"/>
      <c r="C30" s="607"/>
      <c r="D30" s="607"/>
      <c r="E30" s="607"/>
      <c r="F30" s="607"/>
      <c r="G30" s="608"/>
      <c r="I30" s="598"/>
      <c r="J30" s="599"/>
      <c r="L30" s="600"/>
      <c r="M30" s="599"/>
      <c r="O30" s="601"/>
      <c r="P30" s="602"/>
      <c r="R30" s="603"/>
      <c r="S30" s="604"/>
    </row>
    <row r="31" spans="1:20" ht="24" customHeight="1" x14ac:dyDescent="0.3">
      <c r="B31" s="595"/>
      <c r="C31" s="596"/>
      <c r="D31" s="596"/>
      <c r="E31" s="596"/>
      <c r="F31" s="596"/>
      <c r="G31" s="597"/>
      <c r="I31" s="598"/>
      <c r="J31" s="599"/>
      <c r="L31" s="600"/>
      <c r="M31" s="599"/>
      <c r="O31" s="601"/>
      <c r="P31" s="602"/>
      <c r="R31" s="603"/>
      <c r="S31" s="604"/>
    </row>
  </sheetData>
  <mergeCells count="60">
    <mergeCell ref="A1:S2"/>
    <mergeCell ref="J3:S8"/>
    <mergeCell ref="C4:G5"/>
    <mergeCell ref="C7:D8"/>
    <mergeCell ref="F8:G9"/>
    <mergeCell ref="I9:J10"/>
    <mergeCell ref="L10:M11"/>
    <mergeCell ref="C11:D12"/>
    <mergeCell ref="O11:P12"/>
    <mergeCell ref="F12:G13"/>
    <mergeCell ref="R12:S13"/>
    <mergeCell ref="I13:J14"/>
    <mergeCell ref="L14:M15"/>
    <mergeCell ref="C15:D16"/>
    <mergeCell ref="O15:P16"/>
    <mergeCell ref="F16:G17"/>
    <mergeCell ref="R16:S17"/>
    <mergeCell ref="I17:J18"/>
    <mergeCell ref="L18:M19"/>
    <mergeCell ref="B19:I22"/>
    <mergeCell ref="O19:P20"/>
    <mergeCell ref="R20:S21"/>
    <mergeCell ref="I23:J23"/>
    <mergeCell ref="L23:M23"/>
    <mergeCell ref="O23:P23"/>
    <mergeCell ref="R23:S23"/>
    <mergeCell ref="I28:J28"/>
    <mergeCell ref="L28:M28"/>
    <mergeCell ref="O28:P28"/>
    <mergeCell ref="R28:S28"/>
    <mergeCell ref="B24:G24"/>
    <mergeCell ref="I24:J24"/>
    <mergeCell ref="L24:M24"/>
    <mergeCell ref="O24:P24"/>
    <mergeCell ref="R24:S24"/>
    <mergeCell ref="B25:G25"/>
    <mergeCell ref="I25:J25"/>
    <mergeCell ref="L25:M25"/>
    <mergeCell ref="O25:P25"/>
    <mergeCell ref="R25:S25"/>
    <mergeCell ref="B26:G26"/>
    <mergeCell ref="I26:J26"/>
    <mergeCell ref="L26:M26"/>
    <mergeCell ref="O26:P26"/>
    <mergeCell ref="R26:S26"/>
    <mergeCell ref="B30:G30"/>
    <mergeCell ref="I30:J30"/>
    <mergeCell ref="L30:M30"/>
    <mergeCell ref="O30:P30"/>
    <mergeCell ref="R30:S30"/>
    <mergeCell ref="B29:G29"/>
    <mergeCell ref="I29:J29"/>
    <mergeCell ref="L29:M29"/>
    <mergeCell ref="O29:P29"/>
    <mergeCell ref="R29:S29"/>
    <mergeCell ref="B31:G31"/>
    <mergeCell ref="I31:J31"/>
    <mergeCell ref="L31:M31"/>
    <mergeCell ref="O31:P31"/>
    <mergeCell ref="R31:S31"/>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0"/>
  <sheetViews>
    <sheetView zoomScale="90" zoomScaleNormal="90" workbookViewId="0">
      <selection activeCell="C7" sqref="C7"/>
    </sheetView>
  </sheetViews>
  <sheetFormatPr defaultColWidth="9.109375" defaultRowHeight="14.4" x14ac:dyDescent="0.3"/>
  <cols>
    <col min="1" max="1" width="8.109375" style="538" customWidth="1"/>
    <col min="2" max="2" width="12.109375" style="538" customWidth="1"/>
    <col min="3" max="3" width="22.6640625" style="538" customWidth="1"/>
    <col min="4" max="4" width="11.5546875" style="538" customWidth="1"/>
    <col min="5" max="5" width="32.5546875" style="370" customWidth="1"/>
    <col min="6" max="6" width="16" style="538" customWidth="1"/>
    <col min="7" max="7" width="11.6640625" style="538" customWidth="1"/>
    <col min="8" max="8" width="61.6640625" style="370" customWidth="1"/>
    <col min="9" max="9" width="23.6640625" style="538" customWidth="1"/>
    <col min="10" max="10" width="16.109375" style="538" customWidth="1"/>
    <col min="11" max="11" width="19" style="370" customWidth="1"/>
    <col min="12" max="12" width="14" style="370" customWidth="1"/>
    <col min="13" max="16384" width="9.109375" style="370"/>
  </cols>
  <sheetData>
    <row r="1" spans="1:13" ht="23.4" x14ac:dyDescent="0.3">
      <c r="A1" s="647" t="s">
        <v>341</v>
      </c>
      <c r="B1" s="647"/>
      <c r="C1" s="647"/>
      <c r="D1" s="647"/>
      <c r="E1" s="647"/>
      <c r="F1" s="647"/>
      <c r="G1" s="647"/>
      <c r="H1" s="647"/>
      <c r="I1" s="647"/>
      <c r="J1" s="647"/>
      <c r="K1" s="504"/>
      <c r="L1" s="540"/>
    </row>
    <row r="2" spans="1:13" ht="15.6" x14ac:dyDescent="0.3">
      <c r="A2" s="539"/>
      <c r="B2" s="505"/>
      <c r="C2" s="505"/>
      <c r="D2" s="505"/>
      <c r="E2" s="506"/>
      <c r="F2" s="505"/>
      <c r="G2" s="505"/>
      <c r="H2" s="506"/>
      <c r="I2" s="505"/>
      <c r="J2" s="505"/>
      <c r="K2" s="504"/>
      <c r="L2" s="541"/>
    </row>
    <row r="3" spans="1:13" ht="15.6" x14ac:dyDescent="0.3">
      <c r="A3" s="505"/>
      <c r="B3" s="505"/>
      <c r="C3" s="505"/>
      <c r="D3" s="505"/>
      <c r="E3" s="506"/>
      <c r="F3" s="505"/>
      <c r="G3" s="505"/>
      <c r="H3" s="506"/>
      <c r="I3" s="505"/>
      <c r="J3" s="505"/>
    </row>
    <row r="4" spans="1:13" ht="18" x14ac:dyDescent="0.35">
      <c r="A4" s="507" t="s">
        <v>342</v>
      </c>
      <c r="B4" s="507" t="s">
        <v>343</v>
      </c>
      <c r="C4" s="507" t="s">
        <v>344</v>
      </c>
      <c r="D4" s="507" t="s">
        <v>345</v>
      </c>
      <c r="E4" s="508" t="s">
        <v>346</v>
      </c>
      <c r="F4" s="507" t="s">
        <v>347</v>
      </c>
      <c r="G4" s="507" t="s">
        <v>348</v>
      </c>
      <c r="H4" s="508" t="s">
        <v>349</v>
      </c>
      <c r="I4" s="507" t="s">
        <v>350</v>
      </c>
      <c r="J4" s="507" t="s">
        <v>351</v>
      </c>
      <c r="K4" s="509"/>
      <c r="L4" s="510"/>
    </row>
    <row r="5" spans="1:13" ht="15.75" customHeight="1" x14ac:dyDescent="0.3">
      <c r="A5" s="511"/>
      <c r="B5" s="512"/>
      <c r="C5" s="513"/>
      <c r="D5" s="513"/>
      <c r="E5" s="514"/>
      <c r="F5" s="511"/>
      <c r="G5" s="511"/>
      <c r="H5" s="515"/>
      <c r="I5" s="516"/>
      <c r="J5" s="516"/>
      <c r="K5" s="517"/>
      <c r="L5" s="517"/>
    </row>
    <row r="6" spans="1:13" ht="15.75" customHeight="1" x14ac:dyDescent="0.3">
      <c r="A6" s="511"/>
      <c r="B6" s="512"/>
      <c r="C6" s="513"/>
      <c r="D6" s="513"/>
      <c r="E6" s="514"/>
      <c r="F6" s="511"/>
      <c r="G6" s="511"/>
      <c r="H6" s="515"/>
      <c r="I6" s="516"/>
      <c r="J6" s="516"/>
      <c r="K6" s="517"/>
      <c r="L6" s="517"/>
    </row>
    <row r="7" spans="1:13" ht="15.75" customHeight="1" x14ac:dyDescent="0.3">
      <c r="A7" s="511"/>
      <c r="B7" s="512"/>
      <c r="C7" s="513"/>
      <c r="D7" s="513"/>
      <c r="E7" s="514"/>
      <c r="F7" s="511"/>
      <c r="G7" s="511"/>
      <c r="H7" s="518"/>
      <c r="I7" s="516"/>
      <c r="J7" s="516"/>
      <c r="K7" s="517"/>
      <c r="L7" s="517"/>
    </row>
    <row r="8" spans="1:13" ht="15.75" customHeight="1" x14ac:dyDescent="0.3">
      <c r="A8" s="511"/>
      <c r="B8" s="512"/>
      <c r="C8" s="513"/>
      <c r="D8" s="513"/>
      <c r="E8" s="514"/>
      <c r="F8" s="511"/>
      <c r="G8" s="511"/>
      <c r="H8" s="515"/>
      <c r="I8" s="516"/>
      <c r="J8" s="519"/>
      <c r="K8" s="517"/>
      <c r="L8" s="517"/>
    </row>
    <row r="9" spans="1:13" ht="15.75" customHeight="1" x14ac:dyDescent="0.3">
      <c r="A9" s="511"/>
      <c r="B9" s="512"/>
      <c r="C9" s="513"/>
      <c r="D9" s="513"/>
      <c r="E9" s="514"/>
      <c r="F9" s="511"/>
      <c r="G9" s="511"/>
      <c r="H9" s="515"/>
      <c r="I9" s="516"/>
      <c r="J9" s="516"/>
      <c r="K9" s="517"/>
      <c r="L9" s="517"/>
    </row>
    <row r="10" spans="1:13" ht="15.75" customHeight="1" x14ac:dyDescent="0.3">
      <c r="A10" s="511"/>
      <c r="B10" s="512"/>
      <c r="C10" s="513"/>
      <c r="D10" s="513"/>
      <c r="E10" s="514"/>
      <c r="F10" s="511"/>
      <c r="G10" s="511"/>
      <c r="H10" s="520"/>
      <c r="I10" s="516"/>
      <c r="J10" s="516"/>
      <c r="K10" s="517"/>
      <c r="L10" s="517"/>
    </row>
    <row r="11" spans="1:13" ht="15.75" customHeight="1" x14ac:dyDescent="0.3">
      <c r="A11" s="511"/>
      <c r="B11" s="512"/>
      <c r="C11" s="513"/>
      <c r="D11" s="513"/>
      <c r="E11" s="514"/>
      <c r="F11" s="511"/>
      <c r="G11" s="511"/>
      <c r="H11" s="520"/>
      <c r="I11" s="516"/>
      <c r="J11" s="516"/>
      <c r="K11" s="517"/>
      <c r="L11" s="517"/>
    </row>
    <row r="12" spans="1:13" ht="15.75" customHeight="1" x14ac:dyDescent="0.3">
      <c r="A12" s="513"/>
      <c r="B12" s="521"/>
      <c r="C12" s="513"/>
      <c r="D12" s="513"/>
      <c r="E12" s="522"/>
      <c r="F12" s="513"/>
      <c r="G12" s="513"/>
      <c r="H12" s="522"/>
      <c r="I12" s="516"/>
      <c r="J12" s="516"/>
      <c r="K12" s="523"/>
      <c r="L12" s="523"/>
      <c r="M12" s="524"/>
    </row>
    <row r="13" spans="1:13" ht="15.75" customHeight="1" x14ac:dyDescent="0.3">
      <c r="A13" s="511"/>
      <c r="B13" s="521"/>
      <c r="C13" s="513"/>
      <c r="D13" s="513"/>
      <c r="E13" s="522"/>
      <c r="F13" s="513"/>
      <c r="G13" s="513"/>
      <c r="H13" s="522"/>
      <c r="I13" s="511"/>
      <c r="J13" s="511"/>
      <c r="K13" s="517"/>
      <c r="L13" s="517"/>
    </row>
    <row r="14" spans="1:13" ht="15.75" customHeight="1" x14ac:dyDescent="0.3">
      <c r="A14" s="511"/>
      <c r="B14" s="521"/>
      <c r="C14" s="513"/>
      <c r="D14" s="513"/>
      <c r="E14" s="522"/>
      <c r="F14" s="513"/>
      <c r="G14" s="513"/>
      <c r="H14" s="525"/>
      <c r="I14" s="516"/>
      <c r="J14" s="516"/>
      <c r="K14" s="517"/>
      <c r="L14" s="517"/>
    </row>
    <row r="15" spans="1:13" ht="15.75" customHeight="1" x14ac:dyDescent="0.3">
      <c r="A15" s="511"/>
      <c r="B15" s="521"/>
      <c r="C15" s="513"/>
      <c r="D15" s="513"/>
      <c r="E15" s="522"/>
      <c r="F15" s="513"/>
      <c r="G15" s="526"/>
      <c r="H15" s="527"/>
      <c r="I15" s="511"/>
      <c r="J15" s="511"/>
      <c r="K15" s="517"/>
      <c r="L15" s="517"/>
    </row>
    <row r="16" spans="1:13" ht="15.75" customHeight="1" x14ac:dyDescent="0.3">
      <c r="A16" s="511"/>
      <c r="B16" s="521"/>
      <c r="C16" s="513"/>
      <c r="D16" s="513"/>
      <c r="E16" s="522"/>
      <c r="F16" s="513"/>
      <c r="G16" s="513"/>
      <c r="H16" s="525"/>
      <c r="I16" s="516"/>
      <c r="J16" s="516"/>
      <c r="K16" s="517"/>
      <c r="L16" s="517"/>
    </row>
    <row r="17" spans="1:21" ht="15.75" customHeight="1" x14ac:dyDescent="0.3">
      <c r="A17" s="511"/>
      <c r="B17" s="521"/>
      <c r="C17" s="513"/>
      <c r="D17" s="513"/>
      <c r="E17" s="522"/>
      <c r="F17" s="513"/>
      <c r="G17" s="513"/>
      <c r="H17" s="525"/>
      <c r="I17" s="516"/>
      <c r="J17" s="516"/>
      <c r="K17" s="517"/>
      <c r="L17" s="517"/>
    </row>
    <row r="18" spans="1:21" ht="15.75" customHeight="1" x14ac:dyDescent="0.3">
      <c r="A18" s="511"/>
      <c r="B18" s="521"/>
      <c r="C18" s="513"/>
      <c r="D18" s="513"/>
      <c r="E18" s="522"/>
      <c r="F18" s="513"/>
      <c r="G18" s="513"/>
      <c r="H18" s="525"/>
      <c r="I18" s="516"/>
      <c r="J18" s="516"/>
      <c r="K18" s="517"/>
      <c r="L18" s="517"/>
    </row>
    <row r="19" spans="1:21" ht="15.75" customHeight="1" x14ac:dyDescent="0.3">
      <c r="A19" s="511"/>
      <c r="B19" s="521"/>
      <c r="C19" s="513"/>
      <c r="D19" s="513"/>
      <c r="E19" s="522"/>
      <c r="F19" s="513"/>
      <c r="G19" s="513"/>
      <c r="H19" s="525"/>
      <c r="I19" s="516"/>
      <c r="J19" s="516"/>
      <c r="K19" s="517"/>
      <c r="L19" s="517"/>
    </row>
    <row r="20" spans="1:21" ht="15.75" customHeight="1" x14ac:dyDescent="0.3">
      <c r="A20" s="511"/>
      <c r="B20" s="521"/>
      <c r="C20" s="513"/>
      <c r="D20" s="513"/>
      <c r="E20" s="522"/>
      <c r="F20" s="513"/>
      <c r="G20" s="513"/>
      <c r="H20" s="525"/>
      <c r="I20" s="516"/>
      <c r="J20" s="516"/>
      <c r="K20" s="517"/>
      <c r="L20" s="517"/>
    </row>
    <row r="21" spans="1:21" ht="15.75" customHeight="1" x14ac:dyDescent="0.3">
      <c r="A21" s="511"/>
      <c r="B21" s="521"/>
      <c r="C21" s="513"/>
      <c r="D21" s="513"/>
      <c r="E21" s="522"/>
      <c r="F21" s="513"/>
      <c r="G21" s="513"/>
      <c r="H21" s="525"/>
      <c r="I21" s="516"/>
      <c r="J21" s="516"/>
      <c r="K21" s="517"/>
      <c r="L21" s="517"/>
    </row>
    <row r="22" spans="1:21" ht="15.75" customHeight="1" x14ac:dyDescent="0.3">
      <c r="A22" s="513"/>
      <c r="B22" s="521"/>
      <c r="C22" s="513"/>
      <c r="D22" s="513"/>
      <c r="E22" s="522"/>
      <c r="F22" s="513"/>
      <c r="G22" s="513"/>
      <c r="H22" s="525"/>
      <c r="I22" s="511"/>
      <c r="J22" s="512"/>
      <c r="K22" s="517"/>
      <c r="L22" s="517"/>
      <c r="M22" s="524"/>
    </row>
    <row r="23" spans="1:21" ht="15.75" customHeight="1" x14ac:dyDescent="0.3">
      <c r="A23" s="511"/>
      <c r="B23" s="521"/>
      <c r="C23" s="513"/>
      <c r="D23" s="513"/>
      <c r="E23" s="522"/>
      <c r="F23" s="513"/>
      <c r="G23" s="513"/>
      <c r="H23" s="525"/>
      <c r="I23" s="516"/>
      <c r="J23" s="516"/>
      <c r="K23" s="517"/>
      <c r="L23" s="517"/>
      <c r="M23" s="524"/>
    </row>
    <row r="24" spans="1:21" ht="15.75" customHeight="1" x14ac:dyDescent="0.3">
      <c r="A24" s="511"/>
      <c r="B24" s="521"/>
      <c r="C24" s="513"/>
      <c r="D24" s="513"/>
      <c r="E24" s="522"/>
      <c r="F24" s="513"/>
      <c r="G24" s="513"/>
      <c r="H24" s="525"/>
      <c r="I24" s="516"/>
      <c r="J24" s="519"/>
      <c r="K24" s="517"/>
      <c r="L24" s="517"/>
    </row>
    <row r="25" spans="1:21" ht="15.75" customHeight="1" x14ac:dyDescent="0.3">
      <c r="A25" s="511"/>
      <c r="B25" s="521"/>
      <c r="C25" s="513"/>
      <c r="D25" s="513"/>
      <c r="E25" s="522"/>
      <c r="F25" s="513"/>
      <c r="G25" s="513"/>
      <c r="H25" s="525"/>
      <c r="I25" s="516"/>
      <c r="J25" s="516"/>
      <c r="K25" s="517"/>
      <c r="L25" s="517"/>
    </row>
    <row r="26" spans="1:21" ht="15.75" customHeight="1" x14ac:dyDescent="0.3">
      <c r="A26" s="511"/>
      <c r="B26" s="521"/>
      <c r="C26" s="513"/>
      <c r="D26" s="513"/>
      <c r="E26" s="522"/>
      <c r="F26" s="513"/>
      <c r="G26" s="513"/>
      <c r="H26" s="525"/>
      <c r="I26" s="516"/>
      <c r="J26" s="516"/>
      <c r="K26" s="517"/>
      <c r="L26" s="517"/>
    </row>
    <row r="27" spans="1:21" ht="15.75" customHeight="1" x14ac:dyDescent="0.3">
      <c r="A27" s="345"/>
      <c r="B27" s="528"/>
      <c r="C27" s="513"/>
      <c r="D27" s="513"/>
      <c r="E27" s="522"/>
      <c r="F27" s="513"/>
      <c r="G27" s="513"/>
      <c r="H27" s="522"/>
      <c r="I27" s="513"/>
      <c r="J27" s="513"/>
      <c r="K27" s="529"/>
      <c r="L27" s="529"/>
      <c r="M27" s="530"/>
      <c r="N27" s="648"/>
      <c r="O27" s="648"/>
      <c r="Q27" s="649"/>
      <c r="R27" s="649"/>
      <c r="T27" s="649"/>
      <c r="U27" s="649"/>
    </row>
    <row r="28" spans="1:21" ht="15.75" customHeight="1" x14ac:dyDescent="0.3">
      <c r="A28" s="345"/>
      <c r="B28" s="346"/>
      <c r="C28" s="345"/>
      <c r="D28" s="345"/>
      <c r="E28" s="531"/>
      <c r="F28" s="345"/>
      <c r="G28" s="345"/>
      <c r="H28" s="515"/>
      <c r="I28" s="532"/>
      <c r="J28" s="521"/>
      <c r="K28" s="529"/>
      <c r="L28" s="529"/>
      <c r="M28" s="530"/>
      <c r="N28" s="648"/>
      <c r="O28" s="648"/>
      <c r="Q28" s="649"/>
      <c r="R28" s="649"/>
      <c r="T28" s="649"/>
      <c r="U28" s="649"/>
    </row>
    <row r="29" spans="1:21" ht="15.75" customHeight="1" x14ac:dyDescent="0.3">
      <c r="A29" s="345"/>
      <c r="B29" s="346"/>
      <c r="C29" s="345"/>
      <c r="D29" s="345"/>
      <c r="E29" s="531"/>
      <c r="F29" s="345"/>
      <c r="G29" s="345"/>
      <c r="H29" s="531"/>
      <c r="I29" s="345"/>
      <c r="J29" s="346"/>
      <c r="K29" s="517"/>
      <c r="L29" s="517"/>
    </row>
    <row r="30" spans="1:21" ht="15.75" customHeight="1" x14ac:dyDescent="0.3">
      <c r="A30" s="345"/>
      <c r="B30" s="346"/>
      <c r="C30" s="345"/>
      <c r="D30" s="345"/>
      <c r="E30" s="531"/>
      <c r="F30" s="345"/>
      <c r="G30" s="345"/>
      <c r="H30" s="533"/>
      <c r="I30" s="533"/>
      <c r="J30" s="533"/>
      <c r="K30" s="530"/>
      <c r="L30" s="530"/>
      <c r="M30" s="530"/>
    </row>
    <row r="31" spans="1:21" ht="15.75" customHeight="1" x14ac:dyDescent="0.3">
      <c r="A31" s="345"/>
      <c r="B31" s="346"/>
      <c r="C31" s="345"/>
      <c r="D31" s="345"/>
      <c r="E31" s="531"/>
      <c r="F31" s="345"/>
      <c r="G31" s="345"/>
      <c r="H31" s="531"/>
      <c r="I31" s="345"/>
      <c r="J31" s="345"/>
      <c r="K31" s="517"/>
      <c r="L31" s="517"/>
    </row>
    <row r="32" spans="1:21" ht="15.75" customHeight="1" x14ac:dyDescent="0.3">
      <c r="A32" s="345"/>
      <c r="B32" s="346"/>
      <c r="C32" s="345"/>
      <c r="D32" s="345"/>
      <c r="E32" s="531"/>
      <c r="F32" s="345"/>
      <c r="G32" s="345"/>
      <c r="H32" s="531"/>
      <c r="I32" s="345"/>
      <c r="J32" s="345"/>
      <c r="K32" s="517"/>
      <c r="L32" s="517"/>
    </row>
    <row r="33" spans="1:12" ht="15.75" customHeight="1" x14ac:dyDescent="0.3">
      <c r="A33" s="345"/>
      <c r="B33" s="346"/>
      <c r="C33" s="345"/>
      <c r="D33" s="345"/>
      <c r="E33" s="531"/>
      <c r="F33" s="345"/>
      <c r="G33" s="345"/>
      <c r="H33" s="531"/>
      <c r="I33" s="345"/>
      <c r="J33" s="345"/>
      <c r="K33" s="517"/>
      <c r="L33" s="517"/>
    </row>
    <row r="34" spans="1:12" ht="15.75" customHeight="1" x14ac:dyDescent="0.3">
      <c r="A34" s="345"/>
      <c r="B34" s="346"/>
      <c r="C34" s="345"/>
      <c r="D34" s="345"/>
      <c r="E34" s="531"/>
      <c r="F34" s="345"/>
      <c r="G34" s="345"/>
      <c r="H34" s="515"/>
      <c r="I34" s="534"/>
      <c r="J34" s="511"/>
      <c r="K34" s="517"/>
      <c r="L34" s="517"/>
    </row>
    <row r="35" spans="1:12" ht="15.75" customHeight="1" x14ac:dyDescent="0.3">
      <c r="A35" s="535"/>
      <c r="B35" s="536"/>
      <c r="C35" s="535"/>
      <c r="D35" s="535"/>
      <c r="E35" s="537"/>
      <c r="F35" s="535"/>
      <c r="G35" s="535"/>
      <c r="H35" s="537"/>
      <c r="I35" s="535"/>
      <c r="J35" s="535"/>
    </row>
    <row r="36" spans="1:12" x14ac:dyDescent="0.3">
      <c r="A36" s="345"/>
      <c r="B36" s="346"/>
      <c r="C36" s="345"/>
      <c r="D36" s="345"/>
      <c r="E36" s="531"/>
      <c r="F36" s="345"/>
      <c r="G36" s="345"/>
      <c r="H36" s="531"/>
      <c r="I36" s="345"/>
      <c r="J36" s="345"/>
      <c r="K36" s="517"/>
      <c r="L36" s="517"/>
    </row>
    <row r="37" spans="1:12" x14ac:dyDescent="0.3">
      <c r="A37" s="345"/>
      <c r="B37" s="346"/>
      <c r="C37" s="345"/>
      <c r="D37" s="345"/>
      <c r="E37" s="531"/>
      <c r="F37" s="345"/>
      <c r="G37" s="345"/>
      <c r="H37" s="531"/>
      <c r="I37" s="345"/>
      <c r="J37" s="345"/>
      <c r="K37" s="517"/>
      <c r="L37" s="517"/>
    </row>
    <row r="38" spans="1:12" x14ac:dyDescent="0.3">
      <c r="A38" s="345"/>
      <c r="B38" s="346"/>
      <c r="C38" s="345"/>
      <c r="D38" s="345"/>
      <c r="E38" s="531"/>
      <c r="F38" s="345"/>
      <c r="G38" s="345"/>
      <c r="H38" s="531"/>
      <c r="I38" s="345"/>
      <c r="J38" s="345"/>
      <c r="K38" s="517"/>
      <c r="L38" s="517"/>
    </row>
    <row r="39" spans="1:12" x14ac:dyDescent="0.3">
      <c r="A39" s="345"/>
      <c r="B39" s="346"/>
      <c r="C39" s="345"/>
      <c r="D39" s="345"/>
      <c r="E39" s="531"/>
      <c r="F39" s="345"/>
      <c r="G39" s="345"/>
      <c r="H39" s="531"/>
      <c r="I39" s="345"/>
      <c r="J39" s="345"/>
      <c r="K39" s="517"/>
      <c r="L39" s="517"/>
    </row>
    <row r="40" spans="1:12" x14ac:dyDescent="0.3">
      <c r="A40" s="345"/>
      <c r="B40" s="346"/>
      <c r="C40" s="345"/>
      <c r="D40" s="345"/>
      <c r="E40" s="531"/>
      <c r="F40" s="345"/>
      <c r="G40" s="345"/>
      <c r="H40" s="531"/>
      <c r="I40" s="345"/>
      <c r="J40" s="345"/>
      <c r="K40" s="517"/>
      <c r="L40" s="517"/>
    </row>
  </sheetData>
  <mergeCells count="7">
    <mergeCell ref="A1:J1"/>
    <mergeCell ref="N27:O27"/>
    <mergeCell ref="Q27:R27"/>
    <mergeCell ref="T27:U27"/>
    <mergeCell ref="N28:O28"/>
    <mergeCell ref="Q28:R28"/>
    <mergeCell ref="T28:U2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X40"/>
  <sheetViews>
    <sheetView topLeftCell="B8" zoomScale="70" zoomScaleNormal="70" workbookViewId="0">
      <selection activeCell="C44" sqref="C44"/>
    </sheetView>
  </sheetViews>
  <sheetFormatPr defaultColWidth="9.109375" defaultRowHeight="13.8" x14ac:dyDescent="0.25"/>
  <cols>
    <col min="1" max="1" width="4.88671875" style="180" customWidth="1"/>
    <col min="2" max="2" width="8.33203125" style="180" customWidth="1"/>
    <col min="3" max="3" width="33" style="180" customWidth="1"/>
    <col min="4" max="4" width="36" style="180" customWidth="1"/>
    <col min="5" max="5" width="18.44140625" style="180" customWidth="1"/>
    <col min="6" max="6" width="20.33203125" style="180" customWidth="1"/>
    <col min="7" max="7" width="16.33203125" style="180" customWidth="1"/>
    <col min="8" max="10" width="13.88671875" style="180" customWidth="1"/>
    <col min="11" max="11" width="67.44140625" style="180" customWidth="1"/>
    <col min="12" max="16384" width="9.109375" style="180"/>
  </cols>
  <sheetData>
    <row r="1" spans="1:24" ht="24.6" x14ac:dyDescent="0.25">
      <c r="A1" s="667" t="s">
        <v>335</v>
      </c>
      <c r="B1" s="668"/>
      <c r="C1" s="668"/>
      <c r="D1" s="668"/>
      <c r="E1" s="668"/>
      <c r="F1" s="668"/>
      <c r="G1" s="668"/>
      <c r="H1" s="668"/>
      <c r="I1" s="668"/>
      <c r="J1" s="668"/>
      <c r="K1" s="669"/>
      <c r="L1" s="17"/>
      <c r="M1" s="17"/>
      <c r="N1" s="18"/>
      <c r="O1" s="179"/>
      <c r="P1" s="179"/>
      <c r="Q1" s="179"/>
    </row>
    <row r="2" spans="1:24" x14ac:dyDescent="0.25">
      <c r="A2" s="670" t="s">
        <v>6</v>
      </c>
      <c r="B2" s="671"/>
      <c r="C2" s="672" t="s">
        <v>332</v>
      </c>
      <c r="D2" s="673"/>
      <c r="E2" s="674"/>
      <c r="F2" s="1" t="s">
        <v>7</v>
      </c>
      <c r="G2" s="662" t="s">
        <v>333</v>
      </c>
      <c r="H2" s="663"/>
      <c r="I2" s="664"/>
      <c r="J2" s="19" t="s">
        <v>8</v>
      </c>
      <c r="K2" s="20"/>
      <c r="M2" s="11"/>
      <c r="N2" s="12"/>
      <c r="O2" s="179"/>
      <c r="P2" s="179"/>
      <c r="Q2" s="179"/>
    </row>
    <row r="3" spans="1:24" ht="15.75" customHeight="1" x14ac:dyDescent="0.25">
      <c r="A3" s="670"/>
      <c r="B3" s="671"/>
      <c r="C3" s="675"/>
      <c r="D3" s="676"/>
      <c r="E3" s="2"/>
      <c r="F3" s="3" t="s">
        <v>9</v>
      </c>
      <c r="G3" s="662" t="s">
        <v>330</v>
      </c>
      <c r="H3" s="663"/>
      <c r="I3" s="664"/>
      <c r="J3" s="19" t="s">
        <v>10</v>
      </c>
      <c r="K3" s="21" t="s">
        <v>11</v>
      </c>
      <c r="M3" s="11"/>
      <c r="N3" s="13"/>
      <c r="O3" s="179"/>
      <c r="P3" s="179"/>
      <c r="Q3" s="179"/>
    </row>
    <row r="4" spans="1:24" x14ac:dyDescent="0.25">
      <c r="A4" s="655"/>
      <c r="B4" s="656"/>
      <c r="C4" s="656"/>
      <c r="D4" s="656"/>
      <c r="E4" s="657"/>
      <c r="F4" s="4" t="s">
        <v>12</v>
      </c>
      <c r="G4" s="662" t="s">
        <v>331</v>
      </c>
      <c r="H4" s="663"/>
      <c r="I4" s="664"/>
      <c r="J4" s="6"/>
      <c r="K4" s="7"/>
      <c r="L4" s="11"/>
      <c r="M4" s="11"/>
      <c r="N4" s="13"/>
      <c r="O4" s="179"/>
      <c r="P4" s="179"/>
      <c r="Q4" s="179"/>
    </row>
    <row r="5" spans="1:24" ht="10.5" customHeight="1" x14ac:dyDescent="0.25">
      <c r="A5" s="658"/>
      <c r="B5" s="659"/>
      <c r="C5" s="659"/>
      <c r="D5" s="660"/>
      <c r="E5" s="661"/>
      <c r="F5" s="5"/>
      <c r="G5" s="665"/>
      <c r="H5" s="666"/>
      <c r="I5" s="666"/>
      <c r="J5" s="666"/>
      <c r="K5" s="8"/>
      <c r="L5" s="14"/>
      <c r="M5" s="14"/>
      <c r="N5" s="10"/>
      <c r="O5" s="179"/>
      <c r="P5" s="179"/>
      <c r="Q5" s="179"/>
    </row>
    <row r="6" spans="1:24" x14ac:dyDescent="0.25">
      <c r="A6" s="9" t="s">
        <v>13</v>
      </c>
      <c r="B6" s="22"/>
      <c r="C6" s="380"/>
      <c r="D6" s="181"/>
      <c r="E6" s="395"/>
      <c r="F6" s="395"/>
      <c r="G6" s="396"/>
      <c r="H6" s="24"/>
      <c r="I6" s="24"/>
      <c r="J6" s="24"/>
      <c r="K6" s="25"/>
      <c r="L6" s="15"/>
      <c r="M6" s="379"/>
      <c r="N6" s="15"/>
      <c r="O6" s="179"/>
      <c r="P6" s="179"/>
      <c r="Q6" s="179"/>
    </row>
    <row r="7" spans="1:24" ht="6.75" customHeight="1" x14ac:dyDescent="0.25">
      <c r="A7" s="378"/>
      <c r="B7" s="379"/>
      <c r="C7" s="15"/>
      <c r="D7" s="182"/>
      <c r="E7" s="28"/>
      <c r="F7" s="28"/>
      <c r="G7" s="26"/>
      <c r="H7" s="27"/>
      <c r="I7" s="27"/>
      <c r="J7" s="27"/>
      <c r="K7" s="29"/>
      <c r="L7" s="15"/>
      <c r="M7" s="15"/>
      <c r="N7" s="15"/>
      <c r="O7" s="179"/>
      <c r="P7" s="179"/>
      <c r="Q7" s="179"/>
    </row>
    <row r="8" spans="1:24" ht="249" customHeight="1" x14ac:dyDescent="0.25">
      <c r="A8" s="678" t="s">
        <v>334</v>
      </c>
      <c r="B8" s="679"/>
      <c r="C8" s="679"/>
      <c r="D8" s="679"/>
      <c r="E8" s="679"/>
      <c r="F8" s="679"/>
      <c r="G8" s="679"/>
      <c r="H8" s="679"/>
      <c r="I8" s="679"/>
      <c r="J8" s="679"/>
      <c r="K8" s="680"/>
      <c r="L8" s="30"/>
      <c r="M8" s="16"/>
      <c r="N8" s="16"/>
      <c r="O8" s="179"/>
      <c r="P8" s="179"/>
      <c r="Q8" s="183"/>
    </row>
    <row r="9" spans="1:24" ht="21" customHeight="1" x14ac:dyDescent="0.3">
      <c r="A9" s="685" t="s">
        <v>21</v>
      </c>
      <c r="B9" s="686"/>
      <c r="C9" s="686"/>
      <c r="D9" s="687"/>
      <c r="E9" s="681" t="s">
        <v>14</v>
      </c>
      <c r="F9" s="681" t="s">
        <v>15</v>
      </c>
      <c r="G9" s="683" t="s">
        <v>16</v>
      </c>
      <c r="H9" s="684"/>
      <c r="I9" s="683" t="s">
        <v>17</v>
      </c>
      <c r="J9" s="684"/>
      <c r="K9" s="681" t="s">
        <v>18</v>
      </c>
      <c r="L9" s="179"/>
      <c r="M9" s="392"/>
      <c r="N9" s="392"/>
      <c r="O9" s="393"/>
      <c r="P9" s="393"/>
      <c r="Q9" s="393"/>
      <c r="R9" s="393"/>
      <c r="S9" s="393"/>
      <c r="T9" s="393"/>
      <c r="U9" s="393"/>
      <c r="V9" s="393"/>
      <c r="W9" s="393"/>
      <c r="X9" s="393"/>
    </row>
    <row r="10" spans="1:24" ht="15.6" x14ac:dyDescent="0.3">
      <c r="A10" s="688"/>
      <c r="B10" s="689"/>
      <c r="C10" s="689"/>
      <c r="D10" s="690"/>
      <c r="E10" s="682"/>
      <c r="F10" s="682"/>
      <c r="G10" s="391" t="s">
        <v>19</v>
      </c>
      <c r="H10" s="391" t="s">
        <v>20</v>
      </c>
      <c r="I10" s="391" t="s">
        <v>19</v>
      </c>
      <c r="J10" s="391" t="s">
        <v>20</v>
      </c>
      <c r="K10" s="691"/>
      <c r="L10" s="184"/>
      <c r="M10" s="392"/>
      <c r="N10" s="392"/>
      <c r="O10" s="393"/>
      <c r="P10" s="393"/>
      <c r="Q10" s="393"/>
      <c r="R10" s="393"/>
      <c r="S10" s="393"/>
      <c r="T10" s="393"/>
      <c r="U10" s="393"/>
      <c r="V10" s="393"/>
      <c r="W10" s="393"/>
      <c r="X10" s="393"/>
    </row>
    <row r="11" spans="1:24" ht="28.5" customHeight="1" x14ac:dyDescent="0.3">
      <c r="A11" s="654" t="s">
        <v>316</v>
      </c>
      <c r="B11" s="654"/>
      <c r="C11" s="654"/>
      <c r="D11" s="654"/>
      <c r="E11" s="654"/>
      <c r="F11" s="654"/>
      <c r="G11" s="654"/>
      <c r="H11" s="654"/>
      <c r="I11" s="654"/>
      <c r="J11" s="654"/>
      <c r="K11" s="654"/>
      <c r="L11" s="184"/>
      <c r="M11" s="392"/>
      <c r="N11" s="392"/>
      <c r="O11" s="393"/>
      <c r="P11" s="393"/>
      <c r="Q11" s="393"/>
      <c r="R11" s="393"/>
      <c r="S11" s="393"/>
      <c r="T11" s="393"/>
      <c r="U11" s="393"/>
      <c r="V11" s="393"/>
      <c r="W11" s="393"/>
      <c r="X11" s="393"/>
    </row>
    <row r="12" spans="1:24" ht="15.6" x14ac:dyDescent="0.3">
      <c r="A12" s="397"/>
      <c r="B12" s="652"/>
      <c r="C12" s="652"/>
      <c r="D12" s="652"/>
      <c r="E12" s="455"/>
      <c r="F12" s="455"/>
      <c r="G12" s="470"/>
      <c r="H12" s="470"/>
      <c r="I12" s="471"/>
      <c r="J12" s="471"/>
      <c r="K12" s="460"/>
      <c r="L12" s="184"/>
      <c r="M12" s="392"/>
      <c r="N12" s="392"/>
      <c r="O12" s="393"/>
      <c r="P12" s="393"/>
      <c r="Q12" s="393"/>
      <c r="R12" s="393"/>
      <c r="S12" s="393"/>
      <c r="T12" s="393"/>
      <c r="U12" s="393"/>
      <c r="V12" s="393"/>
      <c r="W12" s="393"/>
      <c r="X12" s="393"/>
    </row>
    <row r="13" spans="1:24" ht="15.6" x14ac:dyDescent="0.3">
      <c r="A13" s="397"/>
      <c r="B13" s="677"/>
      <c r="C13" s="677"/>
      <c r="D13" s="677"/>
      <c r="E13" s="455"/>
      <c r="F13" s="455"/>
      <c r="G13" s="472"/>
      <c r="H13" s="472"/>
      <c r="I13" s="473"/>
      <c r="J13" s="473"/>
      <c r="K13" s="474"/>
      <c r="L13" s="184"/>
      <c r="M13" s="392"/>
      <c r="N13" s="392"/>
      <c r="O13" s="393"/>
      <c r="P13" s="393"/>
      <c r="Q13" s="393"/>
      <c r="R13" s="393"/>
      <c r="S13" s="393"/>
      <c r="T13" s="393"/>
      <c r="U13" s="393"/>
      <c r="V13" s="393"/>
      <c r="W13" s="393"/>
      <c r="X13" s="393"/>
    </row>
    <row r="14" spans="1:24" ht="15.6" x14ac:dyDescent="0.3">
      <c r="A14" s="397"/>
      <c r="B14" s="651"/>
      <c r="C14" s="651"/>
      <c r="D14" s="651"/>
      <c r="E14" s="363"/>
      <c r="F14" s="363"/>
      <c r="G14" s="461"/>
      <c r="H14" s="461"/>
      <c r="I14" s="475"/>
      <c r="J14" s="475"/>
      <c r="K14" s="474"/>
      <c r="L14" s="184"/>
      <c r="M14" s="392"/>
      <c r="N14" s="392"/>
      <c r="O14" s="393"/>
      <c r="P14" s="393"/>
      <c r="Q14" s="393"/>
      <c r="R14" s="393"/>
      <c r="S14" s="393"/>
      <c r="T14" s="393"/>
      <c r="U14" s="393"/>
      <c r="V14" s="393"/>
      <c r="W14" s="393"/>
      <c r="X14" s="393"/>
    </row>
    <row r="15" spans="1:24" ht="15.6" x14ac:dyDescent="0.3">
      <c r="A15" s="397"/>
      <c r="B15" s="652"/>
      <c r="C15" s="652"/>
      <c r="D15" s="652"/>
      <c r="E15" s="458"/>
      <c r="F15" s="458"/>
      <c r="G15" s="462"/>
      <c r="H15" s="462"/>
      <c r="I15" s="463"/>
      <c r="J15" s="463"/>
      <c r="K15" s="476"/>
      <c r="L15" s="184"/>
      <c r="M15" s="392"/>
      <c r="N15" s="392"/>
      <c r="O15" s="393"/>
      <c r="P15" s="393"/>
      <c r="Q15" s="393"/>
      <c r="R15" s="393"/>
      <c r="S15" s="393"/>
      <c r="T15" s="393"/>
      <c r="U15" s="393"/>
      <c r="V15" s="393"/>
      <c r="W15" s="393"/>
      <c r="X15" s="393"/>
    </row>
    <row r="16" spans="1:24" ht="15.6" x14ac:dyDescent="0.3">
      <c r="A16" s="397"/>
      <c r="B16" s="652"/>
      <c r="C16" s="652"/>
      <c r="D16" s="652"/>
      <c r="E16" s="477"/>
      <c r="F16" s="477"/>
      <c r="G16" s="478"/>
      <c r="H16" s="478"/>
      <c r="I16" s="479"/>
      <c r="J16" s="479"/>
      <c r="K16" s="474"/>
      <c r="L16" s="184"/>
      <c r="M16" s="392"/>
      <c r="N16" s="392"/>
      <c r="O16" s="393"/>
      <c r="P16" s="393"/>
      <c r="Q16" s="393"/>
      <c r="R16" s="393"/>
      <c r="S16" s="393"/>
      <c r="T16" s="393"/>
      <c r="U16" s="393"/>
      <c r="V16" s="393"/>
      <c r="W16" s="393"/>
      <c r="X16" s="393"/>
    </row>
    <row r="17" spans="1:24" ht="15.6" x14ac:dyDescent="0.3">
      <c r="A17" s="397"/>
      <c r="B17" s="652"/>
      <c r="C17" s="652"/>
      <c r="D17" s="652"/>
      <c r="E17" s="456"/>
      <c r="F17" s="456"/>
      <c r="G17" s="456"/>
      <c r="H17" s="456"/>
      <c r="I17" s="456"/>
      <c r="J17" s="456"/>
      <c r="K17" s="456"/>
      <c r="L17" s="184"/>
      <c r="M17" s="392"/>
      <c r="N17" s="392"/>
      <c r="O17" s="393"/>
      <c r="P17" s="393"/>
      <c r="Q17" s="393"/>
      <c r="R17" s="393"/>
      <c r="S17" s="393"/>
      <c r="T17" s="393"/>
      <c r="U17" s="393"/>
      <c r="V17" s="393"/>
      <c r="W17" s="393"/>
      <c r="X17" s="393"/>
    </row>
    <row r="18" spans="1:24" ht="15.6" x14ac:dyDescent="0.3">
      <c r="A18" s="397"/>
      <c r="B18" s="652"/>
      <c r="C18" s="652"/>
      <c r="D18" s="652"/>
      <c r="E18" s="456"/>
      <c r="F18" s="456"/>
      <c r="G18" s="456"/>
      <c r="H18" s="456"/>
      <c r="I18" s="456"/>
      <c r="J18" s="456"/>
      <c r="K18" s="456"/>
      <c r="L18" s="184"/>
      <c r="M18" s="392"/>
      <c r="N18" s="392"/>
      <c r="O18" s="393"/>
      <c r="P18" s="393"/>
      <c r="Q18" s="393"/>
      <c r="R18" s="393"/>
      <c r="S18" s="393"/>
      <c r="T18" s="393"/>
      <c r="U18" s="393"/>
      <c r="V18" s="393"/>
      <c r="W18" s="393"/>
      <c r="X18" s="393"/>
    </row>
    <row r="19" spans="1:24" ht="15.6" x14ac:dyDescent="0.3">
      <c r="A19" s="397"/>
      <c r="B19" s="652"/>
      <c r="C19" s="652"/>
      <c r="D19" s="652"/>
      <c r="E19" s="456"/>
      <c r="F19" s="456"/>
      <c r="G19" s="456"/>
      <c r="H19" s="456"/>
      <c r="I19" s="456"/>
      <c r="J19" s="456"/>
      <c r="K19" s="456"/>
      <c r="L19" s="184"/>
      <c r="M19" s="392"/>
      <c r="N19" s="392"/>
      <c r="O19" s="393"/>
      <c r="P19" s="393"/>
      <c r="Q19" s="393"/>
      <c r="R19" s="393"/>
      <c r="S19" s="393"/>
      <c r="T19" s="393"/>
      <c r="U19" s="393"/>
      <c r="V19" s="393"/>
      <c r="W19" s="393"/>
      <c r="X19" s="393"/>
    </row>
    <row r="20" spans="1:24" ht="15.6" x14ac:dyDescent="0.3">
      <c r="A20" s="397"/>
      <c r="B20" s="652"/>
      <c r="C20" s="652"/>
      <c r="D20" s="652"/>
      <c r="E20" s="456"/>
      <c r="F20" s="456"/>
      <c r="G20" s="456"/>
      <c r="H20" s="456"/>
      <c r="I20" s="456"/>
      <c r="J20" s="456"/>
      <c r="K20" s="456"/>
      <c r="L20" s="184"/>
      <c r="M20" s="392"/>
      <c r="N20" s="392"/>
      <c r="O20" s="393"/>
      <c r="P20" s="393"/>
      <c r="Q20" s="393"/>
      <c r="R20" s="393"/>
      <c r="S20" s="393"/>
      <c r="T20" s="393"/>
      <c r="U20" s="393"/>
      <c r="V20" s="393"/>
      <c r="W20" s="393"/>
      <c r="X20" s="393"/>
    </row>
    <row r="21" spans="1:24" ht="15.6" x14ac:dyDescent="0.3">
      <c r="A21" s="397"/>
      <c r="B21" s="652"/>
      <c r="C21" s="652"/>
      <c r="D21" s="652"/>
      <c r="E21" s="456"/>
      <c r="F21" s="456"/>
      <c r="G21" s="456"/>
      <c r="H21" s="456"/>
      <c r="I21" s="456"/>
      <c r="J21" s="456"/>
      <c r="K21" s="456"/>
      <c r="L21" s="184"/>
      <c r="M21" s="392"/>
      <c r="N21" s="392"/>
      <c r="O21" s="393"/>
      <c r="P21" s="393"/>
      <c r="Q21" s="393"/>
      <c r="R21" s="393"/>
      <c r="S21" s="393"/>
      <c r="T21" s="393"/>
      <c r="U21" s="393"/>
      <c r="V21" s="393"/>
      <c r="W21" s="393"/>
      <c r="X21" s="393"/>
    </row>
    <row r="22" spans="1:24" ht="15.6" x14ac:dyDescent="0.3">
      <c r="A22" s="397"/>
      <c r="B22" s="652"/>
      <c r="C22" s="652"/>
      <c r="D22" s="652"/>
      <c r="E22" s="456"/>
      <c r="F22" s="456"/>
      <c r="G22" s="456"/>
      <c r="H22" s="456"/>
      <c r="I22" s="456"/>
      <c r="J22" s="456"/>
      <c r="K22" s="456"/>
      <c r="L22" s="184"/>
      <c r="M22" s="392"/>
      <c r="N22" s="392"/>
      <c r="O22" s="393"/>
      <c r="P22" s="393"/>
      <c r="Q22" s="393"/>
      <c r="R22" s="393"/>
      <c r="S22" s="393"/>
      <c r="T22" s="393"/>
      <c r="U22" s="393"/>
      <c r="V22" s="393"/>
      <c r="W22" s="393"/>
      <c r="X22" s="393"/>
    </row>
    <row r="23" spans="1:24" ht="15.6" x14ac:dyDescent="0.3">
      <c r="A23" s="397"/>
      <c r="B23" s="652"/>
      <c r="C23" s="652"/>
      <c r="D23" s="652"/>
      <c r="E23" s="458"/>
      <c r="F23" s="458"/>
      <c r="G23" s="480"/>
      <c r="H23" s="480"/>
      <c r="I23" s="480"/>
      <c r="J23" s="480"/>
      <c r="K23" s="456"/>
      <c r="L23" s="184"/>
      <c r="M23" s="392"/>
      <c r="N23" s="392"/>
      <c r="O23" s="393"/>
      <c r="P23" s="393"/>
      <c r="Q23" s="393"/>
      <c r="R23" s="393"/>
      <c r="S23" s="393"/>
      <c r="T23" s="393"/>
      <c r="U23" s="393"/>
      <c r="V23" s="393"/>
      <c r="W23" s="393"/>
      <c r="X23" s="393"/>
    </row>
    <row r="24" spans="1:24" ht="15.6" x14ac:dyDescent="0.3">
      <c r="A24" s="397"/>
      <c r="B24" s="652"/>
      <c r="C24" s="652"/>
      <c r="D24" s="652"/>
      <c r="E24" s="456"/>
      <c r="F24" s="456"/>
      <c r="G24" s="456"/>
      <c r="H24" s="456"/>
      <c r="I24" s="456"/>
      <c r="J24" s="456"/>
      <c r="K24" s="456"/>
      <c r="L24" s="184"/>
      <c r="M24" s="392"/>
      <c r="N24" s="392"/>
      <c r="O24" s="393"/>
      <c r="P24" s="393"/>
      <c r="Q24" s="393"/>
      <c r="R24" s="393"/>
      <c r="S24" s="393"/>
      <c r="T24" s="393"/>
      <c r="U24" s="393"/>
      <c r="V24" s="393"/>
      <c r="W24" s="393"/>
      <c r="X24" s="393"/>
    </row>
    <row r="25" spans="1:24" ht="15.6" x14ac:dyDescent="0.3">
      <c r="A25" s="397"/>
      <c r="B25" s="652"/>
      <c r="C25" s="652"/>
      <c r="D25" s="652"/>
      <c r="E25" s="456"/>
      <c r="F25" s="456"/>
      <c r="G25" s="456"/>
      <c r="H25" s="456"/>
      <c r="I25" s="456"/>
      <c r="J25" s="456"/>
      <c r="K25" s="456"/>
      <c r="L25" s="184"/>
      <c r="M25" s="392"/>
      <c r="N25" s="392"/>
      <c r="O25" s="393"/>
      <c r="P25" s="393"/>
      <c r="Q25" s="393"/>
      <c r="R25" s="393"/>
      <c r="S25" s="393"/>
      <c r="T25" s="393"/>
      <c r="U25" s="393"/>
      <c r="V25" s="393"/>
      <c r="W25" s="393"/>
      <c r="X25" s="393"/>
    </row>
    <row r="26" spans="1:24" ht="30" customHeight="1" x14ac:dyDescent="0.3">
      <c r="A26" s="654" t="s">
        <v>317</v>
      </c>
      <c r="B26" s="654"/>
      <c r="C26" s="654"/>
      <c r="D26" s="654"/>
      <c r="E26" s="654"/>
      <c r="F26" s="654"/>
      <c r="G26" s="654"/>
      <c r="H26" s="654"/>
      <c r="I26" s="654"/>
      <c r="J26" s="654"/>
      <c r="K26" s="654"/>
      <c r="L26" s="184"/>
      <c r="M26" s="392"/>
      <c r="N26" s="392"/>
      <c r="O26" s="393"/>
      <c r="P26" s="393"/>
      <c r="Q26" s="393"/>
      <c r="R26" s="393"/>
      <c r="S26" s="393"/>
      <c r="T26" s="393"/>
      <c r="U26" s="393"/>
      <c r="V26" s="393"/>
      <c r="W26" s="393"/>
      <c r="X26" s="393"/>
    </row>
    <row r="27" spans="1:24" ht="15.6" x14ac:dyDescent="0.3">
      <c r="A27" s="398"/>
      <c r="B27" s="652"/>
      <c r="C27" s="652"/>
      <c r="D27" s="652"/>
      <c r="E27" s="455"/>
      <c r="F27" s="455"/>
      <c r="G27" s="456"/>
      <c r="H27" s="456"/>
      <c r="I27" s="456"/>
      <c r="J27" s="456"/>
      <c r="K27" s="456"/>
      <c r="L27" s="184"/>
      <c r="M27" s="392"/>
      <c r="N27" s="392"/>
      <c r="O27" s="393"/>
      <c r="P27" s="393"/>
      <c r="Q27" s="393"/>
      <c r="R27" s="393"/>
      <c r="S27" s="393"/>
      <c r="T27" s="393"/>
      <c r="U27" s="393"/>
      <c r="V27" s="393"/>
      <c r="W27" s="393"/>
      <c r="X27" s="393"/>
    </row>
    <row r="28" spans="1:24" ht="15.6" x14ac:dyDescent="0.3">
      <c r="A28" s="398"/>
      <c r="B28" s="652"/>
      <c r="C28" s="652"/>
      <c r="D28" s="652"/>
      <c r="E28" s="455"/>
      <c r="F28" s="455"/>
      <c r="G28" s="456"/>
      <c r="H28" s="456"/>
      <c r="I28" s="456"/>
      <c r="J28" s="456"/>
      <c r="K28" s="456"/>
      <c r="L28" s="184"/>
      <c r="M28" s="392"/>
      <c r="N28" s="392"/>
      <c r="O28" s="393"/>
      <c r="P28" s="393"/>
      <c r="Q28" s="393"/>
      <c r="R28" s="393"/>
      <c r="S28" s="393"/>
      <c r="T28" s="393"/>
      <c r="U28" s="393"/>
      <c r="V28" s="393"/>
      <c r="W28" s="393"/>
      <c r="X28" s="393"/>
    </row>
    <row r="29" spans="1:24" ht="15.6" x14ac:dyDescent="0.3">
      <c r="A29" s="398"/>
      <c r="B29" s="652"/>
      <c r="C29" s="652"/>
      <c r="D29" s="652"/>
      <c r="E29" s="455"/>
      <c r="F29" s="455"/>
      <c r="G29" s="456"/>
      <c r="H29" s="456"/>
      <c r="I29" s="456"/>
      <c r="J29" s="456"/>
      <c r="K29" s="456"/>
      <c r="L29" s="184"/>
      <c r="M29" s="392"/>
      <c r="N29" s="392"/>
      <c r="O29" s="393"/>
      <c r="P29" s="393"/>
      <c r="Q29" s="393"/>
      <c r="R29" s="393"/>
      <c r="S29" s="393"/>
      <c r="T29" s="393"/>
      <c r="U29" s="393"/>
      <c r="V29" s="393"/>
      <c r="W29" s="393"/>
      <c r="X29" s="393"/>
    </row>
    <row r="30" spans="1:24" ht="15.6" x14ac:dyDescent="0.3">
      <c r="A30" s="398"/>
      <c r="B30" s="652"/>
      <c r="C30" s="652"/>
      <c r="D30" s="652"/>
      <c r="E30" s="456"/>
      <c r="F30" s="456"/>
      <c r="G30" s="456"/>
      <c r="H30" s="456"/>
      <c r="I30" s="456"/>
      <c r="J30" s="456"/>
      <c r="K30" s="456"/>
      <c r="L30" s="184"/>
      <c r="M30" s="392"/>
      <c r="N30" s="392"/>
      <c r="O30" s="393"/>
      <c r="P30" s="393"/>
      <c r="Q30" s="393"/>
      <c r="R30" s="393"/>
      <c r="S30" s="393"/>
      <c r="T30" s="393"/>
      <c r="U30" s="393"/>
      <c r="V30" s="393"/>
      <c r="W30" s="393"/>
      <c r="X30" s="393"/>
    </row>
    <row r="31" spans="1:24" ht="15.6" x14ac:dyDescent="0.25">
      <c r="A31" s="398"/>
      <c r="B31" s="653"/>
      <c r="C31" s="653"/>
      <c r="D31" s="653"/>
      <c r="E31" s="457"/>
      <c r="F31" s="457"/>
      <c r="G31" s="457"/>
      <c r="H31" s="457"/>
      <c r="I31" s="457"/>
      <c r="J31" s="457"/>
      <c r="K31" s="457"/>
      <c r="L31" s="185"/>
      <c r="M31" s="185"/>
      <c r="N31" s="185"/>
      <c r="O31" s="185"/>
      <c r="P31" s="185"/>
      <c r="Q31" s="185"/>
    </row>
    <row r="32" spans="1:24" ht="15" x14ac:dyDescent="0.25">
      <c r="A32" s="399"/>
      <c r="B32" s="651"/>
      <c r="C32" s="651"/>
      <c r="D32" s="651"/>
      <c r="E32" s="458"/>
      <c r="F32" s="458"/>
      <c r="G32" s="459"/>
      <c r="H32" s="459"/>
      <c r="I32" s="459"/>
      <c r="J32" s="459"/>
      <c r="K32" s="460"/>
      <c r="L32" s="185"/>
      <c r="M32" s="390"/>
      <c r="N32" s="185"/>
      <c r="O32" s="185"/>
      <c r="P32" s="185"/>
      <c r="Q32" s="185"/>
    </row>
    <row r="33" spans="1:17" ht="15" x14ac:dyDescent="0.25">
      <c r="A33" s="382"/>
      <c r="B33" s="651"/>
      <c r="C33" s="651"/>
      <c r="D33" s="651"/>
      <c r="E33" s="363"/>
      <c r="F33" s="363"/>
      <c r="G33" s="461"/>
      <c r="H33" s="461"/>
      <c r="I33" s="461"/>
      <c r="J33" s="461"/>
      <c r="K33" s="460"/>
      <c r="L33" s="185"/>
      <c r="M33" s="185"/>
      <c r="N33" s="185"/>
      <c r="O33" s="185"/>
      <c r="P33" s="185"/>
      <c r="Q33" s="185"/>
    </row>
    <row r="34" spans="1:17" ht="15" x14ac:dyDescent="0.25">
      <c r="A34" s="382"/>
      <c r="B34" s="651"/>
      <c r="C34" s="651"/>
      <c r="D34" s="651"/>
      <c r="E34" s="363"/>
      <c r="F34" s="363"/>
      <c r="G34" s="461"/>
      <c r="H34" s="461"/>
      <c r="I34" s="461"/>
      <c r="J34" s="461"/>
      <c r="K34" s="460"/>
      <c r="L34" s="185"/>
      <c r="M34" s="185"/>
      <c r="N34" s="185"/>
      <c r="O34" s="185"/>
      <c r="P34" s="185"/>
      <c r="Q34" s="185"/>
    </row>
    <row r="35" spans="1:17" ht="15" x14ac:dyDescent="0.25">
      <c r="A35" s="382"/>
      <c r="B35" s="651"/>
      <c r="C35" s="651"/>
      <c r="D35" s="651"/>
      <c r="E35" s="363"/>
      <c r="F35" s="363"/>
      <c r="G35" s="461"/>
      <c r="H35" s="461"/>
      <c r="I35" s="461"/>
      <c r="J35" s="461"/>
      <c r="K35" s="460"/>
      <c r="L35" s="185"/>
      <c r="M35" s="185"/>
      <c r="N35" s="185"/>
      <c r="O35" s="185"/>
      <c r="P35" s="185"/>
      <c r="Q35" s="185"/>
    </row>
    <row r="36" spans="1:17" ht="15" x14ac:dyDescent="0.25">
      <c r="A36" s="382"/>
      <c r="B36" s="651"/>
      <c r="C36" s="651"/>
      <c r="D36" s="651"/>
      <c r="E36" s="363"/>
      <c r="F36" s="363"/>
      <c r="G36" s="461"/>
      <c r="H36" s="461"/>
      <c r="I36" s="461"/>
      <c r="J36" s="461"/>
      <c r="K36" s="460"/>
      <c r="L36" s="185"/>
      <c r="M36" s="185"/>
      <c r="N36" s="185"/>
      <c r="O36" s="185"/>
      <c r="P36" s="185"/>
      <c r="Q36" s="185"/>
    </row>
    <row r="37" spans="1:17" ht="15" x14ac:dyDescent="0.25">
      <c r="A37" s="382"/>
      <c r="B37" s="650"/>
      <c r="C37" s="650"/>
      <c r="D37" s="650"/>
      <c r="E37" s="458"/>
      <c r="F37" s="458"/>
      <c r="G37" s="462"/>
      <c r="H37" s="462"/>
      <c r="I37" s="463"/>
      <c r="J37" s="463"/>
      <c r="K37" s="464"/>
      <c r="L37" s="185"/>
      <c r="M37" s="390"/>
      <c r="N37" s="185"/>
      <c r="O37" s="185"/>
      <c r="P37" s="185"/>
      <c r="Q37" s="185"/>
    </row>
    <row r="38" spans="1:17" ht="15" x14ac:dyDescent="0.25">
      <c r="A38" s="381"/>
      <c r="B38" s="650"/>
      <c r="C38" s="650"/>
      <c r="D38" s="650"/>
      <c r="E38" s="465"/>
      <c r="F38" s="465"/>
      <c r="G38" s="461"/>
      <c r="H38" s="461"/>
      <c r="I38" s="461"/>
      <c r="J38" s="461"/>
      <c r="K38" s="464"/>
      <c r="L38" s="185"/>
      <c r="M38" s="185"/>
      <c r="N38" s="185"/>
      <c r="O38" s="185"/>
      <c r="P38" s="185"/>
      <c r="Q38" s="185"/>
    </row>
    <row r="39" spans="1:17" ht="15" x14ac:dyDescent="0.25">
      <c r="A39" s="383"/>
      <c r="B39" s="651"/>
      <c r="C39" s="651"/>
      <c r="D39" s="651"/>
      <c r="E39" s="466"/>
      <c r="F39" s="466"/>
      <c r="G39" s="467"/>
      <c r="H39" s="467"/>
      <c r="I39" s="467"/>
      <c r="J39" s="467"/>
      <c r="K39" s="468"/>
    </row>
    <row r="40" spans="1:17" ht="15" x14ac:dyDescent="0.25">
      <c r="A40" s="382"/>
      <c r="B40" s="650"/>
      <c r="C40" s="650"/>
      <c r="D40" s="650"/>
      <c r="E40" s="466"/>
      <c r="F40" s="458"/>
      <c r="G40" s="469"/>
      <c r="H40" s="469"/>
      <c r="I40" s="469"/>
      <c r="J40" s="469"/>
      <c r="K40" s="464"/>
    </row>
  </sheetData>
  <mergeCells count="47">
    <mergeCell ref="B12:D12"/>
    <mergeCell ref="B13:D13"/>
    <mergeCell ref="B14:D14"/>
    <mergeCell ref="A11:K11"/>
    <mergeCell ref="A8:K8"/>
    <mergeCell ref="E9:E10"/>
    <mergeCell ref="F9:F10"/>
    <mergeCell ref="G9:H9"/>
    <mergeCell ref="A9:D10"/>
    <mergeCell ref="I9:J9"/>
    <mergeCell ref="K9:K10"/>
    <mergeCell ref="A4:E5"/>
    <mergeCell ref="G4:I4"/>
    <mergeCell ref="G5:J5"/>
    <mergeCell ref="A1:K1"/>
    <mergeCell ref="A2:B2"/>
    <mergeCell ref="C2:E2"/>
    <mergeCell ref="G2:I2"/>
    <mergeCell ref="A3:B3"/>
    <mergeCell ref="C3:D3"/>
    <mergeCell ref="G3:I3"/>
    <mergeCell ref="B15:D15"/>
    <mergeCell ref="B16:D16"/>
    <mergeCell ref="B23:D23"/>
    <mergeCell ref="B18:D18"/>
    <mergeCell ref="B19:D19"/>
    <mergeCell ref="B20:D20"/>
    <mergeCell ref="B21:D21"/>
    <mergeCell ref="B22:D22"/>
    <mergeCell ref="B17:D17"/>
    <mergeCell ref="B30:D30"/>
    <mergeCell ref="B31:D31"/>
    <mergeCell ref="B32:D32"/>
    <mergeCell ref="A26:K26"/>
    <mergeCell ref="B24:D24"/>
    <mergeCell ref="B25:D25"/>
    <mergeCell ref="B27:D27"/>
    <mergeCell ref="B28:D28"/>
    <mergeCell ref="B29:D29"/>
    <mergeCell ref="B38:D38"/>
    <mergeCell ref="B39:D39"/>
    <mergeCell ref="B40:D40"/>
    <mergeCell ref="B33:D33"/>
    <mergeCell ref="B34:D34"/>
    <mergeCell ref="B35:D35"/>
    <mergeCell ref="B36:D36"/>
    <mergeCell ref="B37:D37"/>
  </mergeCells>
  <pageMargins left="0.7" right="0.7" top="0.75" bottom="0.75" header="0.3" footer="0.3"/>
  <pageSetup paperSize="17"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K48"/>
  <sheetViews>
    <sheetView zoomScale="85" zoomScaleNormal="85" workbookViewId="0">
      <selection activeCell="K13" sqref="K13"/>
    </sheetView>
  </sheetViews>
  <sheetFormatPr defaultColWidth="9.109375" defaultRowHeight="14.4" x14ac:dyDescent="0.3"/>
  <cols>
    <col min="1" max="1" width="4.109375" customWidth="1"/>
    <col min="2" max="2" width="10.44140625" customWidth="1"/>
    <col min="4" max="4" width="48.88671875" customWidth="1"/>
    <col min="5" max="5" width="18" customWidth="1"/>
    <col min="6" max="6" width="17.109375" customWidth="1"/>
    <col min="7" max="10" width="12.44140625" customWidth="1"/>
    <col min="11" max="11" width="65.88671875" customWidth="1"/>
  </cols>
  <sheetData>
    <row r="1" spans="1:11" ht="24.6" x14ac:dyDescent="0.3">
      <c r="A1" s="667" t="s">
        <v>322</v>
      </c>
      <c r="B1" s="668"/>
      <c r="C1" s="668"/>
      <c r="D1" s="668"/>
      <c r="E1" s="668"/>
      <c r="F1" s="668"/>
      <c r="G1" s="668"/>
      <c r="H1" s="668"/>
      <c r="I1" s="668"/>
      <c r="J1" s="668"/>
      <c r="K1" s="669"/>
    </row>
    <row r="2" spans="1:11" x14ac:dyDescent="0.3">
      <c r="A2" s="711" t="s">
        <v>6</v>
      </c>
      <c r="B2" s="712"/>
      <c r="C2" s="672" t="s">
        <v>332</v>
      </c>
      <c r="D2" s="673"/>
      <c r="E2" s="674"/>
      <c r="F2" s="1" t="s">
        <v>7</v>
      </c>
      <c r="G2" s="662" t="s">
        <v>333</v>
      </c>
      <c r="H2" s="663"/>
      <c r="I2" s="664"/>
      <c r="J2" s="19" t="s">
        <v>8</v>
      </c>
      <c r="K2" s="20"/>
    </row>
    <row r="3" spans="1:11" x14ac:dyDescent="0.3">
      <c r="A3" s="670"/>
      <c r="B3" s="671"/>
      <c r="C3" s="675"/>
      <c r="D3" s="676"/>
      <c r="E3" s="2"/>
      <c r="F3" s="3" t="s">
        <v>9</v>
      </c>
      <c r="G3" s="662" t="s">
        <v>330</v>
      </c>
      <c r="H3" s="663"/>
      <c r="I3" s="664"/>
      <c r="J3" s="19" t="s">
        <v>10</v>
      </c>
      <c r="K3" s="21" t="str">
        <f>'Action Plan'!K3</f>
        <v>On Schedule</v>
      </c>
    </row>
    <row r="4" spans="1:11" x14ac:dyDescent="0.3">
      <c r="A4" s="695"/>
      <c r="B4" s="696"/>
      <c r="C4" s="696"/>
      <c r="D4" s="696"/>
      <c r="E4" s="697"/>
      <c r="F4" s="411" t="s">
        <v>12</v>
      </c>
      <c r="G4" s="662" t="s">
        <v>331</v>
      </c>
      <c r="H4" s="663"/>
      <c r="I4" s="664"/>
      <c r="J4" s="6"/>
      <c r="K4" s="7"/>
    </row>
    <row r="5" spans="1:11" x14ac:dyDescent="0.3">
      <c r="A5" s="698"/>
      <c r="B5" s="699"/>
      <c r="C5" s="699"/>
      <c r="D5" s="699"/>
      <c r="E5" s="700"/>
      <c r="F5" s="412"/>
      <c r="G5" s="665"/>
      <c r="H5" s="666"/>
      <c r="I5" s="666"/>
      <c r="J5" s="666"/>
      <c r="K5" s="8"/>
    </row>
    <row r="6" spans="1:11" x14ac:dyDescent="0.3">
      <c r="A6" s="701" t="s">
        <v>13</v>
      </c>
      <c r="B6" s="702"/>
      <c r="C6" s="703"/>
      <c r="D6" s="704"/>
      <c r="E6" s="705"/>
      <c r="F6" s="705"/>
      <c r="G6" s="705"/>
      <c r="H6" s="705"/>
      <c r="I6" s="705"/>
      <c r="J6" s="705"/>
      <c r="K6" s="706"/>
    </row>
    <row r="7" spans="1:11" ht="1.5" customHeight="1" x14ac:dyDescent="0.3">
      <c r="A7" s="378"/>
      <c r="B7" s="379"/>
      <c r="C7" s="15"/>
      <c r="D7" s="182"/>
      <c r="E7" s="28"/>
      <c r="F7" s="28"/>
      <c r="G7" s="26"/>
      <c r="H7" s="27"/>
      <c r="I7" s="27"/>
      <c r="J7" s="27"/>
      <c r="K7" s="29"/>
    </row>
    <row r="8" spans="1:11" ht="22.5" customHeight="1" x14ac:dyDescent="0.3">
      <c r="A8" s="678" t="s">
        <v>320</v>
      </c>
      <c r="B8" s="679"/>
      <c r="C8" s="679"/>
      <c r="D8" s="679"/>
      <c r="E8" s="679"/>
      <c r="F8" s="679"/>
      <c r="G8" s="679"/>
      <c r="H8" s="679"/>
      <c r="I8" s="679"/>
      <c r="J8" s="679"/>
      <c r="K8" s="680"/>
    </row>
    <row r="9" spans="1:11" ht="15.6" x14ac:dyDescent="0.3">
      <c r="A9" s="685" t="s">
        <v>21</v>
      </c>
      <c r="B9" s="686"/>
      <c r="C9" s="686"/>
      <c r="D9" s="687"/>
      <c r="E9" s="681" t="s">
        <v>14</v>
      </c>
      <c r="F9" s="681" t="s">
        <v>15</v>
      </c>
      <c r="G9" s="683" t="s">
        <v>16</v>
      </c>
      <c r="H9" s="684"/>
      <c r="I9" s="683" t="s">
        <v>17</v>
      </c>
      <c r="J9" s="684"/>
      <c r="K9" s="681" t="s">
        <v>18</v>
      </c>
    </row>
    <row r="10" spans="1:11" ht="21" customHeight="1" x14ac:dyDescent="0.3">
      <c r="A10" s="707"/>
      <c r="B10" s="708"/>
      <c r="C10" s="708"/>
      <c r="D10" s="709"/>
      <c r="E10" s="710"/>
      <c r="F10" s="710"/>
      <c r="G10" s="413" t="s">
        <v>19</v>
      </c>
      <c r="H10" s="413" t="s">
        <v>20</v>
      </c>
      <c r="I10" s="413" t="s">
        <v>19</v>
      </c>
      <c r="J10" s="413" t="s">
        <v>20</v>
      </c>
      <c r="K10" s="694"/>
    </row>
    <row r="11" spans="1:11" ht="23.25" customHeight="1" x14ac:dyDescent="0.3">
      <c r="A11" s="693"/>
      <c r="B11" s="693"/>
      <c r="C11" s="693"/>
      <c r="D11" s="693"/>
      <c r="E11" s="481"/>
      <c r="F11" s="481"/>
      <c r="G11" s="483"/>
      <c r="H11" s="483"/>
      <c r="I11" s="483"/>
      <c r="J11" s="483"/>
      <c r="K11" s="484"/>
    </row>
    <row r="12" spans="1:11" ht="23.25" customHeight="1" x14ac:dyDescent="0.3">
      <c r="A12" s="693"/>
      <c r="B12" s="693"/>
      <c r="C12" s="693"/>
      <c r="D12" s="693"/>
      <c r="E12" s="481"/>
      <c r="F12" s="481"/>
      <c r="G12" s="483"/>
      <c r="H12" s="483"/>
      <c r="I12" s="483"/>
      <c r="J12" s="483"/>
      <c r="K12" s="484"/>
    </row>
    <row r="13" spans="1:11" ht="23.25" customHeight="1" x14ac:dyDescent="0.3">
      <c r="A13" s="693"/>
      <c r="B13" s="693"/>
      <c r="C13" s="693"/>
      <c r="D13" s="693"/>
      <c r="E13" s="481"/>
      <c r="F13" s="481"/>
      <c r="G13" s="483"/>
      <c r="H13" s="483"/>
      <c r="I13" s="483"/>
      <c r="J13" s="483"/>
      <c r="K13" s="484"/>
    </row>
    <row r="14" spans="1:11" ht="23.25" customHeight="1" x14ac:dyDescent="0.3">
      <c r="A14" s="693"/>
      <c r="B14" s="693"/>
      <c r="C14" s="693"/>
      <c r="D14" s="693"/>
      <c r="E14" s="481"/>
      <c r="F14" s="481"/>
      <c r="G14" s="483"/>
      <c r="H14" s="483"/>
      <c r="I14" s="483"/>
      <c r="J14" s="483"/>
      <c r="K14" s="484"/>
    </row>
    <row r="15" spans="1:11" ht="23.25" customHeight="1" x14ac:dyDescent="0.3">
      <c r="A15" s="693"/>
      <c r="B15" s="693"/>
      <c r="C15" s="693"/>
      <c r="D15" s="693"/>
      <c r="E15" s="481"/>
      <c r="F15" s="481"/>
      <c r="G15" s="483"/>
      <c r="H15" s="483"/>
      <c r="I15" s="483"/>
      <c r="J15" s="483"/>
      <c r="K15" s="484"/>
    </row>
    <row r="16" spans="1:11" ht="23.25" customHeight="1" x14ac:dyDescent="0.3">
      <c r="A16" s="693"/>
      <c r="B16" s="693"/>
      <c r="C16" s="693"/>
      <c r="D16" s="693"/>
      <c r="E16" s="481"/>
      <c r="F16" s="481"/>
      <c r="G16" s="483"/>
      <c r="H16" s="483"/>
      <c r="I16" s="483"/>
      <c r="J16" s="483"/>
      <c r="K16" s="484"/>
    </row>
    <row r="17" spans="1:11" ht="23.25" customHeight="1" x14ac:dyDescent="0.3">
      <c r="A17" s="693"/>
      <c r="B17" s="693"/>
      <c r="C17" s="693"/>
      <c r="D17" s="693"/>
      <c r="E17" s="481"/>
      <c r="F17" s="481"/>
      <c r="G17" s="483"/>
      <c r="H17" s="483"/>
      <c r="I17" s="483"/>
      <c r="J17" s="483"/>
      <c r="K17" s="484"/>
    </row>
    <row r="18" spans="1:11" ht="23.25" customHeight="1" x14ac:dyDescent="0.3">
      <c r="A18" s="692"/>
      <c r="B18" s="692"/>
      <c r="C18" s="692"/>
      <c r="D18" s="692"/>
      <c r="E18" s="482"/>
      <c r="F18" s="482"/>
      <c r="G18" s="454"/>
      <c r="H18" s="454"/>
      <c r="I18" s="454"/>
      <c r="J18" s="454"/>
      <c r="K18" s="484"/>
    </row>
    <row r="19" spans="1:11" ht="23.25" customHeight="1" x14ac:dyDescent="0.3">
      <c r="A19" s="692"/>
      <c r="B19" s="692"/>
      <c r="C19" s="692"/>
      <c r="D19" s="692"/>
      <c r="E19" s="482"/>
      <c r="F19" s="482"/>
      <c r="G19" s="454"/>
      <c r="H19" s="454"/>
      <c r="I19" s="454"/>
      <c r="J19" s="454"/>
      <c r="K19" s="484"/>
    </row>
    <row r="20" spans="1:11" ht="23.25" customHeight="1" x14ac:dyDescent="0.3">
      <c r="A20" s="692"/>
      <c r="B20" s="692"/>
      <c r="C20" s="692"/>
      <c r="D20" s="692"/>
      <c r="E20" s="482"/>
      <c r="F20" s="482"/>
      <c r="G20" s="454"/>
      <c r="H20" s="454"/>
      <c r="I20" s="454"/>
      <c r="J20" s="454"/>
      <c r="K20" s="484"/>
    </row>
    <row r="21" spans="1:11" ht="23.25" customHeight="1" x14ac:dyDescent="0.3">
      <c r="A21" s="692"/>
      <c r="B21" s="692"/>
      <c r="C21" s="692"/>
      <c r="D21" s="692"/>
      <c r="E21" s="482"/>
      <c r="F21" s="482"/>
      <c r="G21" s="454"/>
      <c r="H21" s="454"/>
      <c r="I21" s="454"/>
      <c r="J21" s="454"/>
      <c r="K21" s="484"/>
    </row>
    <row r="22" spans="1:11" ht="23.25" customHeight="1" x14ac:dyDescent="0.3">
      <c r="A22" s="692"/>
      <c r="B22" s="692"/>
      <c r="C22" s="692"/>
      <c r="D22" s="692"/>
      <c r="E22" s="482"/>
      <c r="F22" s="482"/>
      <c r="G22" s="454"/>
      <c r="H22" s="454"/>
      <c r="I22" s="454"/>
      <c r="J22" s="454"/>
      <c r="K22" s="484"/>
    </row>
    <row r="23" spans="1:11" ht="23.25" customHeight="1" x14ac:dyDescent="0.3">
      <c r="A23" s="692"/>
      <c r="B23" s="692"/>
      <c r="C23" s="692"/>
      <c r="D23" s="692"/>
      <c r="E23" s="482"/>
      <c r="F23" s="482"/>
      <c r="G23" s="454"/>
      <c r="H23" s="454"/>
      <c r="I23" s="454"/>
      <c r="J23" s="454"/>
      <c r="K23" s="484"/>
    </row>
    <row r="24" spans="1:11" ht="23.25" customHeight="1" x14ac:dyDescent="0.3">
      <c r="A24" s="692"/>
      <c r="B24" s="692"/>
      <c r="C24" s="692"/>
      <c r="D24" s="692"/>
      <c r="E24" s="482"/>
      <c r="F24" s="482"/>
      <c r="G24" s="454"/>
      <c r="H24" s="454"/>
      <c r="I24" s="454"/>
      <c r="J24" s="454"/>
      <c r="K24" s="484"/>
    </row>
    <row r="25" spans="1:11" ht="23.25" customHeight="1" x14ac:dyDescent="0.3">
      <c r="A25" s="692"/>
      <c r="B25" s="692"/>
      <c r="C25" s="692"/>
      <c r="D25" s="692"/>
      <c r="E25" s="482"/>
      <c r="F25" s="482"/>
      <c r="G25" s="454"/>
      <c r="H25" s="454"/>
      <c r="I25" s="454"/>
      <c r="J25" s="454"/>
      <c r="K25" s="484"/>
    </row>
    <row r="26" spans="1:11" ht="23.25" customHeight="1" x14ac:dyDescent="0.3">
      <c r="A26" s="692"/>
      <c r="B26" s="692"/>
      <c r="C26" s="692"/>
      <c r="D26" s="692"/>
      <c r="E26" s="482"/>
      <c r="F26" s="482"/>
      <c r="G26" s="454"/>
      <c r="H26" s="454"/>
      <c r="I26" s="454"/>
      <c r="J26" s="454"/>
      <c r="K26" s="484"/>
    </row>
    <row r="27" spans="1:11" ht="23.25" customHeight="1" x14ac:dyDescent="0.3">
      <c r="A27" s="692"/>
      <c r="B27" s="692"/>
      <c r="C27" s="692"/>
      <c r="D27" s="692"/>
      <c r="E27" s="482"/>
      <c r="F27" s="482"/>
      <c r="G27" s="454"/>
      <c r="H27" s="454"/>
      <c r="I27" s="454"/>
      <c r="J27" s="454"/>
      <c r="K27" s="484"/>
    </row>
    <row r="28" spans="1:11" ht="23.25" customHeight="1" x14ac:dyDescent="0.3">
      <c r="A28" s="692"/>
      <c r="B28" s="692"/>
      <c r="C28" s="692"/>
      <c r="D28" s="692"/>
      <c r="E28" s="482"/>
      <c r="F28" s="482"/>
      <c r="G28" s="454"/>
      <c r="H28" s="454"/>
      <c r="I28" s="454"/>
      <c r="J28" s="454"/>
      <c r="K28" s="484"/>
    </row>
    <row r="29" spans="1:11" ht="23.25" customHeight="1" x14ac:dyDescent="0.3">
      <c r="A29" s="692"/>
      <c r="B29" s="692"/>
      <c r="C29" s="692"/>
      <c r="D29" s="692"/>
      <c r="E29" s="482"/>
      <c r="F29" s="482"/>
      <c r="G29" s="454"/>
      <c r="H29" s="454"/>
      <c r="I29" s="454"/>
      <c r="J29" s="454"/>
      <c r="K29" s="484"/>
    </row>
    <row r="30" spans="1:11" ht="23.25" customHeight="1" x14ac:dyDescent="0.3">
      <c r="A30" s="692"/>
      <c r="B30" s="692"/>
      <c r="C30" s="692"/>
      <c r="D30" s="692"/>
      <c r="E30" s="482"/>
      <c r="F30" s="482"/>
      <c r="G30" s="454"/>
      <c r="H30" s="454"/>
      <c r="I30" s="454"/>
      <c r="J30" s="454"/>
      <c r="K30" s="484"/>
    </row>
    <row r="31" spans="1:11" ht="23.25" customHeight="1" x14ac:dyDescent="0.3">
      <c r="A31" s="692"/>
      <c r="B31" s="692"/>
      <c r="C31" s="692"/>
      <c r="D31" s="692"/>
      <c r="E31" s="482"/>
      <c r="F31" s="482"/>
      <c r="G31" s="454"/>
      <c r="H31" s="454"/>
      <c r="I31" s="454"/>
      <c r="J31" s="454"/>
      <c r="K31" s="484"/>
    </row>
    <row r="32" spans="1:11" ht="23.25" customHeight="1" x14ac:dyDescent="0.3">
      <c r="A32" s="692"/>
      <c r="B32" s="692"/>
      <c r="C32" s="692"/>
      <c r="D32" s="692"/>
      <c r="E32" s="482"/>
      <c r="F32" s="482"/>
      <c r="G32" s="454"/>
      <c r="H32" s="454"/>
      <c r="I32" s="454"/>
      <c r="J32" s="454"/>
      <c r="K32" s="484"/>
    </row>
    <row r="33" spans="1:11" ht="23.25" customHeight="1" x14ac:dyDescent="0.3">
      <c r="A33" s="692"/>
      <c r="B33" s="692"/>
      <c r="C33" s="692"/>
      <c r="D33" s="692"/>
      <c r="E33" s="482"/>
      <c r="F33" s="482"/>
      <c r="G33" s="454"/>
      <c r="H33" s="454"/>
      <c r="I33" s="454"/>
      <c r="J33" s="454"/>
      <c r="K33" s="484"/>
    </row>
    <row r="34" spans="1:11" ht="23.25" customHeight="1" x14ac:dyDescent="0.3">
      <c r="A34" s="692"/>
      <c r="B34" s="692"/>
      <c r="C34" s="692"/>
      <c r="D34" s="692"/>
      <c r="E34" s="482"/>
      <c r="F34" s="482"/>
      <c r="G34" s="454"/>
      <c r="H34" s="454"/>
      <c r="I34" s="454"/>
      <c r="J34" s="454"/>
      <c r="K34" s="484"/>
    </row>
    <row r="35" spans="1:11" ht="23.25" customHeight="1" x14ac:dyDescent="0.3">
      <c r="A35" s="692"/>
      <c r="B35" s="692"/>
      <c r="C35" s="692"/>
      <c r="D35" s="692"/>
      <c r="E35" s="482"/>
      <c r="F35" s="482"/>
      <c r="G35" s="454"/>
      <c r="H35" s="454"/>
      <c r="I35" s="454"/>
      <c r="J35" s="454"/>
      <c r="K35" s="484"/>
    </row>
    <row r="36" spans="1:11" ht="23.25" customHeight="1" x14ac:dyDescent="0.3">
      <c r="A36" s="692"/>
      <c r="B36" s="692"/>
      <c r="C36" s="692"/>
      <c r="D36" s="692"/>
      <c r="E36" s="482"/>
      <c r="F36" s="482"/>
      <c r="G36" s="454"/>
      <c r="H36" s="454"/>
      <c r="I36" s="454"/>
      <c r="J36" s="454"/>
      <c r="K36" s="484"/>
    </row>
    <row r="37" spans="1:11" ht="23.25" customHeight="1" x14ac:dyDescent="0.3">
      <c r="A37" s="692"/>
      <c r="B37" s="692"/>
      <c r="C37" s="692"/>
      <c r="D37" s="692"/>
      <c r="E37" s="482"/>
      <c r="F37" s="482"/>
      <c r="G37" s="454"/>
      <c r="H37" s="454"/>
      <c r="I37" s="454"/>
      <c r="J37" s="454"/>
      <c r="K37" s="484"/>
    </row>
    <row r="38" spans="1:11" ht="23.25" customHeight="1" x14ac:dyDescent="0.3">
      <c r="A38" s="692"/>
      <c r="B38" s="692"/>
      <c r="C38" s="692"/>
      <c r="D38" s="692"/>
      <c r="E38" s="482"/>
      <c r="F38" s="482"/>
      <c r="G38" s="454"/>
      <c r="H38" s="454"/>
      <c r="I38" s="454"/>
      <c r="J38" s="454"/>
      <c r="K38" s="484"/>
    </row>
    <row r="39" spans="1:11" ht="23.25" customHeight="1" x14ac:dyDescent="0.3">
      <c r="A39" s="692"/>
      <c r="B39" s="692"/>
      <c r="C39" s="692"/>
      <c r="D39" s="692"/>
      <c r="E39" s="482"/>
      <c r="F39" s="482"/>
      <c r="G39" s="454"/>
      <c r="H39" s="454"/>
      <c r="I39" s="454"/>
      <c r="J39" s="454"/>
      <c r="K39" s="484"/>
    </row>
    <row r="40" spans="1:11" ht="23.25" customHeight="1" x14ac:dyDescent="0.3">
      <c r="A40" s="692"/>
      <c r="B40" s="692"/>
      <c r="C40" s="692"/>
      <c r="D40" s="692"/>
      <c r="E40" s="482"/>
      <c r="F40" s="482"/>
      <c r="G40" s="454"/>
      <c r="H40" s="454"/>
      <c r="I40" s="454"/>
      <c r="J40" s="454"/>
      <c r="K40" s="484"/>
    </row>
    <row r="41" spans="1:11" ht="23.25" customHeight="1" x14ac:dyDescent="0.3">
      <c r="A41" s="692"/>
      <c r="B41" s="692"/>
      <c r="C41" s="692"/>
      <c r="D41" s="692"/>
      <c r="E41" s="482"/>
      <c r="F41" s="482"/>
      <c r="G41" s="454"/>
      <c r="H41" s="454"/>
      <c r="I41" s="454"/>
      <c r="J41" s="454"/>
      <c r="K41" s="484"/>
    </row>
    <row r="42" spans="1:11" ht="23.25" customHeight="1" x14ac:dyDescent="0.3">
      <c r="A42" s="692"/>
      <c r="B42" s="692"/>
      <c r="C42" s="692"/>
      <c r="D42" s="692"/>
      <c r="E42" s="482"/>
      <c r="F42" s="482"/>
      <c r="G42" s="454"/>
      <c r="H42" s="454"/>
      <c r="I42" s="454"/>
      <c r="J42" s="454"/>
      <c r="K42" s="484"/>
    </row>
    <row r="43" spans="1:11" ht="23.25" customHeight="1" x14ac:dyDescent="0.3">
      <c r="A43" s="692"/>
      <c r="B43" s="692"/>
      <c r="C43" s="692"/>
      <c r="D43" s="692"/>
      <c r="E43" s="482"/>
      <c r="F43" s="482"/>
      <c r="G43" s="454"/>
      <c r="H43" s="454"/>
      <c r="I43" s="454"/>
      <c r="J43" s="454"/>
      <c r="K43" s="484"/>
    </row>
    <row r="44" spans="1:11" ht="23.25" customHeight="1" x14ac:dyDescent="0.3">
      <c r="A44" s="692"/>
      <c r="B44" s="692"/>
      <c r="C44" s="692"/>
      <c r="D44" s="692"/>
      <c r="E44" s="482"/>
      <c r="F44" s="482"/>
      <c r="G44" s="454"/>
      <c r="H44" s="454"/>
      <c r="I44" s="454"/>
      <c r="J44" s="454"/>
      <c r="K44" s="484"/>
    </row>
    <row r="45" spans="1:11" ht="23.25" customHeight="1" x14ac:dyDescent="0.3">
      <c r="A45" s="692"/>
      <c r="B45" s="692"/>
      <c r="C45" s="692"/>
      <c r="D45" s="692"/>
      <c r="E45" s="482"/>
      <c r="F45" s="482"/>
      <c r="G45" s="454"/>
      <c r="H45" s="454"/>
      <c r="I45" s="454"/>
      <c r="J45" s="454"/>
      <c r="K45" s="484"/>
    </row>
    <row r="46" spans="1:11" ht="23.25" customHeight="1" x14ac:dyDescent="0.3">
      <c r="A46" s="692"/>
      <c r="B46" s="692"/>
      <c r="C46" s="692"/>
      <c r="D46" s="692"/>
      <c r="E46" s="482"/>
      <c r="F46" s="482"/>
      <c r="G46" s="454"/>
      <c r="H46" s="454"/>
      <c r="I46" s="454"/>
      <c r="J46" s="454"/>
      <c r="K46" s="484"/>
    </row>
    <row r="47" spans="1:11" ht="23.25" customHeight="1" x14ac:dyDescent="0.3">
      <c r="A47" s="692"/>
      <c r="B47" s="692"/>
      <c r="C47" s="692"/>
      <c r="D47" s="692"/>
      <c r="E47" s="482"/>
      <c r="F47" s="482"/>
      <c r="G47" s="454"/>
      <c r="H47" s="454"/>
      <c r="I47" s="454"/>
      <c r="J47" s="454"/>
      <c r="K47" s="484"/>
    </row>
    <row r="48" spans="1:11" ht="23.25" customHeight="1" x14ac:dyDescent="0.3">
      <c r="A48" s="692"/>
      <c r="B48" s="692"/>
      <c r="C48" s="692"/>
      <c r="D48" s="692"/>
      <c r="E48" s="482"/>
      <c r="F48" s="482"/>
      <c r="G48" s="483"/>
      <c r="H48" s="483"/>
      <c r="I48" s="483"/>
      <c r="J48" s="483"/>
      <c r="K48" s="484"/>
    </row>
  </sheetData>
  <mergeCells count="57">
    <mergeCell ref="A1:K1"/>
    <mergeCell ref="A2:B2"/>
    <mergeCell ref="C2:E2"/>
    <mergeCell ref="G2:I2"/>
    <mergeCell ref="A3:B3"/>
    <mergeCell ref="C3:D3"/>
    <mergeCell ref="G3:I3"/>
    <mergeCell ref="K9:K10"/>
    <mergeCell ref="A4:E5"/>
    <mergeCell ref="G4:I4"/>
    <mergeCell ref="G5:J5"/>
    <mergeCell ref="A6:C6"/>
    <mergeCell ref="D6:K6"/>
    <mergeCell ref="A8:K8"/>
    <mergeCell ref="A9:D10"/>
    <mergeCell ref="E9:E10"/>
    <mergeCell ref="F9:F10"/>
    <mergeCell ref="G9:H9"/>
    <mergeCell ref="I9:J9"/>
    <mergeCell ref="A16:D16"/>
    <mergeCell ref="A11:D11"/>
    <mergeCell ref="A12:D12"/>
    <mergeCell ref="A13:D13"/>
    <mergeCell ref="A14:D14"/>
    <mergeCell ref="A15:D15"/>
    <mergeCell ref="A28:D28"/>
    <mergeCell ref="A17:D17"/>
    <mergeCell ref="A18:D18"/>
    <mergeCell ref="A19:D19"/>
    <mergeCell ref="A20:D20"/>
    <mergeCell ref="A21:D21"/>
    <mergeCell ref="A22:D22"/>
    <mergeCell ref="A23:D23"/>
    <mergeCell ref="A24:D24"/>
    <mergeCell ref="A25:D25"/>
    <mergeCell ref="A26:D26"/>
    <mergeCell ref="A27:D27"/>
    <mergeCell ref="A40:D40"/>
    <mergeCell ref="A29:D29"/>
    <mergeCell ref="A30:D30"/>
    <mergeCell ref="A31:D31"/>
    <mergeCell ref="A32:D32"/>
    <mergeCell ref="A33:D33"/>
    <mergeCell ref="A34:D34"/>
    <mergeCell ref="A35:D35"/>
    <mergeCell ref="A36:D36"/>
    <mergeCell ref="A37:D37"/>
    <mergeCell ref="A38:D38"/>
    <mergeCell ref="A39:D39"/>
    <mergeCell ref="A47:D47"/>
    <mergeCell ref="A48:D48"/>
    <mergeCell ref="A41:D41"/>
    <mergeCell ref="A42:D42"/>
    <mergeCell ref="A43:D43"/>
    <mergeCell ref="A44:D44"/>
    <mergeCell ref="A45:D45"/>
    <mergeCell ref="A46:D4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22"/>
  <sheetViews>
    <sheetView zoomScale="85" zoomScaleNormal="85" workbookViewId="0">
      <selection activeCell="K2" sqref="K2"/>
    </sheetView>
  </sheetViews>
  <sheetFormatPr defaultColWidth="9.109375" defaultRowHeight="14.4" x14ac:dyDescent="0.3"/>
  <cols>
    <col min="1" max="1" width="4.109375" customWidth="1"/>
    <col min="2" max="2" width="10.44140625" customWidth="1"/>
    <col min="4" max="4" width="48.88671875" customWidth="1"/>
    <col min="5" max="5" width="18" customWidth="1"/>
    <col min="6" max="6" width="17.109375" customWidth="1"/>
    <col min="7" max="10" width="12.44140625" customWidth="1"/>
    <col min="11" max="11" width="65.88671875" customWidth="1"/>
  </cols>
  <sheetData>
    <row r="1" spans="1:11" ht="24.6" x14ac:dyDescent="0.3">
      <c r="A1" s="667" t="s">
        <v>323</v>
      </c>
      <c r="B1" s="668"/>
      <c r="C1" s="668"/>
      <c r="D1" s="668"/>
      <c r="E1" s="668"/>
      <c r="F1" s="668"/>
      <c r="G1" s="668"/>
      <c r="H1" s="668"/>
      <c r="I1" s="668"/>
      <c r="J1" s="668"/>
      <c r="K1" s="669"/>
    </row>
    <row r="2" spans="1:11" x14ac:dyDescent="0.3">
      <c r="A2" s="711" t="s">
        <v>6</v>
      </c>
      <c r="B2" s="712"/>
      <c r="C2" s="672" t="s">
        <v>332</v>
      </c>
      <c r="D2" s="673"/>
      <c r="E2" s="674"/>
      <c r="F2" s="1" t="s">
        <v>7</v>
      </c>
      <c r="G2" s="662" t="s">
        <v>333</v>
      </c>
      <c r="H2" s="663"/>
      <c r="I2" s="664"/>
      <c r="J2" s="19" t="s">
        <v>8</v>
      </c>
      <c r="K2" s="20"/>
    </row>
    <row r="3" spans="1:11" x14ac:dyDescent="0.3">
      <c r="A3" s="670"/>
      <c r="B3" s="671"/>
      <c r="C3" s="675"/>
      <c r="D3" s="676"/>
      <c r="E3" s="2"/>
      <c r="F3" s="3" t="s">
        <v>9</v>
      </c>
      <c r="G3" s="662" t="s">
        <v>330</v>
      </c>
      <c r="H3" s="663"/>
      <c r="I3" s="664"/>
      <c r="J3" s="19" t="s">
        <v>10</v>
      </c>
      <c r="K3" s="21" t="str">
        <f>'Action Plan'!K3</f>
        <v>On Schedule</v>
      </c>
    </row>
    <row r="4" spans="1:11" x14ac:dyDescent="0.3">
      <c r="A4" s="695"/>
      <c r="B4" s="696"/>
      <c r="C4" s="696"/>
      <c r="D4" s="696"/>
      <c r="E4" s="697"/>
      <c r="F4" s="411" t="s">
        <v>12</v>
      </c>
      <c r="G4" s="662" t="s">
        <v>331</v>
      </c>
      <c r="H4" s="663"/>
      <c r="I4" s="664"/>
      <c r="J4" s="6"/>
      <c r="K4" s="7"/>
    </row>
    <row r="5" spans="1:11" x14ac:dyDescent="0.3">
      <c r="A5" s="698"/>
      <c r="B5" s="699"/>
      <c r="C5" s="699"/>
      <c r="D5" s="699"/>
      <c r="E5" s="700"/>
      <c r="F5" s="412"/>
      <c r="G5" s="665"/>
      <c r="H5" s="666"/>
      <c r="I5" s="666"/>
      <c r="J5" s="666"/>
      <c r="K5" s="8"/>
    </row>
    <row r="6" spans="1:11" x14ac:dyDescent="0.3">
      <c r="A6" s="701" t="s">
        <v>13</v>
      </c>
      <c r="B6" s="702"/>
      <c r="C6" s="703"/>
      <c r="D6" s="704"/>
      <c r="E6" s="705"/>
      <c r="F6" s="705"/>
      <c r="G6" s="705"/>
      <c r="H6" s="705"/>
      <c r="I6" s="705"/>
      <c r="J6" s="705"/>
      <c r="K6" s="706"/>
    </row>
    <row r="7" spans="1:11" ht="1.5" customHeight="1" x14ac:dyDescent="0.3">
      <c r="A7" s="378"/>
      <c r="B7" s="379"/>
      <c r="C7" s="15"/>
      <c r="D7" s="182"/>
      <c r="E7" s="28"/>
      <c r="F7" s="28"/>
      <c r="G7" s="26"/>
      <c r="H7" s="27"/>
      <c r="I7" s="27"/>
      <c r="J7" s="27"/>
      <c r="K7" s="29"/>
    </row>
    <row r="8" spans="1:11" ht="22.5" customHeight="1" x14ac:dyDescent="0.3">
      <c r="A8" s="678" t="s">
        <v>320</v>
      </c>
      <c r="B8" s="679"/>
      <c r="C8" s="679"/>
      <c r="D8" s="679"/>
      <c r="E8" s="679"/>
      <c r="F8" s="679"/>
      <c r="G8" s="679"/>
      <c r="H8" s="679"/>
      <c r="I8" s="679"/>
      <c r="J8" s="679"/>
      <c r="K8" s="680"/>
    </row>
    <row r="9" spans="1:11" ht="15.6" x14ac:dyDescent="0.3">
      <c r="A9" s="685" t="s">
        <v>21</v>
      </c>
      <c r="B9" s="686"/>
      <c r="C9" s="686"/>
      <c r="D9" s="687"/>
      <c r="E9" s="681" t="s">
        <v>14</v>
      </c>
      <c r="F9" s="681" t="s">
        <v>15</v>
      </c>
      <c r="G9" s="683" t="s">
        <v>16</v>
      </c>
      <c r="H9" s="684"/>
      <c r="I9" s="683" t="s">
        <v>17</v>
      </c>
      <c r="J9" s="684"/>
      <c r="K9" s="681" t="s">
        <v>18</v>
      </c>
    </row>
    <row r="10" spans="1:11" ht="21" customHeight="1" x14ac:dyDescent="0.3">
      <c r="A10" s="707"/>
      <c r="B10" s="708"/>
      <c r="C10" s="708"/>
      <c r="D10" s="709"/>
      <c r="E10" s="710"/>
      <c r="F10" s="710"/>
      <c r="G10" s="413" t="s">
        <v>19</v>
      </c>
      <c r="H10" s="413" t="s">
        <v>20</v>
      </c>
      <c r="I10" s="413" t="s">
        <v>19</v>
      </c>
      <c r="J10" s="413" t="s">
        <v>20</v>
      </c>
      <c r="K10" s="694"/>
    </row>
    <row r="11" spans="1:11" ht="25.5" customHeight="1" x14ac:dyDescent="0.3">
      <c r="A11" s="714"/>
      <c r="B11" s="714"/>
      <c r="C11" s="714"/>
      <c r="D11" s="714"/>
      <c r="E11" s="345"/>
      <c r="F11" s="445"/>
      <c r="G11" s="453"/>
      <c r="H11" s="453"/>
      <c r="I11" s="453"/>
      <c r="J11" s="453"/>
      <c r="K11" s="419"/>
    </row>
    <row r="12" spans="1:11" ht="25.5" customHeight="1" x14ac:dyDescent="0.3">
      <c r="A12" s="714"/>
      <c r="B12" s="714"/>
      <c r="C12" s="714"/>
      <c r="D12" s="714"/>
      <c r="E12" s="445"/>
      <c r="F12" s="445"/>
      <c r="G12" s="453"/>
      <c r="H12" s="453"/>
      <c r="I12" s="453"/>
      <c r="J12" s="453"/>
      <c r="K12" s="445"/>
    </row>
    <row r="13" spans="1:11" ht="25.5" customHeight="1" x14ac:dyDescent="0.3">
      <c r="A13" s="714"/>
      <c r="B13" s="714"/>
      <c r="C13" s="714"/>
      <c r="D13" s="714"/>
      <c r="E13" s="345"/>
      <c r="F13" s="445"/>
      <c r="G13" s="453"/>
      <c r="H13" s="453"/>
      <c r="I13" s="346"/>
      <c r="J13" s="346"/>
      <c r="K13" s="419"/>
    </row>
    <row r="14" spans="1:11" ht="25.5" customHeight="1" x14ac:dyDescent="0.3">
      <c r="A14" s="715"/>
      <c r="B14" s="715"/>
      <c r="C14" s="715"/>
      <c r="D14" s="715"/>
      <c r="E14" s="345"/>
      <c r="F14" s="445"/>
      <c r="G14" s="453"/>
      <c r="H14" s="453"/>
      <c r="I14" s="453"/>
      <c r="J14" s="346"/>
      <c r="K14" s="419"/>
    </row>
    <row r="15" spans="1:11" ht="25.5" customHeight="1" x14ac:dyDescent="0.3">
      <c r="A15" s="714"/>
      <c r="B15" s="714"/>
      <c r="C15" s="714"/>
      <c r="D15" s="714"/>
      <c r="E15" s="345"/>
      <c r="F15" s="445"/>
      <c r="G15" s="453"/>
      <c r="H15" s="453"/>
      <c r="I15" s="453"/>
      <c r="J15" s="346"/>
      <c r="K15" s="419"/>
    </row>
    <row r="16" spans="1:11" ht="25.5" customHeight="1" x14ac:dyDescent="0.3">
      <c r="A16" s="715"/>
      <c r="B16" s="715"/>
      <c r="C16" s="715"/>
      <c r="D16" s="715"/>
      <c r="E16" s="345"/>
      <c r="F16" s="445"/>
      <c r="G16" s="453"/>
      <c r="H16" s="453"/>
      <c r="I16" s="346"/>
      <c r="J16" s="346"/>
      <c r="K16" s="419"/>
    </row>
    <row r="17" spans="1:11" ht="25.5" customHeight="1" x14ac:dyDescent="0.3">
      <c r="A17" s="713"/>
      <c r="B17" s="713"/>
      <c r="C17" s="713"/>
      <c r="D17" s="713"/>
      <c r="E17" s="345"/>
      <c r="F17" s="445"/>
      <c r="G17" s="453"/>
      <c r="H17" s="453"/>
      <c r="I17" s="453"/>
      <c r="J17" s="346"/>
      <c r="K17" s="419"/>
    </row>
    <row r="18" spans="1:11" ht="25.5" customHeight="1" x14ac:dyDescent="0.3">
      <c r="A18" s="713"/>
      <c r="B18" s="713"/>
      <c r="C18" s="713"/>
      <c r="D18" s="713"/>
      <c r="E18" s="345"/>
      <c r="F18" s="445"/>
      <c r="G18" s="453"/>
      <c r="H18" s="453"/>
      <c r="I18" s="346"/>
      <c r="J18" s="346"/>
      <c r="K18" s="419"/>
    </row>
    <row r="19" spans="1:11" ht="25.5" customHeight="1" x14ac:dyDescent="0.3">
      <c r="A19" s="713"/>
      <c r="B19" s="713"/>
      <c r="C19" s="713"/>
      <c r="D19" s="713"/>
      <c r="E19" s="345"/>
      <c r="F19" s="445"/>
      <c r="G19" s="453"/>
      <c r="H19" s="453"/>
      <c r="I19" s="453"/>
      <c r="J19" s="346"/>
      <c r="K19" s="419"/>
    </row>
    <row r="20" spans="1:11" ht="25.5" customHeight="1" x14ac:dyDescent="0.3">
      <c r="A20" s="713"/>
      <c r="B20" s="713"/>
      <c r="C20" s="713"/>
      <c r="D20" s="713"/>
      <c r="E20" s="345"/>
      <c r="F20" s="445"/>
      <c r="G20" s="453"/>
      <c r="H20" s="453"/>
      <c r="I20" s="453"/>
      <c r="J20" s="346"/>
      <c r="K20" s="419"/>
    </row>
    <row r="21" spans="1:11" ht="25.5" customHeight="1" x14ac:dyDescent="0.3">
      <c r="A21" s="713"/>
      <c r="B21" s="713"/>
      <c r="C21" s="713"/>
      <c r="D21" s="713"/>
      <c r="E21" s="345"/>
      <c r="F21" s="445"/>
      <c r="G21" s="453"/>
      <c r="H21" s="453"/>
      <c r="I21" s="453"/>
      <c r="J21" s="346"/>
      <c r="K21" s="419"/>
    </row>
    <row r="22" spans="1:11" ht="25.5" customHeight="1" x14ac:dyDescent="0.3">
      <c r="A22" s="713"/>
      <c r="B22" s="713"/>
      <c r="C22" s="713"/>
      <c r="D22" s="713"/>
      <c r="E22" s="345"/>
      <c r="F22" s="445"/>
      <c r="G22" s="453"/>
      <c r="H22" s="453"/>
      <c r="I22" s="453"/>
      <c r="J22" s="454"/>
      <c r="K22" s="419"/>
    </row>
  </sheetData>
  <mergeCells count="31">
    <mergeCell ref="A1:K1"/>
    <mergeCell ref="A2:B2"/>
    <mergeCell ref="C2:E2"/>
    <mergeCell ref="G2:I2"/>
    <mergeCell ref="A3:B3"/>
    <mergeCell ref="C3:D3"/>
    <mergeCell ref="G3:I3"/>
    <mergeCell ref="K9:K10"/>
    <mergeCell ref="A4:E5"/>
    <mergeCell ref="G4:I4"/>
    <mergeCell ref="G5:J5"/>
    <mergeCell ref="A6:C6"/>
    <mergeCell ref="D6:K6"/>
    <mergeCell ref="A8:K8"/>
    <mergeCell ref="A9:D10"/>
    <mergeCell ref="E9:E10"/>
    <mergeCell ref="F9:F10"/>
    <mergeCell ref="G9:H9"/>
    <mergeCell ref="I9:J9"/>
    <mergeCell ref="A11:D11"/>
    <mergeCell ref="A12:D12"/>
    <mergeCell ref="A14:D14"/>
    <mergeCell ref="A15:D15"/>
    <mergeCell ref="A16:D16"/>
    <mergeCell ref="A22:D22"/>
    <mergeCell ref="A18:D18"/>
    <mergeCell ref="A19:D19"/>
    <mergeCell ref="A13:D13"/>
    <mergeCell ref="A20:D20"/>
    <mergeCell ref="A21:D21"/>
    <mergeCell ref="A17:D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K20"/>
  <sheetViews>
    <sheetView zoomScale="85" zoomScaleNormal="85" workbookViewId="0">
      <selection activeCell="A12" sqref="A12:D12"/>
    </sheetView>
  </sheetViews>
  <sheetFormatPr defaultRowHeight="14.4" x14ac:dyDescent="0.3"/>
  <cols>
    <col min="1" max="1" width="4.109375" customWidth="1"/>
    <col min="2" max="2" width="10.44140625" customWidth="1"/>
    <col min="4" max="4" width="48.88671875" customWidth="1"/>
    <col min="5" max="5" width="18" customWidth="1"/>
    <col min="6" max="6" width="17.109375" customWidth="1"/>
    <col min="7" max="10" width="12.44140625" customWidth="1"/>
    <col min="11" max="11" width="65.88671875" customWidth="1"/>
  </cols>
  <sheetData>
    <row r="1" spans="1:11" ht="24.6" x14ac:dyDescent="0.3">
      <c r="A1" s="667" t="s">
        <v>319</v>
      </c>
      <c r="B1" s="668"/>
      <c r="C1" s="668"/>
      <c r="D1" s="668"/>
      <c r="E1" s="668"/>
      <c r="F1" s="668"/>
      <c r="G1" s="668"/>
      <c r="H1" s="668"/>
      <c r="I1" s="668"/>
      <c r="J1" s="668"/>
      <c r="K1" s="669"/>
    </row>
    <row r="2" spans="1:11" x14ac:dyDescent="0.3">
      <c r="A2" s="711" t="s">
        <v>6</v>
      </c>
      <c r="B2" s="712"/>
      <c r="C2" s="672" t="s">
        <v>332</v>
      </c>
      <c r="D2" s="673"/>
      <c r="E2" s="674"/>
      <c r="F2" s="1" t="s">
        <v>7</v>
      </c>
      <c r="G2" s="662" t="s">
        <v>333</v>
      </c>
      <c r="H2" s="663"/>
      <c r="I2" s="664"/>
      <c r="J2" s="19" t="s">
        <v>8</v>
      </c>
      <c r="K2" s="20"/>
    </row>
    <row r="3" spans="1:11" x14ac:dyDescent="0.3">
      <c r="A3" s="670"/>
      <c r="B3" s="671"/>
      <c r="C3" s="675"/>
      <c r="D3" s="676"/>
      <c r="E3" s="2"/>
      <c r="F3" s="3" t="s">
        <v>9</v>
      </c>
      <c r="G3" s="662" t="s">
        <v>330</v>
      </c>
      <c r="H3" s="663"/>
      <c r="I3" s="664"/>
      <c r="J3" s="19" t="s">
        <v>10</v>
      </c>
      <c r="K3" s="21" t="str">
        <f>'Action Plan'!K3</f>
        <v>On Schedule</v>
      </c>
    </row>
    <row r="4" spans="1:11" x14ac:dyDescent="0.3">
      <c r="A4" s="695"/>
      <c r="B4" s="696"/>
      <c r="C4" s="696"/>
      <c r="D4" s="696"/>
      <c r="E4" s="697"/>
      <c r="F4" s="411" t="s">
        <v>12</v>
      </c>
      <c r="G4" s="662" t="s">
        <v>331</v>
      </c>
      <c r="H4" s="663"/>
      <c r="I4" s="664"/>
      <c r="J4" s="6"/>
      <c r="K4" s="7"/>
    </row>
    <row r="5" spans="1:11" x14ac:dyDescent="0.3">
      <c r="A5" s="698"/>
      <c r="B5" s="699"/>
      <c r="C5" s="699"/>
      <c r="D5" s="699"/>
      <c r="E5" s="700"/>
      <c r="F5" s="412"/>
      <c r="G5" s="665"/>
      <c r="H5" s="666"/>
      <c r="I5" s="666"/>
      <c r="J5" s="666"/>
      <c r="K5" s="8"/>
    </row>
    <row r="6" spans="1:11" x14ac:dyDescent="0.3">
      <c r="A6" s="701" t="s">
        <v>13</v>
      </c>
      <c r="B6" s="702"/>
      <c r="C6" s="703"/>
      <c r="D6" s="704"/>
      <c r="E6" s="705"/>
      <c r="F6" s="705"/>
      <c r="G6" s="705"/>
      <c r="H6" s="705"/>
      <c r="I6" s="705"/>
      <c r="J6" s="705"/>
      <c r="K6" s="706"/>
    </row>
    <row r="7" spans="1:11" ht="1.5" customHeight="1" x14ac:dyDescent="0.3">
      <c r="A7" s="378"/>
      <c r="B7" s="379"/>
      <c r="C7" s="15"/>
      <c r="D7" s="182"/>
      <c r="E7" s="28"/>
      <c r="F7" s="28"/>
      <c r="G7" s="26"/>
      <c r="H7" s="27"/>
      <c r="I7" s="27"/>
      <c r="J7" s="27"/>
      <c r="K7" s="29"/>
    </row>
    <row r="8" spans="1:11" ht="22.5" customHeight="1" x14ac:dyDescent="0.3">
      <c r="A8" s="678" t="s">
        <v>320</v>
      </c>
      <c r="B8" s="679"/>
      <c r="C8" s="679"/>
      <c r="D8" s="679"/>
      <c r="E8" s="679"/>
      <c r="F8" s="679"/>
      <c r="G8" s="679"/>
      <c r="H8" s="679"/>
      <c r="I8" s="679"/>
      <c r="J8" s="679"/>
      <c r="K8" s="680"/>
    </row>
    <row r="9" spans="1:11" ht="15.6" x14ac:dyDescent="0.3">
      <c r="A9" s="685" t="s">
        <v>21</v>
      </c>
      <c r="B9" s="686"/>
      <c r="C9" s="686"/>
      <c r="D9" s="687"/>
      <c r="E9" s="681" t="s">
        <v>14</v>
      </c>
      <c r="F9" s="681" t="s">
        <v>15</v>
      </c>
      <c r="G9" s="683" t="s">
        <v>16</v>
      </c>
      <c r="H9" s="684"/>
      <c r="I9" s="683" t="s">
        <v>17</v>
      </c>
      <c r="J9" s="684"/>
      <c r="K9" s="681" t="s">
        <v>18</v>
      </c>
    </row>
    <row r="10" spans="1:11" ht="21" customHeight="1" thickBot="1" x14ac:dyDescent="0.35">
      <c r="A10" s="707"/>
      <c r="B10" s="708"/>
      <c r="C10" s="708"/>
      <c r="D10" s="709"/>
      <c r="E10" s="710"/>
      <c r="F10" s="710"/>
      <c r="G10" s="413" t="s">
        <v>19</v>
      </c>
      <c r="H10" s="413" t="s">
        <v>20</v>
      </c>
      <c r="I10" s="413" t="s">
        <v>19</v>
      </c>
      <c r="J10" s="413" t="s">
        <v>20</v>
      </c>
      <c r="K10" s="694"/>
    </row>
    <row r="11" spans="1:11" ht="32.25" customHeight="1" x14ac:dyDescent="0.3">
      <c r="A11" s="716"/>
      <c r="B11" s="717"/>
      <c r="C11" s="717"/>
      <c r="D11" s="718"/>
      <c r="E11" s="414"/>
      <c r="F11" s="414"/>
      <c r="G11" s="414"/>
      <c r="H11" s="414"/>
      <c r="I11" s="414"/>
      <c r="J11" s="414"/>
      <c r="K11" s="415"/>
    </row>
    <row r="12" spans="1:11" ht="32.25" customHeight="1" x14ac:dyDescent="0.3">
      <c r="A12" s="719"/>
      <c r="B12" s="720"/>
      <c r="C12" s="720"/>
      <c r="D12" s="721"/>
      <c r="E12" s="213"/>
      <c r="F12" s="213"/>
      <c r="G12" s="213"/>
      <c r="H12" s="213"/>
      <c r="I12" s="213"/>
      <c r="J12" s="213"/>
      <c r="K12" s="416"/>
    </row>
    <row r="13" spans="1:11" ht="32.25" customHeight="1" x14ac:dyDescent="0.3">
      <c r="A13" s="722"/>
      <c r="B13" s="723"/>
      <c r="C13" s="723"/>
      <c r="D13" s="724"/>
      <c r="E13" s="213"/>
      <c r="F13" s="213"/>
      <c r="G13" s="213"/>
      <c r="H13" s="213"/>
      <c r="I13" s="213"/>
      <c r="J13" s="213"/>
      <c r="K13" s="416"/>
    </row>
    <row r="14" spans="1:11" ht="32.25" customHeight="1" x14ac:dyDescent="0.3">
      <c r="A14" s="731"/>
      <c r="B14" s="732"/>
      <c r="C14" s="732"/>
      <c r="D14" s="733"/>
      <c r="E14" s="213"/>
      <c r="F14" s="213"/>
      <c r="G14" s="213"/>
      <c r="H14" s="213"/>
      <c r="I14" s="213"/>
      <c r="J14" s="213"/>
      <c r="K14" s="416"/>
    </row>
    <row r="15" spans="1:11" ht="32.25" customHeight="1" x14ac:dyDescent="0.3">
      <c r="A15" s="734"/>
      <c r="B15" s="735"/>
      <c r="C15" s="735"/>
      <c r="D15" s="736"/>
      <c r="E15" s="213"/>
      <c r="F15" s="213"/>
      <c r="G15" s="213"/>
      <c r="H15" s="213"/>
      <c r="I15" s="213"/>
      <c r="J15" s="213"/>
      <c r="K15" s="416"/>
    </row>
    <row r="16" spans="1:11" ht="32.25" customHeight="1" x14ac:dyDescent="0.3">
      <c r="A16" s="731"/>
      <c r="B16" s="732"/>
      <c r="C16" s="732"/>
      <c r="D16" s="733"/>
      <c r="E16" s="213"/>
      <c r="F16" s="213"/>
      <c r="G16" s="213"/>
      <c r="H16" s="213"/>
      <c r="I16" s="213"/>
      <c r="J16" s="213"/>
      <c r="K16" s="416"/>
    </row>
    <row r="17" spans="1:11" ht="32.25" customHeight="1" x14ac:dyDescent="0.3">
      <c r="A17" s="725"/>
      <c r="B17" s="726"/>
      <c r="C17" s="726"/>
      <c r="D17" s="727"/>
      <c r="E17" s="213"/>
      <c r="F17" s="213"/>
      <c r="G17" s="213"/>
      <c r="H17" s="213"/>
      <c r="I17" s="213"/>
      <c r="J17" s="213"/>
      <c r="K17" s="416"/>
    </row>
    <row r="18" spans="1:11" ht="32.25" customHeight="1" x14ac:dyDescent="0.3">
      <c r="A18" s="725"/>
      <c r="B18" s="726"/>
      <c r="C18" s="726"/>
      <c r="D18" s="727"/>
      <c r="E18" s="213"/>
      <c r="F18" s="213"/>
      <c r="G18" s="213"/>
      <c r="H18" s="213"/>
      <c r="I18" s="213"/>
      <c r="J18" s="213"/>
      <c r="K18" s="416"/>
    </row>
    <row r="19" spans="1:11" ht="32.25" customHeight="1" x14ac:dyDescent="0.3">
      <c r="A19" s="725"/>
      <c r="B19" s="726"/>
      <c r="C19" s="726"/>
      <c r="D19" s="727"/>
      <c r="E19" s="213"/>
      <c r="F19" s="213"/>
      <c r="G19" s="213"/>
      <c r="H19" s="213"/>
      <c r="I19" s="213"/>
      <c r="J19" s="213"/>
      <c r="K19" s="416"/>
    </row>
    <row r="20" spans="1:11" ht="32.25" customHeight="1" thickBot="1" x14ac:dyDescent="0.35">
      <c r="A20" s="728"/>
      <c r="B20" s="729"/>
      <c r="C20" s="729"/>
      <c r="D20" s="730"/>
      <c r="E20" s="417"/>
      <c r="F20" s="417"/>
      <c r="G20" s="417"/>
      <c r="H20" s="417"/>
      <c r="I20" s="417"/>
      <c r="J20" s="417"/>
      <c r="K20" s="418"/>
    </row>
  </sheetData>
  <mergeCells count="29">
    <mergeCell ref="A13:D13"/>
    <mergeCell ref="A19:D19"/>
    <mergeCell ref="A20:D20"/>
    <mergeCell ref="A14:D14"/>
    <mergeCell ref="A15:D15"/>
    <mergeCell ref="A16:D16"/>
    <mergeCell ref="A17:D17"/>
    <mergeCell ref="A18:D18"/>
    <mergeCell ref="A6:C6"/>
    <mergeCell ref="D6:K6"/>
    <mergeCell ref="A11:D11"/>
    <mergeCell ref="A12:D12"/>
    <mergeCell ref="A4:E5"/>
    <mergeCell ref="G4:I4"/>
    <mergeCell ref="G5:J5"/>
    <mergeCell ref="A8:K8"/>
    <mergeCell ref="A9:D10"/>
    <mergeCell ref="E9:E10"/>
    <mergeCell ref="F9:F10"/>
    <mergeCell ref="G9:H9"/>
    <mergeCell ref="I9:J9"/>
    <mergeCell ref="K9:K10"/>
    <mergeCell ref="A1:K1"/>
    <mergeCell ref="A2:B2"/>
    <mergeCell ref="C2:E2"/>
    <mergeCell ref="G2:I2"/>
    <mergeCell ref="A3:B3"/>
    <mergeCell ref="C3:D3"/>
    <mergeCell ref="G3:I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133"/>
  <sheetViews>
    <sheetView zoomScale="80" zoomScaleNormal="80" workbookViewId="0">
      <selection activeCell="B5" sqref="B5"/>
    </sheetView>
  </sheetViews>
  <sheetFormatPr defaultColWidth="9.109375" defaultRowHeight="14.4" x14ac:dyDescent="0.3"/>
  <cols>
    <col min="1" max="1" width="61.88671875" customWidth="1"/>
    <col min="2" max="3" width="14.5546875" customWidth="1"/>
    <col min="4" max="13" width="2.109375" customWidth="1"/>
    <col min="14" max="14" width="108" customWidth="1"/>
  </cols>
  <sheetData>
    <row r="1" spans="1:14" ht="33" customHeight="1" thickBot="1" x14ac:dyDescent="0.35">
      <c r="A1" s="809" t="s">
        <v>339</v>
      </c>
      <c r="B1" s="810"/>
      <c r="C1" s="810"/>
      <c r="D1" s="810"/>
      <c r="E1" s="810"/>
      <c r="F1" s="810"/>
      <c r="G1" s="810"/>
      <c r="H1" s="810"/>
      <c r="I1" s="810"/>
      <c r="J1" s="810"/>
      <c r="K1" s="810"/>
      <c r="L1" s="810"/>
      <c r="M1" s="810"/>
      <c r="N1" s="811"/>
    </row>
    <row r="2" spans="1:14" ht="15" thickBot="1" x14ac:dyDescent="0.35">
      <c r="A2" s="260" t="s">
        <v>197</v>
      </c>
      <c r="B2" s="261" t="s">
        <v>198</v>
      </c>
      <c r="C2" s="261" t="s">
        <v>199</v>
      </c>
      <c r="D2" s="812" t="s">
        <v>76</v>
      </c>
      <c r="E2" s="812"/>
      <c r="F2" s="812"/>
      <c r="G2" s="812"/>
      <c r="H2" s="812"/>
      <c r="I2" s="812"/>
      <c r="J2" s="812"/>
      <c r="K2" s="812"/>
      <c r="L2" s="812"/>
      <c r="M2" s="813"/>
      <c r="N2" s="262" t="s">
        <v>200</v>
      </c>
    </row>
    <row r="3" spans="1:14" ht="18" thickBot="1" x14ac:dyDescent="0.35">
      <c r="A3" s="263" t="s">
        <v>201</v>
      </c>
      <c r="B3" s="264"/>
      <c r="C3" s="265"/>
      <c r="D3" s="814" t="s">
        <v>202</v>
      </c>
      <c r="E3" s="814"/>
      <c r="F3" s="814"/>
      <c r="G3" s="814"/>
      <c r="H3" s="814"/>
      <c r="I3" s="814"/>
      <c r="J3" s="814"/>
      <c r="K3" s="814"/>
      <c r="L3" s="814"/>
      <c r="M3" s="815"/>
      <c r="N3" s="266"/>
    </row>
    <row r="4" spans="1:14" ht="16.5" customHeight="1" x14ac:dyDescent="0.3">
      <c r="A4" s="267" t="s">
        <v>203</v>
      </c>
      <c r="B4" s="498">
        <v>42766</v>
      </c>
      <c r="C4" s="403"/>
      <c r="D4" s="816"/>
      <c r="E4" s="816"/>
      <c r="F4" s="816"/>
      <c r="G4" s="816"/>
      <c r="H4" s="816"/>
      <c r="I4" s="816"/>
      <c r="J4" s="816"/>
      <c r="K4" s="816"/>
      <c r="L4" s="816"/>
      <c r="M4" s="816"/>
      <c r="N4" s="270"/>
    </row>
    <row r="5" spans="1:14" ht="16.5" customHeight="1" x14ac:dyDescent="0.3">
      <c r="A5" s="271" t="s">
        <v>204</v>
      </c>
      <c r="B5" s="272">
        <v>42766</v>
      </c>
      <c r="C5" s="401"/>
      <c r="D5" s="816"/>
      <c r="E5" s="816"/>
      <c r="F5" s="816"/>
      <c r="G5" s="816"/>
      <c r="H5" s="816"/>
      <c r="I5" s="816"/>
      <c r="J5" s="816"/>
      <c r="K5" s="816"/>
      <c r="L5" s="816"/>
      <c r="M5" s="816"/>
      <c r="N5" s="274"/>
    </row>
    <row r="6" spans="1:14" ht="16.5" customHeight="1" x14ac:dyDescent="0.3">
      <c r="A6" s="271" t="s">
        <v>205</v>
      </c>
      <c r="B6" s="272">
        <v>42766</v>
      </c>
      <c r="C6" s="401"/>
      <c r="D6" s="816"/>
      <c r="E6" s="816"/>
      <c r="F6" s="816"/>
      <c r="G6" s="816"/>
      <c r="H6" s="816"/>
      <c r="I6" s="816"/>
      <c r="J6" s="816"/>
      <c r="K6" s="816"/>
      <c r="L6" s="816"/>
      <c r="M6" s="816"/>
      <c r="N6" s="274"/>
    </row>
    <row r="7" spans="1:14" ht="16.5" customHeight="1" x14ac:dyDescent="0.3">
      <c r="A7" s="271" t="s">
        <v>206</v>
      </c>
      <c r="B7" s="272">
        <v>42766</v>
      </c>
      <c r="C7" s="401"/>
      <c r="D7" s="816"/>
      <c r="E7" s="816"/>
      <c r="F7" s="816"/>
      <c r="G7" s="816"/>
      <c r="H7" s="816"/>
      <c r="I7" s="816"/>
      <c r="J7" s="816"/>
      <c r="K7" s="816"/>
      <c r="L7" s="816"/>
      <c r="M7" s="816"/>
      <c r="N7" s="274"/>
    </row>
    <row r="8" spans="1:14" ht="16.5" customHeight="1" thickBot="1" x14ac:dyDescent="0.35">
      <c r="A8" s="275" t="s">
        <v>207</v>
      </c>
      <c r="B8" s="503">
        <v>42766</v>
      </c>
      <c r="C8" s="402"/>
      <c r="D8" s="816"/>
      <c r="E8" s="816"/>
      <c r="F8" s="816"/>
      <c r="G8" s="816"/>
      <c r="H8" s="816"/>
      <c r="I8" s="816"/>
      <c r="J8" s="816"/>
      <c r="K8" s="816"/>
      <c r="L8" s="816"/>
      <c r="M8" s="816"/>
      <c r="N8" s="278"/>
    </row>
    <row r="9" spans="1:14" ht="18" thickBot="1" x14ac:dyDescent="0.35">
      <c r="A9" s="263" t="s">
        <v>208</v>
      </c>
      <c r="B9" s="264"/>
      <c r="C9" s="265"/>
      <c r="D9" s="816"/>
      <c r="E9" s="816"/>
      <c r="F9" s="816"/>
      <c r="G9" s="816"/>
      <c r="H9" s="816"/>
      <c r="I9" s="816"/>
      <c r="J9" s="816"/>
      <c r="K9" s="816"/>
      <c r="L9" s="816"/>
      <c r="M9" s="817"/>
      <c r="N9" s="279"/>
    </row>
    <row r="10" spans="1:14" x14ac:dyDescent="0.3">
      <c r="A10" s="280" t="s">
        <v>203</v>
      </c>
      <c r="B10" s="498">
        <v>42766</v>
      </c>
      <c r="C10" s="403"/>
      <c r="D10" s="816"/>
      <c r="E10" s="816"/>
      <c r="F10" s="816"/>
      <c r="G10" s="816"/>
      <c r="H10" s="816"/>
      <c r="I10" s="816"/>
      <c r="J10" s="816"/>
      <c r="K10" s="816"/>
      <c r="L10" s="816"/>
      <c r="M10" s="816"/>
      <c r="N10" s="281"/>
    </row>
    <row r="11" spans="1:14" x14ac:dyDescent="0.3">
      <c r="A11" s="282" t="s">
        <v>209</v>
      </c>
      <c r="B11" s="272">
        <v>42766</v>
      </c>
      <c r="C11" s="401"/>
      <c r="D11" s="816"/>
      <c r="E11" s="816"/>
      <c r="F11" s="816"/>
      <c r="G11" s="816"/>
      <c r="H11" s="816"/>
      <c r="I11" s="816"/>
      <c r="J11" s="816"/>
      <c r="K11" s="816"/>
      <c r="L11" s="816"/>
      <c r="M11" s="816"/>
      <c r="N11" s="283"/>
    </row>
    <row r="12" spans="1:14" x14ac:dyDescent="0.3">
      <c r="A12" s="282" t="s">
        <v>210</v>
      </c>
      <c r="B12" s="272">
        <v>42766</v>
      </c>
      <c r="C12" s="401"/>
      <c r="D12" s="816"/>
      <c r="E12" s="816"/>
      <c r="F12" s="816"/>
      <c r="G12" s="816"/>
      <c r="H12" s="816"/>
      <c r="I12" s="816"/>
      <c r="J12" s="816"/>
      <c r="K12" s="816"/>
      <c r="L12" s="816"/>
      <c r="M12" s="816"/>
      <c r="N12" s="283"/>
    </row>
    <row r="13" spans="1:14" ht="15" thickBot="1" x14ac:dyDescent="0.35">
      <c r="A13" s="284" t="s">
        <v>211</v>
      </c>
      <c r="B13" s="503">
        <v>42766</v>
      </c>
      <c r="C13" s="402"/>
      <c r="D13" s="816"/>
      <c r="E13" s="816"/>
      <c r="F13" s="816"/>
      <c r="G13" s="816"/>
      <c r="H13" s="816"/>
      <c r="I13" s="816"/>
      <c r="J13" s="816"/>
      <c r="K13" s="816"/>
      <c r="L13" s="816"/>
      <c r="M13" s="816"/>
      <c r="N13" s="285"/>
    </row>
    <row r="14" spans="1:14" ht="18" thickBot="1" x14ac:dyDescent="0.35">
      <c r="A14" s="263" t="s">
        <v>212</v>
      </c>
      <c r="B14" s="264"/>
      <c r="C14" s="265"/>
      <c r="D14" s="818" t="s">
        <v>213</v>
      </c>
      <c r="E14" s="819"/>
      <c r="F14" s="819"/>
      <c r="G14" s="819"/>
      <c r="H14" s="819"/>
      <c r="I14" s="819"/>
      <c r="J14" s="819"/>
      <c r="K14" s="819"/>
      <c r="L14" s="819"/>
      <c r="M14" s="820"/>
      <c r="N14" s="279"/>
    </row>
    <row r="15" spans="1:14" x14ac:dyDescent="0.3">
      <c r="A15" s="280" t="s">
        <v>203</v>
      </c>
      <c r="B15" s="498">
        <v>42794</v>
      </c>
      <c r="C15" s="403"/>
      <c r="D15" s="821"/>
      <c r="E15" s="822"/>
      <c r="F15" s="822"/>
      <c r="G15" s="822"/>
      <c r="H15" s="822"/>
      <c r="I15" s="822"/>
      <c r="J15" s="822"/>
      <c r="K15" s="822"/>
      <c r="L15" s="822"/>
      <c r="M15" s="822"/>
      <c r="N15" s="270"/>
    </row>
    <row r="16" spans="1:14" x14ac:dyDescent="0.3">
      <c r="A16" s="282" t="s">
        <v>214</v>
      </c>
      <c r="B16" s="272">
        <v>42794</v>
      </c>
      <c r="C16" s="401"/>
      <c r="D16" s="821"/>
      <c r="E16" s="822"/>
      <c r="F16" s="822"/>
      <c r="G16" s="822"/>
      <c r="H16" s="822"/>
      <c r="I16" s="822"/>
      <c r="J16" s="822"/>
      <c r="K16" s="822"/>
      <c r="L16" s="822"/>
      <c r="M16" s="822"/>
      <c r="N16" s="274"/>
    </row>
    <row r="17" spans="1:24" x14ac:dyDescent="0.3">
      <c r="A17" s="282" t="s">
        <v>215</v>
      </c>
      <c r="B17" s="272">
        <v>42794</v>
      </c>
      <c r="C17" s="401"/>
      <c r="D17" s="821"/>
      <c r="E17" s="822"/>
      <c r="F17" s="822"/>
      <c r="G17" s="822"/>
      <c r="H17" s="822"/>
      <c r="I17" s="822"/>
      <c r="J17" s="822"/>
      <c r="K17" s="822"/>
      <c r="L17" s="822"/>
      <c r="M17" s="822"/>
      <c r="N17" s="274"/>
    </row>
    <row r="18" spans="1:24" x14ac:dyDescent="0.3">
      <c r="A18" s="282" t="s">
        <v>204</v>
      </c>
      <c r="B18" s="272">
        <v>42794</v>
      </c>
      <c r="C18" s="401"/>
      <c r="D18" s="821"/>
      <c r="E18" s="822"/>
      <c r="F18" s="822"/>
      <c r="G18" s="822"/>
      <c r="H18" s="822"/>
      <c r="I18" s="822"/>
      <c r="J18" s="822"/>
      <c r="K18" s="822"/>
      <c r="L18" s="822"/>
      <c r="M18" s="822"/>
      <c r="N18" s="274"/>
    </row>
    <row r="19" spans="1:24" x14ac:dyDescent="0.3">
      <c r="A19" s="282" t="s">
        <v>205</v>
      </c>
      <c r="B19" s="503">
        <v>42794</v>
      </c>
      <c r="C19" s="401"/>
      <c r="D19" s="821"/>
      <c r="E19" s="822"/>
      <c r="F19" s="822"/>
      <c r="G19" s="822"/>
      <c r="H19" s="822"/>
      <c r="I19" s="822"/>
      <c r="J19" s="822"/>
      <c r="K19" s="822"/>
      <c r="L19" s="822"/>
      <c r="M19" s="822"/>
      <c r="N19" s="274"/>
    </row>
    <row r="20" spans="1:24" ht="15" thickBot="1" x14ac:dyDescent="0.35">
      <c r="A20" s="284" t="s">
        <v>216</v>
      </c>
      <c r="B20" s="272">
        <v>42794</v>
      </c>
      <c r="C20" s="401"/>
      <c r="D20" s="821"/>
      <c r="E20" s="822"/>
      <c r="F20" s="822"/>
      <c r="G20" s="822"/>
      <c r="H20" s="822"/>
      <c r="I20" s="822"/>
      <c r="J20" s="822"/>
      <c r="K20" s="822"/>
      <c r="L20" s="822"/>
      <c r="M20" s="822"/>
      <c r="N20" s="278"/>
      <c r="Q20" s="318"/>
      <c r="R20" s="318"/>
      <c r="S20" s="318"/>
      <c r="T20" s="318"/>
      <c r="U20" s="318"/>
      <c r="V20" s="318"/>
      <c r="W20" s="318"/>
      <c r="X20" s="318"/>
    </row>
    <row r="21" spans="1:24" ht="18" thickBot="1" x14ac:dyDescent="0.35">
      <c r="A21" s="263" t="s">
        <v>217</v>
      </c>
      <c r="B21" s="264"/>
      <c r="C21" s="265"/>
      <c r="D21" s="821"/>
      <c r="E21" s="822"/>
      <c r="F21" s="822"/>
      <c r="G21" s="822"/>
      <c r="H21" s="822"/>
      <c r="I21" s="822"/>
      <c r="J21" s="822"/>
      <c r="K21" s="822"/>
      <c r="L21" s="822"/>
      <c r="M21" s="823"/>
      <c r="N21" s="279"/>
      <c r="P21" s="318"/>
      <c r="Q21" s="318"/>
      <c r="R21" s="318"/>
      <c r="S21" s="318"/>
      <c r="T21" s="318"/>
      <c r="U21" s="318"/>
      <c r="V21" s="318"/>
      <c r="W21" s="318"/>
      <c r="X21" s="318"/>
    </row>
    <row r="22" spans="1:24" x14ac:dyDescent="0.3">
      <c r="A22" s="280" t="s">
        <v>218</v>
      </c>
      <c r="B22" s="268">
        <v>42767</v>
      </c>
      <c r="C22" s="403"/>
      <c r="D22" s="821"/>
      <c r="E22" s="822"/>
      <c r="F22" s="822"/>
      <c r="G22" s="822"/>
      <c r="H22" s="822"/>
      <c r="I22" s="822"/>
      <c r="J22" s="822"/>
      <c r="K22" s="822"/>
      <c r="L22" s="822"/>
      <c r="M22" s="822"/>
      <c r="N22" s="281"/>
      <c r="P22" s="318"/>
      <c r="Q22" s="318"/>
      <c r="R22" s="318"/>
      <c r="S22" s="318"/>
    </row>
    <row r="23" spans="1:24" x14ac:dyDescent="0.3">
      <c r="A23" s="282" t="s">
        <v>219</v>
      </c>
      <c r="B23" s="272">
        <v>42794</v>
      </c>
      <c r="C23" s="401"/>
      <c r="D23" s="821"/>
      <c r="E23" s="822"/>
      <c r="F23" s="822"/>
      <c r="G23" s="822"/>
      <c r="H23" s="822"/>
      <c r="I23" s="822"/>
      <c r="J23" s="822"/>
      <c r="K23" s="822"/>
      <c r="L23" s="822"/>
      <c r="M23" s="822"/>
      <c r="N23" s="283"/>
      <c r="P23" s="318"/>
    </row>
    <row r="24" spans="1:24" x14ac:dyDescent="0.3">
      <c r="A24" s="282" t="s">
        <v>220</v>
      </c>
      <c r="B24" s="272">
        <v>42794</v>
      </c>
      <c r="C24" s="273"/>
      <c r="D24" s="821"/>
      <c r="E24" s="822"/>
      <c r="F24" s="822"/>
      <c r="G24" s="822"/>
      <c r="H24" s="822"/>
      <c r="I24" s="822"/>
      <c r="J24" s="822"/>
      <c r="K24" s="822"/>
      <c r="L24" s="822"/>
      <c r="M24" s="822"/>
      <c r="N24" s="283"/>
      <c r="P24" s="400"/>
    </row>
    <row r="25" spans="1:24" ht="15" thickBot="1" x14ac:dyDescent="0.35">
      <c r="A25" s="284" t="s">
        <v>221</v>
      </c>
      <c r="B25" s="404" t="s">
        <v>318</v>
      </c>
      <c r="C25" s="405" t="s">
        <v>318</v>
      </c>
      <c r="D25" s="824"/>
      <c r="E25" s="825"/>
      <c r="F25" s="825"/>
      <c r="G25" s="825"/>
      <c r="H25" s="825"/>
      <c r="I25" s="825"/>
      <c r="J25" s="825"/>
      <c r="K25" s="825"/>
      <c r="L25" s="825"/>
      <c r="M25" s="825"/>
      <c r="N25" s="285"/>
    </row>
    <row r="26" spans="1:24" ht="18" thickBot="1" x14ac:dyDescent="0.35">
      <c r="A26" s="263" t="s">
        <v>222</v>
      </c>
      <c r="B26" s="264"/>
      <c r="C26" s="265"/>
      <c r="D26" s="826" t="s">
        <v>44</v>
      </c>
      <c r="E26" s="827"/>
      <c r="F26" s="827"/>
      <c r="G26" s="827"/>
      <c r="H26" s="827"/>
      <c r="I26" s="827"/>
      <c r="J26" s="827"/>
      <c r="K26" s="827"/>
      <c r="L26" s="827"/>
      <c r="M26" s="828"/>
      <c r="N26" s="279"/>
    </row>
    <row r="27" spans="1:24" x14ac:dyDescent="0.3">
      <c r="A27" s="280" t="s">
        <v>203</v>
      </c>
      <c r="B27" s="268">
        <v>42825</v>
      </c>
      <c r="C27" s="269"/>
      <c r="D27" s="829"/>
      <c r="E27" s="830"/>
      <c r="F27" s="830"/>
      <c r="G27" s="830"/>
      <c r="H27" s="830"/>
      <c r="I27" s="830"/>
      <c r="J27" s="830"/>
      <c r="K27" s="830"/>
      <c r="L27" s="830"/>
      <c r="M27" s="830"/>
      <c r="N27" s="281"/>
    </row>
    <row r="28" spans="1:24" x14ac:dyDescent="0.3">
      <c r="A28" s="286" t="s">
        <v>223</v>
      </c>
      <c r="B28" s="272">
        <v>42825</v>
      </c>
      <c r="C28" s="406"/>
      <c r="D28" s="829"/>
      <c r="E28" s="830"/>
      <c r="F28" s="830"/>
      <c r="G28" s="830"/>
      <c r="H28" s="830"/>
      <c r="I28" s="830"/>
      <c r="J28" s="830"/>
      <c r="K28" s="830"/>
      <c r="L28" s="830"/>
      <c r="M28" s="830"/>
      <c r="N28" s="283"/>
    </row>
    <row r="29" spans="1:24" x14ac:dyDescent="0.3">
      <c r="A29" s="282" t="s">
        <v>224</v>
      </c>
      <c r="B29" s="272">
        <v>42825</v>
      </c>
      <c r="C29" s="401"/>
      <c r="D29" s="829"/>
      <c r="E29" s="830"/>
      <c r="F29" s="830"/>
      <c r="G29" s="830"/>
      <c r="H29" s="830"/>
      <c r="I29" s="830"/>
      <c r="J29" s="830"/>
      <c r="K29" s="830"/>
      <c r="L29" s="830"/>
      <c r="M29" s="830"/>
      <c r="N29" s="283"/>
    </row>
    <row r="30" spans="1:24" x14ac:dyDescent="0.3">
      <c r="A30" s="282" t="s">
        <v>225</v>
      </c>
      <c r="B30" s="272">
        <v>42825</v>
      </c>
      <c r="C30" s="273"/>
      <c r="D30" s="829"/>
      <c r="E30" s="830"/>
      <c r="F30" s="830"/>
      <c r="G30" s="830"/>
      <c r="H30" s="830"/>
      <c r="I30" s="830"/>
      <c r="J30" s="830"/>
      <c r="K30" s="830"/>
      <c r="L30" s="830"/>
      <c r="M30" s="830"/>
      <c r="N30" s="283"/>
    </row>
    <row r="31" spans="1:24" x14ac:dyDescent="0.3">
      <c r="A31" s="288" t="s">
        <v>226</v>
      </c>
      <c r="B31" s="287">
        <v>42825</v>
      </c>
      <c r="C31" s="273"/>
      <c r="D31" s="829"/>
      <c r="E31" s="830"/>
      <c r="F31" s="830"/>
      <c r="G31" s="830"/>
      <c r="H31" s="830"/>
      <c r="I31" s="830"/>
      <c r="J31" s="830"/>
      <c r="K31" s="830"/>
      <c r="L31" s="830"/>
      <c r="M31" s="830"/>
      <c r="N31" s="283"/>
    </row>
    <row r="32" spans="1:24" ht="15" thickBot="1" x14ac:dyDescent="0.35">
      <c r="A32" s="284" t="s">
        <v>227</v>
      </c>
      <c r="B32" s="287">
        <v>42825</v>
      </c>
      <c r="C32" s="277"/>
      <c r="D32" s="829"/>
      <c r="E32" s="830"/>
      <c r="F32" s="830"/>
      <c r="G32" s="830"/>
      <c r="H32" s="830"/>
      <c r="I32" s="830"/>
      <c r="J32" s="830"/>
      <c r="K32" s="830"/>
      <c r="L32" s="830"/>
      <c r="M32" s="830"/>
      <c r="N32" s="285"/>
    </row>
    <row r="33" spans="1:14" ht="18" thickBot="1" x14ac:dyDescent="0.35">
      <c r="A33" s="263" t="s">
        <v>228</v>
      </c>
      <c r="B33" s="264"/>
      <c r="C33" s="265"/>
      <c r="D33" s="829"/>
      <c r="E33" s="830"/>
      <c r="F33" s="830"/>
      <c r="G33" s="830"/>
      <c r="H33" s="830"/>
      <c r="I33" s="830"/>
      <c r="J33" s="830"/>
      <c r="K33" s="830"/>
      <c r="L33" s="830"/>
      <c r="M33" s="831"/>
      <c r="N33" s="279"/>
    </row>
    <row r="34" spans="1:14" x14ac:dyDescent="0.3">
      <c r="A34" s="289" t="s">
        <v>203</v>
      </c>
      <c r="B34" s="268">
        <v>42825</v>
      </c>
      <c r="C34" s="403"/>
      <c r="D34" s="829"/>
      <c r="E34" s="830"/>
      <c r="F34" s="830"/>
      <c r="G34" s="830"/>
      <c r="H34" s="830"/>
      <c r="I34" s="830"/>
      <c r="J34" s="830"/>
      <c r="K34" s="830"/>
      <c r="L34" s="830"/>
      <c r="M34" s="830"/>
      <c r="N34" s="281"/>
    </row>
    <row r="35" spans="1:14" x14ac:dyDescent="0.3">
      <c r="A35" s="282" t="s">
        <v>229</v>
      </c>
      <c r="B35" s="272">
        <v>42825</v>
      </c>
      <c r="C35" s="401"/>
      <c r="D35" s="829"/>
      <c r="E35" s="830"/>
      <c r="F35" s="830"/>
      <c r="G35" s="830"/>
      <c r="H35" s="830"/>
      <c r="I35" s="830"/>
      <c r="J35" s="830"/>
      <c r="K35" s="830"/>
      <c r="L35" s="830"/>
      <c r="M35" s="830"/>
      <c r="N35" s="283"/>
    </row>
    <row r="36" spans="1:14" x14ac:dyDescent="0.3">
      <c r="A36" s="282" t="s">
        <v>230</v>
      </c>
      <c r="B36" s="272">
        <v>42825</v>
      </c>
      <c r="C36" s="407"/>
      <c r="D36" s="829"/>
      <c r="E36" s="830"/>
      <c r="F36" s="830"/>
      <c r="G36" s="830"/>
      <c r="H36" s="830"/>
      <c r="I36" s="830"/>
      <c r="J36" s="830"/>
      <c r="K36" s="830"/>
      <c r="L36" s="830"/>
      <c r="M36" s="830"/>
      <c r="N36" s="283"/>
    </row>
    <row r="37" spans="1:14" x14ac:dyDescent="0.3">
      <c r="A37" s="282" t="s">
        <v>231</v>
      </c>
      <c r="B37" s="272">
        <v>42825</v>
      </c>
      <c r="C37" s="407"/>
      <c r="D37" s="829"/>
      <c r="E37" s="830"/>
      <c r="F37" s="830"/>
      <c r="G37" s="830"/>
      <c r="H37" s="830"/>
      <c r="I37" s="830"/>
      <c r="J37" s="830"/>
      <c r="K37" s="830"/>
      <c r="L37" s="830"/>
      <c r="M37" s="830"/>
      <c r="N37" s="283"/>
    </row>
    <row r="38" spans="1:14" x14ac:dyDescent="0.3">
      <c r="A38" s="282" t="s">
        <v>232</v>
      </c>
      <c r="B38" s="272">
        <v>42825</v>
      </c>
      <c r="C38" s="407"/>
      <c r="D38" s="829"/>
      <c r="E38" s="830"/>
      <c r="F38" s="830"/>
      <c r="G38" s="830"/>
      <c r="H38" s="830"/>
      <c r="I38" s="830"/>
      <c r="J38" s="830"/>
      <c r="K38" s="830"/>
      <c r="L38" s="830"/>
      <c r="M38" s="830"/>
      <c r="N38" s="283"/>
    </row>
    <row r="39" spans="1:14" x14ac:dyDescent="0.3">
      <c r="A39" s="282" t="s">
        <v>233</v>
      </c>
      <c r="B39" s="272">
        <v>42825</v>
      </c>
      <c r="C39" s="407"/>
      <c r="D39" s="829"/>
      <c r="E39" s="830"/>
      <c r="F39" s="830"/>
      <c r="G39" s="830"/>
      <c r="H39" s="830"/>
      <c r="I39" s="830"/>
      <c r="J39" s="830"/>
      <c r="K39" s="830"/>
      <c r="L39" s="830"/>
      <c r="M39" s="830"/>
      <c r="N39" s="283"/>
    </row>
    <row r="40" spans="1:14" ht="15" thickBot="1" x14ac:dyDescent="0.35">
      <c r="A40" s="284" t="s">
        <v>234</v>
      </c>
      <c r="B40" s="272">
        <v>42825</v>
      </c>
      <c r="C40" s="405"/>
      <c r="D40" s="832"/>
      <c r="E40" s="833"/>
      <c r="F40" s="833"/>
      <c r="G40" s="833"/>
      <c r="H40" s="833"/>
      <c r="I40" s="833"/>
      <c r="J40" s="833"/>
      <c r="K40" s="833"/>
      <c r="L40" s="833"/>
      <c r="M40" s="833"/>
      <c r="N40" s="285"/>
    </row>
    <row r="41" spans="1:14" ht="18" thickBot="1" x14ac:dyDescent="0.35">
      <c r="A41" s="263" t="s">
        <v>235</v>
      </c>
      <c r="B41" s="500"/>
      <c r="C41" s="265"/>
      <c r="D41" s="801" t="s">
        <v>33</v>
      </c>
      <c r="E41" s="802"/>
      <c r="F41" s="802"/>
      <c r="G41" s="802"/>
      <c r="H41" s="802"/>
      <c r="I41" s="802"/>
      <c r="J41" s="802"/>
      <c r="K41" s="802"/>
      <c r="L41" s="802"/>
      <c r="M41" s="803"/>
      <c r="N41" s="279"/>
    </row>
    <row r="42" spans="1:14" x14ac:dyDescent="0.3">
      <c r="A42" s="289" t="s">
        <v>203</v>
      </c>
      <c r="B42" s="268">
        <v>42855</v>
      </c>
      <c r="C42" s="269"/>
      <c r="D42" s="804"/>
      <c r="E42" s="805"/>
      <c r="F42" s="805"/>
      <c r="G42" s="805"/>
      <c r="H42" s="805"/>
      <c r="I42" s="805"/>
      <c r="J42" s="805"/>
      <c r="K42" s="805"/>
      <c r="L42" s="805"/>
      <c r="M42" s="805"/>
      <c r="N42" s="281"/>
    </row>
    <row r="43" spans="1:14" x14ac:dyDescent="0.3">
      <c r="A43" s="290" t="s">
        <v>236</v>
      </c>
      <c r="B43" s="272">
        <v>42855</v>
      </c>
      <c r="C43" s="401"/>
      <c r="D43" s="804"/>
      <c r="E43" s="805"/>
      <c r="F43" s="805"/>
      <c r="G43" s="805"/>
      <c r="H43" s="805"/>
      <c r="I43" s="805"/>
      <c r="J43" s="805"/>
      <c r="K43" s="805"/>
      <c r="L43" s="805"/>
      <c r="M43" s="805"/>
      <c r="N43" s="283"/>
    </row>
    <row r="44" spans="1:14" x14ac:dyDescent="0.3">
      <c r="A44" s="290" t="s">
        <v>237</v>
      </c>
      <c r="B44" s="287">
        <v>42855</v>
      </c>
      <c r="C44" s="273"/>
      <c r="D44" s="804"/>
      <c r="E44" s="805"/>
      <c r="F44" s="805"/>
      <c r="G44" s="805"/>
      <c r="H44" s="805"/>
      <c r="I44" s="805"/>
      <c r="J44" s="805"/>
      <c r="K44" s="805"/>
      <c r="L44" s="805"/>
      <c r="M44" s="805"/>
      <c r="N44" s="283"/>
    </row>
    <row r="45" spans="1:14" ht="15" thickBot="1" x14ac:dyDescent="0.35">
      <c r="A45" s="291" t="s">
        <v>238</v>
      </c>
      <c r="B45" s="272">
        <v>42855</v>
      </c>
      <c r="C45" s="277"/>
      <c r="D45" s="804"/>
      <c r="E45" s="805"/>
      <c r="F45" s="805"/>
      <c r="G45" s="805"/>
      <c r="H45" s="805"/>
      <c r="I45" s="805"/>
      <c r="J45" s="805"/>
      <c r="K45" s="805"/>
      <c r="L45" s="805"/>
      <c r="M45" s="805"/>
      <c r="N45" s="285"/>
    </row>
    <row r="46" spans="1:14" ht="18" thickBot="1" x14ac:dyDescent="0.35">
      <c r="A46" s="263" t="s">
        <v>239</v>
      </c>
      <c r="B46" s="264"/>
      <c r="C46" s="265"/>
      <c r="D46" s="804"/>
      <c r="E46" s="805"/>
      <c r="F46" s="805"/>
      <c r="G46" s="805"/>
      <c r="H46" s="805"/>
      <c r="I46" s="805"/>
      <c r="J46" s="805"/>
      <c r="K46" s="805"/>
      <c r="L46" s="805"/>
      <c r="M46" s="806"/>
      <c r="N46" s="279"/>
    </row>
    <row r="47" spans="1:14" ht="15" thickBot="1" x14ac:dyDescent="0.35">
      <c r="A47" s="292" t="s">
        <v>240</v>
      </c>
      <c r="B47" s="293">
        <v>42855</v>
      </c>
      <c r="C47" s="294"/>
      <c r="D47" s="804"/>
      <c r="E47" s="805"/>
      <c r="F47" s="805"/>
      <c r="G47" s="805"/>
      <c r="H47" s="805"/>
      <c r="I47" s="805"/>
      <c r="J47" s="805"/>
      <c r="K47" s="805"/>
      <c r="L47" s="805"/>
      <c r="M47" s="806"/>
      <c r="N47" s="295"/>
    </row>
    <row r="48" spans="1:14" ht="18" thickBot="1" x14ac:dyDescent="0.35">
      <c r="A48" s="263" t="s">
        <v>241</v>
      </c>
      <c r="B48" s="501"/>
      <c r="C48" s="265"/>
      <c r="D48" s="804"/>
      <c r="E48" s="805"/>
      <c r="F48" s="805"/>
      <c r="G48" s="805"/>
      <c r="H48" s="805"/>
      <c r="I48" s="805"/>
      <c r="J48" s="805"/>
      <c r="K48" s="805"/>
      <c r="L48" s="805"/>
      <c r="M48" s="806"/>
      <c r="N48" s="279"/>
    </row>
    <row r="49" spans="1:14" x14ac:dyDescent="0.3">
      <c r="A49" s="280" t="s">
        <v>203</v>
      </c>
      <c r="B49" s="272">
        <v>42855</v>
      </c>
      <c r="C49" s="269"/>
      <c r="D49" s="804"/>
      <c r="E49" s="805"/>
      <c r="F49" s="805"/>
      <c r="G49" s="805"/>
      <c r="H49" s="805"/>
      <c r="I49" s="805"/>
      <c r="J49" s="805"/>
      <c r="K49" s="805"/>
      <c r="L49" s="805"/>
      <c r="M49" s="805"/>
      <c r="N49" s="281"/>
    </row>
    <row r="50" spans="1:14" x14ac:dyDescent="0.3">
      <c r="A50" s="282" t="s">
        <v>242</v>
      </c>
      <c r="B50" s="272">
        <v>42855</v>
      </c>
      <c r="C50" s="401"/>
      <c r="D50" s="804"/>
      <c r="E50" s="805"/>
      <c r="F50" s="805"/>
      <c r="G50" s="805"/>
      <c r="H50" s="805"/>
      <c r="I50" s="805"/>
      <c r="J50" s="805"/>
      <c r="K50" s="805"/>
      <c r="L50" s="805"/>
      <c r="M50" s="805"/>
      <c r="N50" s="283"/>
    </row>
    <row r="51" spans="1:14" x14ac:dyDescent="0.3">
      <c r="A51" s="282" t="s">
        <v>243</v>
      </c>
      <c r="B51" s="272">
        <v>42855</v>
      </c>
      <c r="C51" s="401"/>
      <c r="D51" s="804"/>
      <c r="E51" s="805"/>
      <c r="F51" s="805"/>
      <c r="G51" s="805"/>
      <c r="H51" s="805"/>
      <c r="I51" s="805"/>
      <c r="J51" s="805"/>
      <c r="K51" s="805"/>
      <c r="L51" s="805"/>
      <c r="M51" s="805"/>
      <c r="N51" s="283"/>
    </row>
    <row r="52" spans="1:14" x14ac:dyDescent="0.3">
      <c r="A52" s="282" t="s">
        <v>244</v>
      </c>
      <c r="B52" s="272">
        <v>42855</v>
      </c>
      <c r="C52" s="407"/>
      <c r="D52" s="804"/>
      <c r="E52" s="805"/>
      <c r="F52" s="805"/>
      <c r="G52" s="805"/>
      <c r="H52" s="805"/>
      <c r="I52" s="805"/>
      <c r="J52" s="805"/>
      <c r="K52" s="805"/>
      <c r="L52" s="805"/>
      <c r="M52" s="805"/>
      <c r="N52" s="283"/>
    </row>
    <row r="53" spans="1:14" ht="15" thickBot="1" x14ac:dyDescent="0.35">
      <c r="A53" s="284" t="s">
        <v>245</v>
      </c>
      <c r="B53" s="272">
        <v>42855</v>
      </c>
      <c r="C53" s="402"/>
      <c r="D53" s="807"/>
      <c r="E53" s="808"/>
      <c r="F53" s="808"/>
      <c r="G53" s="808"/>
      <c r="H53" s="808"/>
      <c r="I53" s="808"/>
      <c r="J53" s="808"/>
      <c r="K53" s="808"/>
      <c r="L53" s="808"/>
      <c r="M53" s="808"/>
      <c r="N53" s="285"/>
    </row>
    <row r="54" spans="1:14" ht="18" thickBot="1" x14ac:dyDescent="0.35">
      <c r="A54" s="296" t="s">
        <v>246</v>
      </c>
      <c r="B54" s="501"/>
      <c r="C54" s="265"/>
      <c r="D54" s="759" t="s">
        <v>34</v>
      </c>
      <c r="E54" s="760"/>
      <c r="F54" s="760"/>
      <c r="G54" s="760"/>
      <c r="H54" s="760"/>
      <c r="I54" s="760"/>
      <c r="J54" s="760"/>
      <c r="K54" s="760"/>
      <c r="L54" s="760"/>
      <c r="M54" s="761"/>
      <c r="N54" s="279"/>
    </row>
    <row r="55" spans="1:14" x14ac:dyDescent="0.3">
      <c r="A55" s="280" t="s">
        <v>247</v>
      </c>
      <c r="B55" s="272">
        <v>42886</v>
      </c>
      <c r="C55" s="409"/>
      <c r="D55" s="762"/>
      <c r="E55" s="763"/>
      <c r="F55" s="763"/>
      <c r="G55" s="763"/>
      <c r="H55" s="763"/>
      <c r="I55" s="763"/>
      <c r="J55" s="763"/>
      <c r="K55" s="763"/>
      <c r="L55" s="763"/>
      <c r="M55" s="763"/>
      <c r="N55" s="281"/>
    </row>
    <row r="56" spans="1:14" x14ac:dyDescent="0.3">
      <c r="A56" s="282" t="s">
        <v>248</v>
      </c>
      <c r="B56" s="272">
        <v>42886</v>
      </c>
      <c r="C56" s="401"/>
      <c r="D56" s="762"/>
      <c r="E56" s="763"/>
      <c r="F56" s="763"/>
      <c r="G56" s="763"/>
      <c r="H56" s="763"/>
      <c r="I56" s="763"/>
      <c r="J56" s="763"/>
      <c r="K56" s="763"/>
      <c r="L56" s="763"/>
      <c r="M56" s="763"/>
      <c r="N56" s="283"/>
    </row>
    <row r="57" spans="1:14" x14ac:dyDescent="0.3">
      <c r="A57" s="282" t="s">
        <v>249</v>
      </c>
      <c r="B57" s="272">
        <v>42886</v>
      </c>
      <c r="C57" s="407"/>
      <c r="D57" s="762"/>
      <c r="E57" s="763"/>
      <c r="F57" s="763"/>
      <c r="G57" s="763"/>
      <c r="H57" s="763"/>
      <c r="I57" s="763"/>
      <c r="J57" s="763"/>
      <c r="K57" s="763"/>
      <c r="L57" s="763"/>
      <c r="M57" s="763"/>
      <c r="N57" s="283"/>
    </row>
    <row r="58" spans="1:14" x14ac:dyDescent="0.3">
      <c r="A58" s="282" t="s">
        <v>250</v>
      </c>
      <c r="B58" s="272">
        <v>42886</v>
      </c>
      <c r="C58" s="401"/>
      <c r="D58" s="762"/>
      <c r="E58" s="763"/>
      <c r="F58" s="763"/>
      <c r="G58" s="763"/>
      <c r="H58" s="763"/>
      <c r="I58" s="763"/>
      <c r="J58" s="763"/>
      <c r="K58" s="763"/>
      <c r="L58" s="763"/>
      <c r="M58" s="763"/>
      <c r="N58" s="283"/>
    </row>
    <row r="59" spans="1:14" x14ac:dyDescent="0.3">
      <c r="A59" s="282" t="s">
        <v>251</v>
      </c>
      <c r="B59" s="272">
        <v>42886</v>
      </c>
      <c r="C59" s="407"/>
      <c r="D59" s="762"/>
      <c r="E59" s="763"/>
      <c r="F59" s="763"/>
      <c r="G59" s="763"/>
      <c r="H59" s="763"/>
      <c r="I59" s="763"/>
      <c r="J59" s="763"/>
      <c r="K59" s="763"/>
      <c r="L59" s="763"/>
      <c r="M59" s="763"/>
      <c r="N59" s="283"/>
    </row>
    <row r="60" spans="1:14" x14ac:dyDescent="0.3">
      <c r="A60" s="282" t="s">
        <v>252</v>
      </c>
      <c r="B60" s="272">
        <v>42886</v>
      </c>
      <c r="C60" s="407"/>
      <c r="D60" s="762"/>
      <c r="E60" s="763"/>
      <c r="F60" s="763"/>
      <c r="G60" s="763"/>
      <c r="H60" s="763"/>
      <c r="I60" s="763"/>
      <c r="J60" s="763"/>
      <c r="K60" s="763"/>
      <c r="L60" s="763"/>
      <c r="M60" s="763"/>
      <c r="N60" s="283"/>
    </row>
    <row r="61" spans="1:14" x14ac:dyDescent="0.3">
      <c r="A61" s="282" t="s">
        <v>253</v>
      </c>
      <c r="B61" s="272">
        <v>42886</v>
      </c>
      <c r="C61" s="407"/>
      <c r="D61" s="762"/>
      <c r="E61" s="763"/>
      <c r="F61" s="763"/>
      <c r="G61" s="763"/>
      <c r="H61" s="763"/>
      <c r="I61" s="763"/>
      <c r="J61" s="763"/>
      <c r="K61" s="763"/>
      <c r="L61" s="763"/>
      <c r="M61" s="763"/>
      <c r="N61" s="283"/>
    </row>
    <row r="62" spans="1:14" x14ac:dyDescent="0.3">
      <c r="A62" s="286" t="s">
        <v>254</v>
      </c>
      <c r="B62" s="272">
        <v>42886</v>
      </c>
      <c r="C62" s="407"/>
      <c r="D62" s="762"/>
      <c r="E62" s="763"/>
      <c r="F62" s="763"/>
      <c r="G62" s="763"/>
      <c r="H62" s="763"/>
      <c r="I62" s="763"/>
      <c r="J62" s="763"/>
      <c r="K62" s="763"/>
      <c r="L62" s="763"/>
      <c r="M62" s="763"/>
      <c r="N62" s="283"/>
    </row>
    <row r="63" spans="1:14" x14ac:dyDescent="0.3">
      <c r="A63" s="282" t="s">
        <v>255</v>
      </c>
      <c r="B63" s="272">
        <v>42886</v>
      </c>
      <c r="C63" s="407"/>
      <c r="D63" s="762"/>
      <c r="E63" s="763"/>
      <c r="F63" s="763"/>
      <c r="G63" s="763"/>
      <c r="H63" s="763"/>
      <c r="I63" s="763"/>
      <c r="J63" s="763"/>
      <c r="K63" s="763"/>
      <c r="L63" s="763"/>
      <c r="M63" s="763"/>
      <c r="N63" s="283"/>
    </row>
    <row r="64" spans="1:14" x14ac:dyDescent="0.3">
      <c r="A64" s="282" t="s">
        <v>256</v>
      </c>
      <c r="B64" s="272">
        <v>42886</v>
      </c>
      <c r="C64" s="407" t="s">
        <v>321</v>
      </c>
      <c r="D64" s="762"/>
      <c r="E64" s="763"/>
      <c r="F64" s="763"/>
      <c r="G64" s="763"/>
      <c r="H64" s="763"/>
      <c r="I64" s="763"/>
      <c r="J64" s="763"/>
      <c r="K64" s="763"/>
      <c r="L64" s="763"/>
      <c r="M64" s="763"/>
      <c r="N64" s="283"/>
    </row>
    <row r="65" spans="1:14" x14ac:dyDescent="0.3">
      <c r="A65" s="282" t="s">
        <v>257</v>
      </c>
      <c r="B65" s="272">
        <v>42886</v>
      </c>
      <c r="C65" s="401"/>
      <c r="D65" s="762"/>
      <c r="E65" s="763"/>
      <c r="F65" s="763"/>
      <c r="G65" s="763"/>
      <c r="H65" s="763"/>
      <c r="I65" s="763"/>
      <c r="J65" s="763"/>
      <c r="K65" s="763"/>
      <c r="L65" s="763"/>
      <c r="M65" s="763"/>
      <c r="N65" s="283"/>
    </row>
    <row r="66" spans="1:14" x14ac:dyDescent="0.3">
      <c r="A66" s="282" t="s">
        <v>258</v>
      </c>
      <c r="B66" s="272">
        <v>42886</v>
      </c>
      <c r="C66" s="401"/>
      <c r="D66" s="762"/>
      <c r="E66" s="763"/>
      <c r="F66" s="763"/>
      <c r="G66" s="763"/>
      <c r="H66" s="763"/>
      <c r="I66" s="763"/>
      <c r="J66" s="763"/>
      <c r="K66" s="763"/>
      <c r="L66" s="763"/>
      <c r="M66" s="763"/>
      <c r="N66" s="283"/>
    </row>
    <row r="67" spans="1:14" x14ac:dyDescent="0.3">
      <c r="A67" s="282" t="s">
        <v>259</v>
      </c>
      <c r="B67" s="272">
        <v>42886</v>
      </c>
      <c r="C67" s="407"/>
      <c r="D67" s="762"/>
      <c r="E67" s="763"/>
      <c r="F67" s="763"/>
      <c r="G67" s="763"/>
      <c r="H67" s="763"/>
      <c r="I67" s="763"/>
      <c r="J67" s="763"/>
      <c r="K67" s="763"/>
      <c r="L67" s="763"/>
      <c r="M67" s="763"/>
      <c r="N67" s="283"/>
    </row>
    <row r="68" spans="1:14" ht="15" thickBot="1" x14ac:dyDescent="0.35">
      <c r="A68" s="284" t="s">
        <v>260</v>
      </c>
      <c r="B68" s="272">
        <v>42886</v>
      </c>
      <c r="C68" s="405"/>
      <c r="D68" s="764"/>
      <c r="E68" s="765"/>
      <c r="F68" s="765"/>
      <c r="G68" s="765"/>
      <c r="H68" s="765"/>
      <c r="I68" s="765"/>
      <c r="J68" s="765"/>
      <c r="K68" s="765"/>
      <c r="L68" s="765"/>
      <c r="M68" s="765"/>
      <c r="N68" s="285"/>
    </row>
    <row r="69" spans="1:14" ht="18" thickBot="1" x14ac:dyDescent="0.35">
      <c r="A69" s="296" t="s">
        <v>23</v>
      </c>
      <c r="B69" s="264"/>
      <c r="C69" s="265"/>
      <c r="D69" s="766" t="s">
        <v>35</v>
      </c>
      <c r="E69" s="767"/>
      <c r="F69" s="767"/>
      <c r="G69" s="767"/>
      <c r="H69" s="767"/>
      <c r="I69" s="767"/>
      <c r="J69" s="767"/>
      <c r="K69" s="767"/>
      <c r="L69" s="767"/>
      <c r="M69" s="768"/>
      <c r="N69" s="279"/>
    </row>
    <row r="70" spans="1:14" ht="16.5" customHeight="1" x14ac:dyDescent="0.3">
      <c r="A70" s="280" t="s">
        <v>203</v>
      </c>
      <c r="B70" s="268">
        <v>42916</v>
      </c>
      <c r="C70" s="269"/>
      <c r="D70" s="769"/>
      <c r="E70" s="770"/>
      <c r="F70" s="770"/>
      <c r="G70" s="770"/>
      <c r="H70" s="770"/>
      <c r="I70" s="770"/>
      <c r="J70" s="770"/>
      <c r="K70" s="770"/>
      <c r="L70" s="770"/>
      <c r="M70" s="770"/>
      <c r="N70" s="281"/>
    </row>
    <row r="71" spans="1:14" ht="16.5" customHeight="1" x14ac:dyDescent="0.3">
      <c r="A71" s="282" t="s">
        <v>261</v>
      </c>
      <c r="B71" s="272">
        <v>42916</v>
      </c>
      <c r="C71" s="273"/>
      <c r="D71" s="769"/>
      <c r="E71" s="770"/>
      <c r="F71" s="770"/>
      <c r="G71" s="770"/>
      <c r="H71" s="770"/>
      <c r="I71" s="770"/>
      <c r="J71" s="770"/>
      <c r="K71" s="770"/>
      <c r="L71" s="770"/>
      <c r="M71" s="770"/>
      <c r="N71" s="283"/>
    </row>
    <row r="72" spans="1:14" ht="14.25" customHeight="1" x14ac:dyDescent="0.3">
      <c r="A72" s="297" t="s">
        <v>262</v>
      </c>
      <c r="B72" s="287">
        <v>42916</v>
      </c>
      <c r="C72" s="273"/>
      <c r="D72" s="769"/>
      <c r="E72" s="770"/>
      <c r="F72" s="770"/>
      <c r="G72" s="770"/>
      <c r="H72" s="770"/>
      <c r="I72" s="770"/>
      <c r="J72" s="770"/>
      <c r="K72" s="770"/>
      <c r="L72" s="770"/>
      <c r="M72" s="770"/>
      <c r="N72" s="283"/>
    </row>
    <row r="73" spans="1:14" ht="16.5" customHeight="1" thickBot="1" x14ac:dyDescent="0.35">
      <c r="A73" s="298" t="s">
        <v>263</v>
      </c>
      <c r="B73" s="272">
        <v>42916</v>
      </c>
      <c r="C73" s="277"/>
      <c r="D73" s="769"/>
      <c r="E73" s="770"/>
      <c r="F73" s="770"/>
      <c r="G73" s="770"/>
      <c r="H73" s="770"/>
      <c r="I73" s="770"/>
      <c r="J73" s="770"/>
      <c r="K73" s="770"/>
      <c r="L73" s="770"/>
      <c r="M73" s="770"/>
      <c r="N73" s="285"/>
    </row>
    <row r="74" spans="1:14" ht="18" thickBot="1" x14ac:dyDescent="0.35">
      <c r="A74" s="296" t="s">
        <v>22</v>
      </c>
      <c r="B74" s="264"/>
      <c r="C74" s="265"/>
      <c r="D74" s="769"/>
      <c r="E74" s="770"/>
      <c r="F74" s="770"/>
      <c r="G74" s="770"/>
      <c r="H74" s="770"/>
      <c r="I74" s="770"/>
      <c r="J74" s="770"/>
      <c r="K74" s="770"/>
      <c r="L74" s="770"/>
      <c r="M74" s="771"/>
      <c r="N74" s="279"/>
    </row>
    <row r="75" spans="1:14" x14ac:dyDescent="0.3">
      <c r="A75" s="280" t="s">
        <v>203</v>
      </c>
      <c r="B75" s="268">
        <v>42916</v>
      </c>
      <c r="C75" s="269"/>
      <c r="D75" s="769"/>
      <c r="E75" s="770"/>
      <c r="F75" s="770"/>
      <c r="G75" s="770"/>
      <c r="H75" s="770"/>
      <c r="I75" s="770"/>
      <c r="J75" s="770"/>
      <c r="K75" s="770"/>
      <c r="L75" s="770"/>
      <c r="M75" s="770"/>
      <c r="N75" s="281"/>
    </row>
    <row r="76" spans="1:14" x14ac:dyDescent="0.3">
      <c r="A76" s="282" t="s">
        <v>264</v>
      </c>
      <c r="B76" s="272">
        <v>42916</v>
      </c>
      <c r="C76" s="273"/>
      <c r="D76" s="769"/>
      <c r="E76" s="770"/>
      <c r="F76" s="770"/>
      <c r="G76" s="770"/>
      <c r="H76" s="770"/>
      <c r="I76" s="770"/>
      <c r="J76" s="770"/>
      <c r="K76" s="770"/>
      <c r="L76" s="770"/>
      <c r="M76" s="770"/>
      <c r="N76" s="283"/>
    </row>
    <row r="77" spans="1:14" x14ac:dyDescent="0.3">
      <c r="A77" s="282" t="s">
        <v>265</v>
      </c>
      <c r="B77" s="272">
        <v>42916</v>
      </c>
      <c r="C77" s="273"/>
      <c r="D77" s="769"/>
      <c r="E77" s="770"/>
      <c r="F77" s="770"/>
      <c r="G77" s="770"/>
      <c r="H77" s="770"/>
      <c r="I77" s="770"/>
      <c r="J77" s="770"/>
      <c r="K77" s="770"/>
      <c r="L77" s="770"/>
      <c r="M77" s="770"/>
      <c r="N77" s="283"/>
    </row>
    <row r="78" spans="1:14" x14ac:dyDescent="0.3">
      <c r="A78" s="282" t="s">
        <v>266</v>
      </c>
      <c r="B78" s="272">
        <v>42916</v>
      </c>
      <c r="C78" s="273"/>
      <c r="D78" s="769"/>
      <c r="E78" s="770"/>
      <c r="F78" s="770"/>
      <c r="G78" s="770"/>
      <c r="H78" s="770"/>
      <c r="I78" s="770"/>
      <c r="J78" s="770"/>
      <c r="K78" s="770"/>
      <c r="L78" s="770"/>
      <c r="M78" s="770"/>
      <c r="N78" s="283"/>
    </row>
    <row r="79" spans="1:14" x14ac:dyDescent="0.3">
      <c r="A79" s="282" t="s">
        <v>267</v>
      </c>
      <c r="B79" s="287">
        <v>42916</v>
      </c>
      <c r="C79" s="273"/>
      <c r="D79" s="769"/>
      <c r="E79" s="770"/>
      <c r="F79" s="770"/>
      <c r="G79" s="770"/>
      <c r="H79" s="770"/>
      <c r="I79" s="770"/>
      <c r="J79" s="770"/>
      <c r="K79" s="770"/>
      <c r="L79" s="770"/>
      <c r="M79" s="770"/>
      <c r="N79" s="283"/>
    </row>
    <row r="80" spans="1:14" ht="15" thickBot="1" x14ac:dyDescent="0.35">
      <c r="A80" s="284" t="s">
        <v>205</v>
      </c>
      <c r="B80" s="272">
        <v>42916</v>
      </c>
      <c r="C80" s="277"/>
      <c r="D80" s="772"/>
      <c r="E80" s="773"/>
      <c r="F80" s="773"/>
      <c r="G80" s="773"/>
      <c r="H80" s="773"/>
      <c r="I80" s="773"/>
      <c r="J80" s="773"/>
      <c r="K80" s="773"/>
      <c r="L80" s="773"/>
      <c r="M80" s="773"/>
      <c r="N80" s="285"/>
    </row>
    <row r="81" spans="1:14" ht="18" thickBot="1" x14ac:dyDescent="0.35">
      <c r="A81" s="296" t="s">
        <v>114</v>
      </c>
      <c r="B81" s="264"/>
      <c r="C81" s="265"/>
      <c r="D81" s="774" t="s">
        <v>36</v>
      </c>
      <c r="E81" s="775"/>
      <c r="F81" s="775"/>
      <c r="G81" s="775"/>
      <c r="H81" s="775"/>
      <c r="I81" s="775"/>
      <c r="J81" s="775"/>
      <c r="K81" s="775"/>
      <c r="L81" s="775"/>
      <c r="M81" s="776"/>
      <c r="N81" s="279"/>
    </row>
    <row r="82" spans="1:14" x14ac:dyDescent="0.3">
      <c r="A82" s="280" t="s">
        <v>203</v>
      </c>
      <c r="B82" s="268">
        <v>42947</v>
      </c>
      <c r="C82" s="269"/>
      <c r="D82" s="777"/>
      <c r="E82" s="778"/>
      <c r="F82" s="778"/>
      <c r="G82" s="778"/>
      <c r="H82" s="778"/>
      <c r="I82" s="778"/>
      <c r="J82" s="778"/>
      <c r="K82" s="778"/>
      <c r="L82" s="778"/>
      <c r="M82" s="778"/>
      <c r="N82" s="281"/>
    </row>
    <row r="83" spans="1:14" x14ac:dyDescent="0.3">
      <c r="A83" s="282" t="s">
        <v>204</v>
      </c>
      <c r="B83" s="485">
        <v>42947</v>
      </c>
      <c r="C83" s="273"/>
      <c r="D83" s="777"/>
      <c r="E83" s="778"/>
      <c r="F83" s="778"/>
      <c r="G83" s="778"/>
      <c r="H83" s="778"/>
      <c r="I83" s="778"/>
      <c r="J83" s="778"/>
      <c r="K83" s="778"/>
      <c r="L83" s="778"/>
      <c r="M83" s="778"/>
      <c r="N83" s="283"/>
    </row>
    <row r="84" spans="1:14" x14ac:dyDescent="0.3">
      <c r="A84" s="282" t="s">
        <v>205</v>
      </c>
      <c r="B84" s="272">
        <v>42947</v>
      </c>
      <c r="C84" s="273"/>
      <c r="D84" s="777"/>
      <c r="E84" s="778"/>
      <c r="F84" s="778"/>
      <c r="G84" s="778"/>
      <c r="H84" s="778"/>
      <c r="I84" s="778"/>
      <c r="J84" s="778"/>
      <c r="K84" s="778"/>
      <c r="L84" s="778"/>
      <c r="M84" s="778"/>
      <c r="N84" s="283"/>
    </row>
    <row r="85" spans="1:14" x14ac:dyDescent="0.3">
      <c r="A85" s="282" t="s">
        <v>268</v>
      </c>
      <c r="B85" s="272">
        <v>42947</v>
      </c>
      <c r="C85" s="273"/>
      <c r="D85" s="777"/>
      <c r="E85" s="778"/>
      <c r="F85" s="778"/>
      <c r="G85" s="778"/>
      <c r="H85" s="778"/>
      <c r="I85" s="778"/>
      <c r="J85" s="778"/>
      <c r="K85" s="778"/>
      <c r="L85" s="778"/>
      <c r="M85" s="778"/>
      <c r="N85" s="283"/>
    </row>
    <row r="86" spans="1:14" x14ac:dyDescent="0.3">
      <c r="A86" s="282" t="s">
        <v>269</v>
      </c>
      <c r="B86" s="287">
        <v>42947</v>
      </c>
      <c r="C86" s="273"/>
      <c r="D86" s="777"/>
      <c r="E86" s="778"/>
      <c r="F86" s="778"/>
      <c r="G86" s="778"/>
      <c r="H86" s="778"/>
      <c r="I86" s="778"/>
      <c r="J86" s="778"/>
      <c r="K86" s="778"/>
      <c r="L86" s="778"/>
      <c r="M86" s="778"/>
      <c r="N86" s="283"/>
    </row>
    <row r="87" spans="1:14" ht="15" thickBot="1" x14ac:dyDescent="0.35">
      <c r="A87" s="284" t="s">
        <v>270</v>
      </c>
      <c r="B87" s="272">
        <v>42947</v>
      </c>
      <c r="C87" s="277"/>
      <c r="D87" s="777"/>
      <c r="E87" s="778"/>
      <c r="F87" s="778"/>
      <c r="G87" s="778"/>
      <c r="H87" s="778"/>
      <c r="I87" s="778"/>
      <c r="J87" s="778"/>
      <c r="K87" s="778"/>
      <c r="L87" s="778"/>
      <c r="M87" s="778"/>
      <c r="N87" s="285"/>
    </row>
    <row r="88" spans="1:14" ht="18" thickBot="1" x14ac:dyDescent="0.35">
      <c r="A88" s="299" t="s">
        <v>271</v>
      </c>
      <c r="B88" s="264"/>
      <c r="C88" s="265"/>
      <c r="D88" s="777"/>
      <c r="E88" s="778"/>
      <c r="F88" s="778"/>
      <c r="G88" s="778"/>
      <c r="H88" s="778"/>
      <c r="I88" s="778"/>
      <c r="J88" s="778"/>
      <c r="K88" s="778"/>
      <c r="L88" s="778"/>
      <c r="M88" s="779"/>
      <c r="N88" s="279"/>
    </row>
    <row r="89" spans="1:14" x14ac:dyDescent="0.3">
      <c r="A89" s="280" t="s">
        <v>203</v>
      </c>
      <c r="B89" s="268">
        <v>42947</v>
      </c>
      <c r="C89" s="269"/>
      <c r="D89" s="777"/>
      <c r="E89" s="778"/>
      <c r="F89" s="778"/>
      <c r="G89" s="778"/>
      <c r="H89" s="778"/>
      <c r="I89" s="778"/>
      <c r="J89" s="778"/>
      <c r="K89" s="778"/>
      <c r="L89" s="778"/>
      <c r="M89" s="778"/>
      <c r="N89" s="281"/>
    </row>
    <row r="90" spans="1:14" x14ac:dyDescent="0.3">
      <c r="A90" s="282" t="s">
        <v>272</v>
      </c>
      <c r="B90" s="272">
        <v>42947</v>
      </c>
      <c r="C90" s="273"/>
      <c r="D90" s="777"/>
      <c r="E90" s="778"/>
      <c r="F90" s="778"/>
      <c r="G90" s="778"/>
      <c r="H90" s="778"/>
      <c r="I90" s="778"/>
      <c r="J90" s="778"/>
      <c r="K90" s="778"/>
      <c r="L90" s="778"/>
      <c r="M90" s="778"/>
      <c r="N90" s="283"/>
    </row>
    <row r="91" spans="1:14" x14ac:dyDescent="0.3">
      <c r="A91" s="282" t="s">
        <v>273</v>
      </c>
      <c r="B91" s="287">
        <v>42947</v>
      </c>
      <c r="C91" s="273"/>
      <c r="D91" s="777"/>
      <c r="E91" s="778"/>
      <c r="F91" s="778"/>
      <c r="G91" s="778"/>
      <c r="H91" s="778"/>
      <c r="I91" s="778"/>
      <c r="J91" s="778"/>
      <c r="K91" s="778"/>
      <c r="L91" s="778"/>
      <c r="M91" s="778"/>
      <c r="N91" s="283"/>
    </row>
    <row r="92" spans="1:14" ht="15" thickBot="1" x14ac:dyDescent="0.35">
      <c r="A92" s="284" t="s">
        <v>274</v>
      </c>
      <c r="B92" s="272">
        <v>42947</v>
      </c>
      <c r="C92" s="277"/>
      <c r="D92" s="780"/>
      <c r="E92" s="781"/>
      <c r="F92" s="781"/>
      <c r="G92" s="781"/>
      <c r="H92" s="781"/>
      <c r="I92" s="781"/>
      <c r="J92" s="781"/>
      <c r="K92" s="781"/>
      <c r="L92" s="781"/>
      <c r="M92" s="781"/>
      <c r="N92" s="285"/>
    </row>
    <row r="93" spans="1:14" ht="18" thickBot="1" x14ac:dyDescent="0.35">
      <c r="A93" s="299" t="s">
        <v>275</v>
      </c>
      <c r="B93" s="264"/>
      <c r="C93" s="265"/>
      <c r="D93" s="782" t="s">
        <v>37</v>
      </c>
      <c r="E93" s="783"/>
      <c r="F93" s="783"/>
      <c r="G93" s="783"/>
      <c r="H93" s="783"/>
      <c r="I93" s="783"/>
      <c r="J93" s="783"/>
      <c r="K93" s="783"/>
      <c r="L93" s="783"/>
      <c r="M93" s="784"/>
      <c r="N93" s="279"/>
    </row>
    <row r="94" spans="1:14" x14ac:dyDescent="0.3">
      <c r="A94" s="280" t="s">
        <v>276</v>
      </c>
      <c r="B94" s="268">
        <v>42978</v>
      </c>
      <c r="C94" s="300"/>
      <c r="D94" s="785"/>
      <c r="E94" s="786"/>
      <c r="F94" s="786"/>
      <c r="G94" s="786"/>
      <c r="H94" s="786"/>
      <c r="I94" s="786"/>
      <c r="J94" s="786"/>
      <c r="K94" s="786"/>
      <c r="L94" s="786"/>
      <c r="M94" s="786"/>
      <c r="N94" s="301"/>
    </row>
    <row r="95" spans="1:14" x14ac:dyDescent="0.3">
      <c r="A95" s="282" t="s">
        <v>205</v>
      </c>
      <c r="B95" s="272">
        <v>42978</v>
      </c>
      <c r="C95" s="302"/>
      <c r="D95" s="785"/>
      <c r="E95" s="786"/>
      <c r="F95" s="786"/>
      <c r="G95" s="786"/>
      <c r="H95" s="786"/>
      <c r="I95" s="786"/>
      <c r="J95" s="786"/>
      <c r="K95" s="786"/>
      <c r="L95" s="786"/>
      <c r="M95" s="786"/>
      <c r="N95" s="213"/>
    </row>
    <row r="96" spans="1:14" ht="15" thickBot="1" x14ac:dyDescent="0.35">
      <c r="A96" s="284" t="s">
        <v>277</v>
      </c>
      <c r="B96" s="276">
        <v>42978</v>
      </c>
      <c r="C96" s="303"/>
      <c r="D96" s="785"/>
      <c r="E96" s="786"/>
      <c r="F96" s="786"/>
      <c r="G96" s="786"/>
      <c r="H96" s="786"/>
      <c r="I96" s="786"/>
      <c r="J96" s="786"/>
      <c r="K96" s="786"/>
      <c r="L96" s="786"/>
      <c r="M96" s="786"/>
      <c r="N96" s="304"/>
    </row>
    <row r="97" spans="1:14" ht="18" thickBot="1" x14ac:dyDescent="0.35">
      <c r="A97" s="299" t="s">
        <v>278</v>
      </c>
      <c r="B97" s="305"/>
      <c r="C97" s="265"/>
      <c r="D97" s="785"/>
      <c r="E97" s="786"/>
      <c r="F97" s="786"/>
      <c r="G97" s="786"/>
      <c r="H97" s="786"/>
      <c r="I97" s="786"/>
      <c r="J97" s="786"/>
      <c r="K97" s="786"/>
      <c r="L97" s="786"/>
      <c r="M97" s="787"/>
      <c r="N97" s="279"/>
    </row>
    <row r="98" spans="1:14" x14ac:dyDescent="0.3">
      <c r="A98" s="280" t="s">
        <v>279</v>
      </c>
      <c r="B98" s="268">
        <v>42978</v>
      </c>
      <c r="C98" s="269"/>
      <c r="D98" s="785"/>
      <c r="E98" s="786"/>
      <c r="F98" s="786"/>
      <c r="G98" s="786"/>
      <c r="H98" s="786"/>
      <c r="I98" s="786"/>
      <c r="J98" s="786"/>
      <c r="K98" s="786"/>
      <c r="L98" s="786"/>
      <c r="M98" s="786"/>
      <c r="N98" s="281"/>
    </row>
    <row r="99" spans="1:14" x14ac:dyDescent="0.3">
      <c r="A99" s="282" t="s">
        <v>280</v>
      </c>
      <c r="B99" s="272">
        <v>42978</v>
      </c>
      <c r="C99" s="273"/>
      <c r="D99" s="785"/>
      <c r="E99" s="786"/>
      <c r="F99" s="786"/>
      <c r="G99" s="786"/>
      <c r="H99" s="786"/>
      <c r="I99" s="786"/>
      <c r="J99" s="786"/>
      <c r="K99" s="786"/>
      <c r="L99" s="786"/>
      <c r="M99" s="786"/>
      <c r="N99" s="283"/>
    </row>
    <row r="100" spans="1:14" x14ac:dyDescent="0.3">
      <c r="A100" s="282" t="s">
        <v>281</v>
      </c>
      <c r="B100" s="272">
        <v>42978</v>
      </c>
      <c r="C100" s="273"/>
      <c r="D100" s="785"/>
      <c r="E100" s="786"/>
      <c r="F100" s="786"/>
      <c r="G100" s="786"/>
      <c r="H100" s="786"/>
      <c r="I100" s="786"/>
      <c r="J100" s="786"/>
      <c r="K100" s="786"/>
      <c r="L100" s="786"/>
      <c r="M100" s="786"/>
      <c r="N100" s="283"/>
    </row>
    <row r="101" spans="1:14" ht="15" thickBot="1" x14ac:dyDescent="0.35">
      <c r="A101" s="284" t="s">
        <v>282</v>
      </c>
      <c r="B101" s="272">
        <v>42978</v>
      </c>
      <c r="C101" s="277"/>
      <c r="D101" s="785"/>
      <c r="E101" s="786"/>
      <c r="F101" s="786"/>
      <c r="G101" s="786"/>
      <c r="H101" s="786"/>
      <c r="I101" s="786"/>
      <c r="J101" s="786"/>
      <c r="K101" s="786"/>
      <c r="L101" s="786"/>
      <c r="M101" s="786"/>
      <c r="N101" s="285"/>
    </row>
    <row r="102" spans="1:14" ht="18" thickBot="1" x14ac:dyDescent="0.35">
      <c r="A102" s="306" t="s">
        <v>283</v>
      </c>
      <c r="B102" s="264"/>
      <c r="C102" s="489"/>
      <c r="D102" s="788" t="s">
        <v>284</v>
      </c>
      <c r="E102" s="789"/>
      <c r="F102" s="789"/>
      <c r="G102" s="789"/>
      <c r="H102" s="789"/>
      <c r="I102" s="789"/>
      <c r="J102" s="789"/>
      <c r="K102" s="789"/>
      <c r="L102" s="789"/>
      <c r="M102" s="790"/>
      <c r="N102" s="494"/>
    </row>
    <row r="103" spans="1:14" x14ac:dyDescent="0.3">
      <c r="A103" s="307" t="s">
        <v>285</v>
      </c>
      <c r="B103" s="308">
        <v>43008</v>
      </c>
      <c r="C103" s="490"/>
      <c r="D103" s="791"/>
      <c r="E103" s="792"/>
      <c r="F103" s="792"/>
      <c r="G103" s="792"/>
      <c r="H103" s="792"/>
      <c r="I103" s="792"/>
      <c r="J103" s="792"/>
      <c r="K103" s="792"/>
      <c r="L103" s="792"/>
      <c r="M103" s="793"/>
      <c r="N103" s="495"/>
    </row>
    <row r="104" spans="1:14" ht="15" thickBot="1" x14ac:dyDescent="0.35">
      <c r="A104" s="309" t="s">
        <v>286</v>
      </c>
      <c r="B104" s="310">
        <v>43008</v>
      </c>
      <c r="C104" s="491"/>
      <c r="D104" s="791"/>
      <c r="E104" s="792"/>
      <c r="F104" s="792"/>
      <c r="G104" s="792"/>
      <c r="H104" s="792"/>
      <c r="I104" s="792"/>
      <c r="J104" s="792"/>
      <c r="K104" s="792"/>
      <c r="L104" s="792"/>
      <c r="M104" s="793"/>
      <c r="N104" s="496"/>
    </row>
    <row r="105" spans="1:14" ht="18" thickBot="1" x14ac:dyDescent="0.35">
      <c r="A105" s="306" t="s">
        <v>287</v>
      </c>
      <c r="B105" s="264"/>
      <c r="C105" s="489"/>
      <c r="D105" s="791"/>
      <c r="E105" s="792"/>
      <c r="F105" s="792"/>
      <c r="G105" s="792"/>
      <c r="H105" s="792"/>
      <c r="I105" s="792"/>
      <c r="J105" s="792"/>
      <c r="K105" s="792"/>
      <c r="L105" s="792"/>
      <c r="M105" s="793"/>
      <c r="N105" s="494"/>
    </row>
    <row r="106" spans="1:14" x14ac:dyDescent="0.3">
      <c r="A106" s="280" t="s">
        <v>203</v>
      </c>
      <c r="B106" s="308">
        <v>43008</v>
      </c>
      <c r="C106" s="490"/>
      <c r="D106" s="791"/>
      <c r="E106" s="792"/>
      <c r="F106" s="792"/>
      <c r="G106" s="792"/>
      <c r="H106" s="792"/>
      <c r="I106" s="792"/>
      <c r="J106" s="792"/>
      <c r="K106" s="792"/>
      <c r="L106" s="792"/>
      <c r="M106" s="793"/>
      <c r="N106" s="495"/>
    </row>
    <row r="107" spans="1:14" x14ac:dyDescent="0.3">
      <c r="A107" s="282" t="s">
        <v>248</v>
      </c>
      <c r="B107" s="311">
        <v>43008</v>
      </c>
      <c r="C107" s="492"/>
      <c r="D107" s="791"/>
      <c r="E107" s="792"/>
      <c r="F107" s="792"/>
      <c r="G107" s="792"/>
      <c r="H107" s="792"/>
      <c r="I107" s="792"/>
      <c r="J107" s="792"/>
      <c r="K107" s="792"/>
      <c r="L107" s="792"/>
      <c r="M107" s="793"/>
      <c r="N107" s="497"/>
    </row>
    <row r="108" spans="1:14" x14ac:dyDescent="0.3">
      <c r="A108" s="282" t="s">
        <v>288</v>
      </c>
      <c r="B108" s="486">
        <v>43008</v>
      </c>
      <c r="C108" s="492"/>
      <c r="D108" s="791"/>
      <c r="E108" s="792"/>
      <c r="F108" s="792"/>
      <c r="G108" s="792"/>
      <c r="H108" s="792"/>
      <c r="I108" s="792"/>
      <c r="J108" s="792"/>
      <c r="K108" s="792"/>
      <c r="L108" s="792"/>
      <c r="M108" s="793"/>
      <c r="N108" s="497"/>
    </row>
    <row r="109" spans="1:14" x14ac:dyDescent="0.3">
      <c r="A109" s="488" t="s">
        <v>289</v>
      </c>
      <c r="B109" s="311">
        <v>43008</v>
      </c>
      <c r="C109" s="492"/>
      <c r="D109" s="791"/>
      <c r="E109" s="792"/>
      <c r="F109" s="792"/>
      <c r="G109" s="792"/>
      <c r="H109" s="792"/>
      <c r="I109" s="792"/>
      <c r="J109" s="792"/>
      <c r="K109" s="792"/>
      <c r="L109" s="792"/>
      <c r="M109" s="793"/>
      <c r="N109" s="497"/>
    </row>
    <row r="110" spans="1:14" ht="15" thickBot="1" x14ac:dyDescent="0.35">
      <c r="A110" s="487" t="s">
        <v>290</v>
      </c>
      <c r="B110" s="486">
        <v>43008</v>
      </c>
      <c r="C110" s="493"/>
      <c r="D110" s="794"/>
      <c r="E110" s="795"/>
      <c r="F110" s="795"/>
      <c r="G110" s="795"/>
      <c r="H110" s="795"/>
      <c r="I110" s="795"/>
      <c r="J110" s="795"/>
      <c r="K110" s="795"/>
      <c r="L110" s="795"/>
      <c r="M110" s="796"/>
      <c r="N110" s="496"/>
    </row>
    <row r="111" spans="1:14" ht="18" thickBot="1" x14ac:dyDescent="0.35">
      <c r="A111" s="306" t="s">
        <v>291</v>
      </c>
      <c r="B111" s="264"/>
      <c r="C111" s="265"/>
      <c r="D111" s="797" t="s">
        <v>292</v>
      </c>
      <c r="E111" s="798"/>
      <c r="F111" s="798"/>
      <c r="G111" s="798"/>
      <c r="H111" s="798"/>
      <c r="I111" s="798"/>
      <c r="J111" s="798"/>
      <c r="K111" s="798"/>
      <c r="L111" s="798"/>
      <c r="M111" s="799"/>
      <c r="N111" s="279"/>
    </row>
    <row r="112" spans="1:14" x14ac:dyDescent="0.3">
      <c r="A112" s="280" t="s">
        <v>203</v>
      </c>
      <c r="B112" s="308">
        <v>43039</v>
      </c>
      <c r="C112" s="312"/>
      <c r="D112" s="798"/>
      <c r="E112" s="798"/>
      <c r="F112" s="798"/>
      <c r="G112" s="798"/>
      <c r="H112" s="798"/>
      <c r="I112" s="798"/>
      <c r="J112" s="798"/>
      <c r="K112" s="798"/>
      <c r="L112" s="798"/>
      <c r="M112" s="798"/>
      <c r="N112" s="281"/>
    </row>
    <row r="113" spans="1:14" x14ac:dyDescent="0.3">
      <c r="A113" s="282" t="s">
        <v>293</v>
      </c>
      <c r="B113" s="311">
        <v>43039</v>
      </c>
      <c r="C113" s="313"/>
      <c r="D113" s="798"/>
      <c r="E113" s="798"/>
      <c r="F113" s="798"/>
      <c r="G113" s="798"/>
      <c r="H113" s="798"/>
      <c r="I113" s="798"/>
      <c r="J113" s="798"/>
      <c r="K113" s="798"/>
      <c r="L113" s="798"/>
      <c r="M113" s="798"/>
      <c r="N113" s="283"/>
    </row>
    <row r="114" spans="1:14" x14ac:dyDescent="0.3">
      <c r="A114" s="282" t="s">
        <v>294</v>
      </c>
      <c r="B114" s="486">
        <v>43039</v>
      </c>
      <c r="C114" s="313"/>
      <c r="D114" s="798"/>
      <c r="E114" s="798"/>
      <c r="F114" s="798"/>
      <c r="G114" s="798"/>
      <c r="H114" s="798"/>
      <c r="I114" s="798"/>
      <c r="J114" s="798"/>
      <c r="K114" s="798"/>
      <c r="L114" s="798"/>
      <c r="M114" s="798"/>
      <c r="N114" s="283"/>
    </row>
    <row r="115" spans="1:14" ht="15" thickBot="1" x14ac:dyDescent="0.35">
      <c r="A115" s="284" t="s">
        <v>248</v>
      </c>
      <c r="B115" s="311">
        <v>43039</v>
      </c>
      <c r="C115" s="314"/>
      <c r="D115" s="800"/>
      <c r="E115" s="800"/>
      <c r="F115" s="800"/>
      <c r="G115" s="800"/>
      <c r="H115" s="800"/>
      <c r="I115" s="800"/>
      <c r="J115" s="800"/>
      <c r="K115" s="800"/>
      <c r="L115" s="800"/>
      <c r="M115" s="800"/>
      <c r="N115" s="285"/>
    </row>
    <row r="116" spans="1:14" ht="18" thickBot="1" x14ac:dyDescent="0.35">
      <c r="A116" s="306" t="s">
        <v>295</v>
      </c>
      <c r="B116" s="264"/>
      <c r="C116" s="502"/>
      <c r="D116" s="737" t="s">
        <v>296</v>
      </c>
      <c r="E116" s="738"/>
      <c r="F116" s="738"/>
      <c r="G116" s="738"/>
      <c r="H116" s="738"/>
      <c r="I116" s="738"/>
      <c r="J116" s="738"/>
      <c r="K116" s="738"/>
      <c r="L116" s="738"/>
      <c r="M116" s="739"/>
      <c r="N116" s="279"/>
    </row>
    <row r="117" spans="1:14" x14ac:dyDescent="0.3">
      <c r="A117" s="280" t="s">
        <v>203</v>
      </c>
      <c r="B117" s="486">
        <v>43069</v>
      </c>
      <c r="C117" s="312"/>
      <c r="D117" s="740"/>
      <c r="E117" s="741"/>
      <c r="F117" s="741"/>
      <c r="G117" s="741"/>
      <c r="H117" s="741"/>
      <c r="I117" s="741"/>
      <c r="J117" s="741"/>
      <c r="K117" s="741"/>
      <c r="L117" s="741"/>
      <c r="M117" s="741"/>
      <c r="N117" s="281"/>
    </row>
    <row r="118" spans="1:14" x14ac:dyDescent="0.3">
      <c r="A118" s="282" t="s">
        <v>297</v>
      </c>
      <c r="B118" s="311">
        <v>43069</v>
      </c>
      <c r="C118" s="408"/>
      <c r="D118" s="740"/>
      <c r="E118" s="741"/>
      <c r="F118" s="741"/>
      <c r="G118" s="741"/>
      <c r="H118" s="741"/>
      <c r="I118" s="741"/>
      <c r="J118" s="741"/>
      <c r="K118" s="741"/>
      <c r="L118" s="741"/>
      <c r="M118" s="741"/>
      <c r="N118" s="283"/>
    </row>
    <row r="119" spans="1:14" x14ac:dyDescent="0.3">
      <c r="A119" s="282" t="s">
        <v>298</v>
      </c>
      <c r="B119" s="311">
        <v>43069</v>
      </c>
      <c r="C119" s="313"/>
      <c r="D119" s="740"/>
      <c r="E119" s="741"/>
      <c r="F119" s="741"/>
      <c r="G119" s="741"/>
      <c r="H119" s="741"/>
      <c r="I119" s="741"/>
      <c r="J119" s="741"/>
      <c r="K119" s="741"/>
      <c r="L119" s="741"/>
      <c r="M119" s="741"/>
      <c r="N119" s="283"/>
    </row>
    <row r="120" spans="1:14" x14ac:dyDescent="0.3">
      <c r="A120" s="282" t="s">
        <v>299</v>
      </c>
      <c r="B120" s="311">
        <v>43069</v>
      </c>
      <c r="C120" s="408"/>
      <c r="D120" s="740"/>
      <c r="E120" s="741"/>
      <c r="F120" s="741"/>
      <c r="G120" s="741"/>
      <c r="H120" s="741"/>
      <c r="I120" s="741"/>
      <c r="J120" s="741"/>
      <c r="K120" s="741"/>
      <c r="L120" s="741"/>
      <c r="M120" s="741"/>
      <c r="N120" s="283"/>
    </row>
    <row r="121" spans="1:14" x14ac:dyDescent="0.3">
      <c r="A121" s="282" t="s">
        <v>300</v>
      </c>
      <c r="B121" s="311">
        <v>43069</v>
      </c>
      <c r="C121" s="313"/>
      <c r="D121" s="740"/>
      <c r="E121" s="741"/>
      <c r="F121" s="741"/>
      <c r="G121" s="741"/>
      <c r="H121" s="741"/>
      <c r="I121" s="741"/>
      <c r="J121" s="741"/>
      <c r="K121" s="741"/>
      <c r="L121" s="741"/>
      <c r="M121" s="741"/>
      <c r="N121" s="283"/>
    </row>
    <row r="122" spans="1:14" x14ac:dyDescent="0.3">
      <c r="A122" s="282" t="s">
        <v>301</v>
      </c>
      <c r="B122" s="311">
        <v>43069</v>
      </c>
      <c r="C122" s="313"/>
      <c r="D122" s="740"/>
      <c r="E122" s="741"/>
      <c r="F122" s="741"/>
      <c r="G122" s="741"/>
      <c r="H122" s="741"/>
      <c r="I122" s="741"/>
      <c r="J122" s="741"/>
      <c r="K122" s="741"/>
      <c r="L122" s="741"/>
      <c r="M122" s="741"/>
      <c r="N122" s="283"/>
    </row>
    <row r="123" spans="1:14" ht="15" thickBot="1" x14ac:dyDescent="0.35">
      <c r="A123" s="284" t="s">
        <v>302</v>
      </c>
      <c r="B123" s="486">
        <v>43069</v>
      </c>
      <c r="C123" s="314"/>
      <c r="D123" s="742"/>
      <c r="E123" s="743"/>
      <c r="F123" s="743"/>
      <c r="G123" s="743"/>
      <c r="H123" s="743"/>
      <c r="I123" s="743"/>
      <c r="J123" s="743"/>
      <c r="K123" s="743"/>
      <c r="L123" s="743"/>
      <c r="M123" s="743"/>
      <c r="N123" s="315"/>
    </row>
    <row r="124" spans="1:14" x14ac:dyDescent="0.3">
      <c r="A124" s="744" t="s">
        <v>303</v>
      </c>
      <c r="B124" s="745"/>
      <c r="C124" s="746"/>
      <c r="D124" s="753" t="s">
        <v>304</v>
      </c>
      <c r="E124" s="754"/>
      <c r="F124" s="754"/>
      <c r="G124" s="754"/>
      <c r="H124" s="754"/>
      <c r="I124" s="754"/>
      <c r="J124" s="754"/>
      <c r="K124" s="754"/>
      <c r="L124" s="754"/>
      <c r="M124" s="754"/>
      <c r="N124" s="281"/>
    </row>
    <row r="125" spans="1:14" x14ac:dyDescent="0.3">
      <c r="A125" s="747"/>
      <c r="B125" s="748"/>
      <c r="C125" s="749"/>
      <c r="D125" s="755"/>
      <c r="E125" s="756"/>
      <c r="F125" s="756"/>
      <c r="G125" s="756"/>
      <c r="H125" s="756"/>
      <c r="I125" s="756"/>
      <c r="J125" s="756"/>
      <c r="K125" s="756"/>
      <c r="L125" s="756"/>
      <c r="M125" s="756"/>
      <c r="N125" s="283"/>
    </row>
    <row r="126" spans="1:14" x14ac:dyDescent="0.3">
      <c r="A126" s="747"/>
      <c r="B126" s="748"/>
      <c r="C126" s="749"/>
      <c r="D126" s="755"/>
      <c r="E126" s="756"/>
      <c r="F126" s="756"/>
      <c r="G126" s="756"/>
      <c r="H126" s="756"/>
      <c r="I126" s="756"/>
      <c r="J126" s="756"/>
      <c r="K126" s="756"/>
      <c r="L126" s="756"/>
      <c r="M126" s="756"/>
      <c r="N126" s="283"/>
    </row>
    <row r="127" spans="1:14" ht="15" thickBot="1" x14ac:dyDescent="0.35">
      <c r="A127" s="750"/>
      <c r="B127" s="751"/>
      <c r="C127" s="752"/>
      <c r="D127" s="757"/>
      <c r="E127" s="758"/>
      <c r="F127" s="758"/>
      <c r="G127" s="758"/>
      <c r="H127" s="758"/>
      <c r="I127" s="758"/>
      <c r="J127" s="758"/>
      <c r="K127" s="758"/>
      <c r="L127" s="758"/>
      <c r="M127" s="758"/>
      <c r="N127" s="285"/>
    </row>
    <row r="129" spans="1:1" x14ac:dyDescent="0.3">
      <c r="A129" s="316"/>
    </row>
    <row r="130" spans="1:1" x14ac:dyDescent="0.3">
      <c r="A130" s="317"/>
    </row>
    <row r="131" spans="1:1" x14ac:dyDescent="0.3">
      <c r="A131" s="317"/>
    </row>
    <row r="132" spans="1:1" x14ac:dyDescent="0.3">
      <c r="A132" s="318"/>
    </row>
    <row r="133" spans="1:1" x14ac:dyDescent="0.3">
      <c r="A133" s="318"/>
    </row>
  </sheetData>
  <mergeCells count="15">
    <mergeCell ref="D41:M53"/>
    <mergeCell ref="A1:N1"/>
    <mergeCell ref="D2:M2"/>
    <mergeCell ref="D3:M13"/>
    <mergeCell ref="D14:M25"/>
    <mergeCell ref="D26:M40"/>
    <mergeCell ref="D116:M123"/>
    <mergeCell ref="A124:C127"/>
    <mergeCell ref="D124:M127"/>
    <mergeCell ref="D54:M68"/>
    <mergeCell ref="D69:M80"/>
    <mergeCell ref="D81:M92"/>
    <mergeCell ref="D93:M101"/>
    <mergeCell ref="D102:M110"/>
    <mergeCell ref="D111:M115"/>
  </mergeCells>
  <pageMargins left="0.7" right="0.7" top="0.75" bottom="0.75" header="0.3" footer="0.3"/>
  <pageSetup paperSize="17" scale="90"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KPI Bowler</vt:lpstr>
      <vt:lpstr>5-Why Info &amp; Photos</vt:lpstr>
      <vt:lpstr>5-Why</vt:lpstr>
      <vt:lpstr>FA Tracker</vt:lpstr>
      <vt:lpstr>Action Plan</vt:lpstr>
      <vt:lpstr>Audit</vt:lpstr>
      <vt:lpstr>FM Global</vt:lpstr>
      <vt:lpstr>ACTIONS</vt:lpstr>
      <vt:lpstr>Compliance Calendar</vt:lpstr>
      <vt:lpstr>4-Square</vt:lpstr>
      <vt:lpstr>Monthly Report</vt:lpstr>
      <vt:lpstr>Data</vt:lpstr>
    </vt:vector>
  </TitlesOfParts>
  <Company>Rexnord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Risk Management</dc:creator>
  <cp:lastModifiedBy>Katie Romo</cp:lastModifiedBy>
  <cp:lastPrinted>2015-05-15T12:48:42Z</cp:lastPrinted>
  <dcterms:created xsi:type="dcterms:W3CDTF">2014-10-02T11:31:30Z</dcterms:created>
  <dcterms:modified xsi:type="dcterms:W3CDTF">2024-03-18T17:17:01Z</dcterms:modified>
</cp:coreProperties>
</file>