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DB-ISDIR\Documents\Echelon Sport Aviation\"/>
    </mc:Choice>
  </mc:AlternateContent>
  <xr:revisionPtr revIDLastSave="0" documentId="13_ncr:1_{CB9BB02B-EA43-443C-8CDE-A5C5F852866A}" xr6:coauthVersionLast="47" xr6:coauthVersionMax="47" xr10:uidLastSave="{00000000-0000-0000-0000-000000000000}"/>
  <bookViews>
    <workbookView xWindow="-110" yWindow="-110" windowWidth="19420" windowHeight="10300" xr2:uid="{444808CB-F995-4564-9B7D-F111A80428A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3" i="1" l="1"/>
  <c r="H22" i="1"/>
  <c r="H21" i="1"/>
  <c r="H13" i="1"/>
  <c r="H12" i="1"/>
  <c r="I59" i="1"/>
  <c r="H59" i="1"/>
  <c r="H57" i="1"/>
  <c r="I58" i="1"/>
  <c r="H58" i="1"/>
  <c r="I57" i="1"/>
  <c r="I39" i="1"/>
  <c r="I38" i="1"/>
  <c r="H39" i="1"/>
  <c r="H48" i="1"/>
  <c r="H38" i="1"/>
  <c r="H47" i="1"/>
  <c r="H46" i="1"/>
</calcChain>
</file>

<file path=xl/sharedStrings.xml><?xml version="1.0" encoding="utf-8"?>
<sst xmlns="http://schemas.openxmlformats.org/spreadsheetml/2006/main" count="119" uniqueCount="51">
  <si>
    <t>Dual Hours</t>
  </si>
  <si>
    <t>Echelon (Instrument/Night)</t>
  </si>
  <si>
    <t>CFI</t>
  </si>
  <si>
    <t>Chief CFI</t>
  </si>
  <si>
    <t>Standard</t>
  </si>
  <si>
    <t>Cost</t>
  </si>
  <si>
    <t>Enhanced</t>
  </si>
  <si>
    <t>Low</t>
  </si>
  <si>
    <t>Deposit</t>
  </si>
  <si>
    <t>Aircraft Rate/Wet</t>
  </si>
  <si>
    <t>Solo Hours</t>
  </si>
  <si>
    <t>Rental Rate</t>
  </si>
  <si>
    <t>Rental Rate for Echelon Gradutes (Up to 50 hrs per yr, prepaid in 10 hr blocks)</t>
  </si>
  <si>
    <t>Notes</t>
  </si>
  <si>
    <t>Echelon Sport Aviation - Flight School Rates</t>
  </si>
  <si>
    <t>Additional Hours</t>
  </si>
  <si>
    <t>Discounted**</t>
  </si>
  <si>
    <t>***Plus  Ground School Materials and DPE Check Ride (Estimated at $1,250)</t>
  </si>
  <si>
    <t>Additional Hours beyond Package Purchased</t>
  </si>
  <si>
    <t>Sport Pilot Certificate from $7,725</t>
  </si>
  <si>
    <t>Sport Pilot:</t>
  </si>
  <si>
    <t>(Most Students finish in either the Standard or Enhanced time frames. Low rate are FAA minimums plus Echelon's "Above the Standards" training, for highly prepared/motivated students.)</t>
  </si>
  <si>
    <t>Echelon (Defensive flying for CFI's)</t>
  </si>
  <si>
    <t>Scenic Flights available at $250 per hour plus Flight Instructor cost. (1hr min)</t>
  </si>
  <si>
    <t>Pay as you go</t>
  </si>
  <si>
    <t>Discounted*</t>
  </si>
  <si>
    <t>Deposit**</t>
  </si>
  <si>
    <t>1 hr. Min/Students and Graduates have priority access to aircraft</t>
  </si>
  <si>
    <t>Rental Rate for Echelon CFI-S Graduates (Up to 100 hrs. per yr, prepaid in 10 hr. blocks)</t>
  </si>
  <si>
    <t>2 hr. Min/Students and Graduates have priority access to aircraft</t>
  </si>
  <si>
    <t>Sport Pilot Instructor(CFI-S): Echelon Graduates or Special Approval (150hrs required - Start making money 100 hours sooner than traditional CFI)</t>
  </si>
  <si>
    <r>
      <rPr>
        <sz val="11"/>
        <color theme="1"/>
        <rFont val="Calibri"/>
        <family val="2"/>
        <scheme val="minor"/>
      </rPr>
      <t xml:space="preserve">We only train in </t>
    </r>
    <r>
      <rPr>
        <b/>
        <sz val="11"/>
        <color theme="1"/>
        <rFont val="Calibri"/>
        <family val="2"/>
        <scheme val="minor"/>
      </rPr>
      <t xml:space="preserve">WIDE BODY </t>
    </r>
    <r>
      <rPr>
        <sz val="11"/>
        <color theme="1"/>
        <rFont val="Calibri"/>
        <family val="2"/>
        <scheme val="minor"/>
      </rPr>
      <t xml:space="preserve">(48 inchs of shoulder room), </t>
    </r>
    <r>
      <rPr>
        <b/>
        <sz val="11"/>
        <color theme="1"/>
        <rFont val="Calibri"/>
        <family val="2"/>
        <scheme val="minor"/>
      </rPr>
      <t>EASY ENTRY</t>
    </r>
    <r>
      <rPr>
        <sz val="11"/>
        <color theme="1"/>
        <rFont val="Calibri"/>
        <family val="2"/>
        <scheme val="minor"/>
      </rPr>
      <t xml:space="preserve"> (High-Wing, no wing struts, and low entry height , 90 degree opening doors), </t>
    </r>
    <r>
      <rPr>
        <b/>
        <sz val="11"/>
        <color theme="1"/>
        <rFont val="Calibri"/>
        <family val="2"/>
        <scheme val="minor"/>
      </rPr>
      <t xml:space="preserve">FAST </t>
    </r>
    <r>
      <rPr>
        <sz val="11"/>
        <color theme="1"/>
        <rFont val="Calibri"/>
        <family val="2"/>
        <scheme val="minor"/>
      </rPr>
      <t xml:space="preserve">(180hp) </t>
    </r>
    <r>
      <rPr>
        <b/>
        <sz val="11"/>
        <color theme="1"/>
        <rFont val="Calibri"/>
        <family val="2"/>
        <scheme val="minor"/>
      </rPr>
      <t>Cessna 177</t>
    </r>
    <r>
      <rPr>
        <sz val="11"/>
        <color theme="1"/>
        <rFont val="Calibri"/>
        <family val="2"/>
        <scheme val="minor"/>
      </rPr>
      <t xml:space="preserve"> aircraft which can accommodate larger, less mobile individuals up to 6'3 inches and 360lbs.</t>
    </r>
    <r>
      <rPr>
        <b/>
        <sz val="11"/>
        <color theme="1"/>
        <rFont val="Calibri"/>
        <family val="2"/>
        <scheme val="minor"/>
      </rPr>
      <t xml:space="preserve"> </t>
    </r>
    <r>
      <rPr>
        <b/>
        <i/>
        <sz val="11"/>
        <color theme="1"/>
        <rFont val="Calibri"/>
        <family val="2"/>
        <scheme val="minor"/>
      </rPr>
      <t>"SUV of the Sky..."</t>
    </r>
  </si>
  <si>
    <t>Designated Pilot Examiner Fee $700 (Sport Pilot) paid directly to DPE in cash</t>
  </si>
  <si>
    <t>Designated Pilot Examiner Fee $1,000 (CFI-S) paid directly to DPE in cash</t>
  </si>
  <si>
    <t>(As of 4/1/2026)</t>
  </si>
  <si>
    <t>*Discounted Rate for Prepayment of Aircraft Rental Rates (not refundable account credit only) - CFI hourly is paid to CFI directly unless other arrangements are made. (or inclusion in package)</t>
  </si>
  <si>
    <t>*Discounted Rate for Prepayment of Aircraft Rental Rates (not refundable account credit only) - CFI hourly is paid to CFI directly unless other arrangements are made. (or included in package</t>
  </si>
  <si>
    <t>$7,500*</t>
  </si>
  <si>
    <t>*$7,500 including Ground and Designated Pilot Examier Fees</t>
  </si>
  <si>
    <t>*Plus  Ground School Materials and DPE Check Ride (Estimated at $1,250)</t>
  </si>
  <si>
    <t>Biannual Flight Review $390 (1hr Airtime (N29436) and 2 Hrs of Instruction ground/flight plus any additional flight time ($250)and instruction ($70) over 1 hr flight time and 2 hrs of instruction)</t>
  </si>
  <si>
    <t>Private Pilot, Instrument, Commercial, CFI &amp; CFI-I, ATP, SPE/(SFIE/SPIE)/PPE certificate training available by special arrangement.</t>
  </si>
  <si>
    <t>Plus  Ground School Materials and DPE Check Ride (Estimated at $1,250)</t>
  </si>
  <si>
    <t>**$2,000 Minimum balance/deposit (returned upon Certificate Completion or Request to Drop from Echelon services, less any outstanding balance)</t>
  </si>
  <si>
    <t>$2,000 Minimum balance/deposit (returned upon Certificate Completion or Request to Drop from Echelon services, less any outstanding balance)</t>
  </si>
  <si>
    <t>Discovery Flight (30-45 Min in the air) $200 flat rate all inclusive (One per person, per aircraft type)</t>
  </si>
  <si>
    <t>(Open Cockpit) Sport Pilot Certificate from $5,000**</t>
  </si>
  <si>
    <t>Open Cockpit M-Squarred Breese DS2, 250lb per Seat Weight Limit, ADSB Equipped, Rotax 100 HP Engine (Pusher), Ideal for Price sentive, Average (or Plus) weight individuals with GOOD Mobility, or Ultra-Light Training. Aircraft is Wind and Weather Limited which may limit aircraft availability during our 277 Sunny days a year with flights limited in AM or PM only. Currently Available Weekend &amp; Holidays Only.</t>
  </si>
  <si>
    <t>Sport Pilot Certificate (Open Cockpit Aircraft like a Ultralight, but actual S-LSA ):**$5000 (Including Ground and Designated Pilot Examiner Fee )</t>
  </si>
  <si>
    <t>**$5,000 (Including Ground and Designated Pilot Examiner Fee )</t>
  </si>
  <si>
    <t>Plus Ground School Materials and DPE Check Ride (Estimated at $1,500)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</si>
</sst>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164" formatCode="&quot;$&quot;#,##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164" fontId="0" fillId="0" borderId="0" xfId="0" applyNumberFormat="1"/>
    <xf numFmtId="0" fontId="0" fillId="0" borderId="0" xfId="0" applyAlignment="1">
      <alignment wrapText="1"/>
    </xf>
    <xf numFmtId="6" fontId="0" fillId="0" borderId="0" xfId="0" applyNumberFormat="1"/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1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99C2E7-4B10-46F5-AEEC-4FEAFD9A458E}">
  <dimension ref="A1:N69"/>
  <sheetViews>
    <sheetView tabSelected="1" workbookViewId="0">
      <selection activeCell="C63" sqref="C63"/>
    </sheetView>
  </sheetViews>
  <sheetFormatPr defaultRowHeight="14.5" x14ac:dyDescent="0.35"/>
  <cols>
    <col min="1" max="1" width="12.81640625" customWidth="1"/>
    <col min="2" max="2" width="10.08984375" bestFit="1" customWidth="1"/>
    <col min="3" max="3" width="11.08984375" bestFit="1" customWidth="1"/>
    <col min="4" max="4" width="29.81640625" bestFit="1" customWidth="1"/>
    <col min="5" max="5" width="15.54296875" bestFit="1" customWidth="1"/>
    <col min="9" max="9" width="9.1796875" bestFit="1" customWidth="1"/>
  </cols>
  <sheetData>
    <row r="1" spans="1:14" s="1" customFormat="1" x14ac:dyDescent="0.35">
      <c r="A1" s="1" t="s">
        <v>14</v>
      </c>
    </row>
    <row r="2" spans="1:14" x14ac:dyDescent="0.35">
      <c r="A2" t="s">
        <v>34</v>
      </c>
    </row>
    <row r="4" spans="1:14" x14ac:dyDescent="0.35">
      <c r="A4" s="1" t="s">
        <v>46</v>
      </c>
      <c r="B4" s="1"/>
      <c r="E4" s="1"/>
    </row>
    <row r="5" spans="1:14" x14ac:dyDescent="0.35">
      <c r="A5" t="s">
        <v>21</v>
      </c>
    </row>
    <row r="7" spans="1:14" s="5" customFormat="1" ht="48" customHeight="1" x14ac:dyDescent="0.35">
      <c r="A7" s="7" t="s">
        <v>47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</row>
    <row r="8" spans="1:14" x14ac:dyDescent="0.35">
      <c r="A8" s="1"/>
      <c r="B8" s="1"/>
      <c r="C8" s="1"/>
    </row>
    <row r="9" spans="1:14" s="1" customFormat="1" x14ac:dyDescent="0.35">
      <c r="A9" s="1" t="s">
        <v>48</v>
      </c>
    </row>
    <row r="10" spans="1:14" x14ac:dyDescent="0.35">
      <c r="A10" s="1" t="s">
        <v>25</v>
      </c>
      <c r="B10" t="s">
        <v>0</v>
      </c>
      <c r="C10" t="s">
        <v>10</v>
      </c>
      <c r="D10" t="s">
        <v>1</v>
      </c>
      <c r="E10" t="s">
        <v>9</v>
      </c>
      <c r="F10" t="s">
        <v>2</v>
      </c>
      <c r="G10" t="s">
        <v>3</v>
      </c>
      <c r="H10" t="s">
        <v>5</v>
      </c>
      <c r="I10" t="s">
        <v>8</v>
      </c>
      <c r="J10" t="s">
        <v>13</v>
      </c>
    </row>
    <row r="11" spans="1:14" x14ac:dyDescent="0.35">
      <c r="A11" t="s">
        <v>7</v>
      </c>
      <c r="B11">
        <v>15</v>
      </c>
      <c r="C11">
        <v>5</v>
      </c>
      <c r="D11">
        <v>5</v>
      </c>
      <c r="E11" s="2">
        <v>65</v>
      </c>
      <c r="F11" s="2">
        <v>85</v>
      </c>
      <c r="G11" s="2">
        <v>100</v>
      </c>
      <c r="H11" s="2">
        <v>5000</v>
      </c>
      <c r="I11" s="2">
        <v>5000</v>
      </c>
      <c r="J11" t="s">
        <v>49</v>
      </c>
    </row>
    <row r="12" spans="1:14" x14ac:dyDescent="0.35">
      <c r="A12" t="s">
        <v>4</v>
      </c>
      <c r="B12">
        <v>25</v>
      </c>
      <c r="C12">
        <v>10</v>
      </c>
      <c r="D12">
        <v>5</v>
      </c>
      <c r="E12" s="2">
        <v>65</v>
      </c>
      <c r="F12" s="2">
        <v>85</v>
      </c>
      <c r="G12" s="2">
        <v>100</v>
      </c>
      <c r="H12" s="2">
        <f>SUM((B12+C12+D12)*E12)+(B12*F12)+(D12*G12)</f>
        <v>5225</v>
      </c>
      <c r="I12" s="2">
        <v>5000</v>
      </c>
      <c r="J12" t="s">
        <v>42</v>
      </c>
    </row>
    <row r="13" spans="1:14" x14ac:dyDescent="0.35">
      <c r="A13" t="s">
        <v>6</v>
      </c>
      <c r="B13">
        <v>30</v>
      </c>
      <c r="C13">
        <v>15</v>
      </c>
      <c r="D13">
        <v>5</v>
      </c>
      <c r="E13" s="2">
        <v>65</v>
      </c>
      <c r="F13" s="2">
        <v>85</v>
      </c>
      <c r="G13" s="2">
        <v>100</v>
      </c>
      <c r="H13" s="2">
        <f>SUM((B13+C13+D13)*E13)+(B13*F13)+(D13*G13)</f>
        <v>6300</v>
      </c>
      <c r="I13" s="2">
        <v>5000</v>
      </c>
      <c r="J13" t="s">
        <v>42</v>
      </c>
    </row>
    <row r="14" spans="1:14" x14ac:dyDescent="0.35">
      <c r="A14" t="s">
        <v>18</v>
      </c>
      <c r="E14" s="2">
        <v>100</v>
      </c>
      <c r="F14" s="2">
        <v>85</v>
      </c>
      <c r="G14" s="2">
        <v>100</v>
      </c>
      <c r="H14" s="2"/>
    </row>
    <row r="15" spans="1:14" x14ac:dyDescent="0.35">
      <c r="A15" s="6" t="s">
        <v>12</v>
      </c>
      <c r="B15" s="6"/>
      <c r="C15" s="6"/>
      <c r="D15" s="6"/>
      <c r="E15" s="2">
        <v>100</v>
      </c>
      <c r="F15" s="2"/>
      <c r="G15" s="2"/>
      <c r="H15" s="2"/>
      <c r="J15" t="s">
        <v>27</v>
      </c>
    </row>
    <row r="16" spans="1:14" x14ac:dyDescent="0.35">
      <c r="A16" s="6"/>
      <c r="B16" s="6"/>
      <c r="C16" s="6"/>
      <c r="D16" s="6"/>
      <c r="E16" s="2"/>
      <c r="F16" s="2"/>
      <c r="G16" s="2"/>
      <c r="H16" s="2"/>
    </row>
    <row r="17" spans="1:10" x14ac:dyDescent="0.35">
      <c r="A17" s="3"/>
      <c r="B17" s="3"/>
      <c r="C17" s="3"/>
      <c r="D17" s="3"/>
      <c r="E17" s="2"/>
      <c r="F17" s="2"/>
      <c r="G17" s="2"/>
      <c r="H17" s="2"/>
    </row>
    <row r="18" spans="1:10" x14ac:dyDescent="0.35">
      <c r="A18" t="s">
        <v>35</v>
      </c>
    </row>
    <row r="20" spans="1:10" x14ac:dyDescent="0.35">
      <c r="A20" s="1" t="s">
        <v>24</v>
      </c>
      <c r="B20" t="s">
        <v>0</v>
      </c>
      <c r="C20" t="s">
        <v>10</v>
      </c>
      <c r="D20" t="s">
        <v>1</v>
      </c>
      <c r="E20" t="s">
        <v>9</v>
      </c>
      <c r="F20" t="s">
        <v>2</v>
      </c>
      <c r="G20" t="s">
        <v>3</v>
      </c>
      <c r="H20" t="s">
        <v>5</v>
      </c>
      <c r="I20" t="s">
        <v>26</v>
      </c>
      <c r="J20" t="s">
        <v>13</v>
      </c>
    </row>
    <row r="21" spans="1:10" x14ac:dyDescent="0.35">
      <c r="A21" t="s">
        <v>7</v>
      </c>
      <c r="B21">
        <v>15</v>
      </c>
      <c r="C21">
        <v>5</v>
      </c>
      <c r="D21">
        <v>5</v>
      </c>
      <c r="E21" s="2">
        <v>100</v>
      </c>
      <c r="F21" s="2">
        <v>85</v>
      </c>
      <c r="G21" s="2">
        <v>100</v>
      </c>
      <c r="H21" s="2">
        <f>SUM((B21+C21+D21)*E21)+(B21*F21)+(D21*G21)</f>
        <v>4275</v>
      </c>
      <c r="I21" s="4">
        <v>2000</v>
      </c>
      <c r="J21" t="s">
        <v>42</v>
      </c>
    </row>
    <row r="22" spans="1:10" x14ac:dyDescent="0.35">
      <c r="A22" t="s">
        <v>4</v>
      </c>
      <c r="B22">
        <v>25</v>
      </c>
      <c r="C22">
        <v>10</v>
      </c>
      <c r="D22">
        <v>5</v>
      </c>
      <c r="E22" s="2">
        <v>100</v>
      </c>
      <c r="F22" s="2">
        <v>85</v>
      </c>
      <c r="G22" s="2">
        <v>100</v>
      </c>
      <c r="H22" s="2">
        <f>SUM((B22+C22+D22)*E22)+(B22*F22)+(D22*G22)</f>
        <v>6625</v>
      </c>
      <c r="I22" s="4">
        <v>2000</v>
      </c>
      <c r="J22" t="s">
        <v>42</v>
      </c>
    </row>
    <row r="23" spans="1:10" x14ac:dyDescent="0.35">
      <c r="A23" t="s">
        <v>6</v>
      </c>
      <c r="B23">
        <v>30</v>
      </c>
      <c r="C23">
        <v>15</v>
      </c>
      <c r="D23">
        <v>5</v>
      </c>
      <c r="E23" s="2">
        <v>100</v>
      </c>
      <c r="F23" s="2">
        <v>85</v>
      </c>
      <c r="G23" s="2">
        <v>100</v>
      </c>
      <c r="H23" s="2">
        <f>SUM((B23+C23+D23)*E23)+(B23*F23)+(D23*G23)</f>
        <v>8050</v>
      </c>
      <c r="I23" s="4">
        <v>2000</v>
      </c>
      <c r="J23" t="s">
        <v>42</v>
      </c>
    </row>
    <row r="24" spans="1:10" x14ac:dyDescent="0.35">
      <c r="A24" t="s">
        <v>15</v>
      </c>
      <c r="E24" s="2">
        <v>100</v>
      </c>
      <c r="F24" s="2">
        <v>85</v>
      </c>
      <c r="G24" s="2">
        <v>100</v>
      </c>
      <c r="H24" s="2"/>
    </row>
    <row r="25" spans="1:10" x14ac:dyDescent="0.35">
      <c r="A25" t="s">
        <v>11</v>
      </c>
      <c r="E25" s="2">
        <v>100</v>
      </c>
      <c r="F25" s="2"/>
      <c r="G25" s="2"/>
      <c r="H25" s="2"/>
      <c r="J25" t="s">
        <v>27</v>
      </c>
    </row>
    <row r="26" spans="1:10" x14ac:dyDescent="0.35">
      <c r="A26" t="s">
        <v>43</v>
      </c>
      <c r="E26" s="2"/>
      <c r="F26" s="2"/>
      <c r="G26" s="2"/>
      <c r="H26" s="2"/>
    </row>
    <row r="28" spans="1:10" x14ac:dyDescent="0.35">
      <c r="A28" t="s">
        <v>17</v>
      </c>
    </row>
    <row r="30" spans="1:10" x14ac:dyDescent="0.35">
      <c r="A30" s="1" t="s">
        <v>19</v>
      </c>
      <c r="B30" s="1"/>
      <c r="C30" s="1" t="s">
        <v>37</v>
      </c>
    </row>
    <row r="31" spans="1:10" x14ac:dyDescent="0.35">
      <c r="A31" t="s">
        <v>21</v>
      </c>
    </row>
    <row r="33" spans="1:14" s="5" customFormat="1" ht="27.5" customHeight="1" x14ac:dyDescent="0.35">
      <c r="A33" s="7" t="s">
        <v>31</v>
      </c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</row>
    <row r="34" spans="1:14" x14ac:dyDescent="0.35">
      <c r="A34" s="1"/>
      <c r="B34" s="1"/>
      <c r="C34" s="1"/>
    </row>
    <row r="35" spans="1:14" s="1" customFormat="1" x14ac:dyDescent="0.35">
      <c r="A35" s="1" t="s">
        <v>20</v>
      </c>
    </row>
    <row r="36" spans="1:14" x14ac:dyDescent="0.35">
      <c r="A36" s="1" t="s">
        <v>25</v>
      </c>
      <c r="B36" t="s">
        <v>0</v>
      </c>
      <c r="C36" t="s">
        <v>10</v>
      </c>
      <c r="D36" t="s">
        <v>1</v>
      </c>
      <c r="E36" t="s">
        <v>9</v>
      </c>
      <c r="F36" t="s">
        <v>2</v>
      </c>
      <c r="G36" t="s">
        <v>3</v>
      </c>
      <c r="H36" t="s">
        <v>5</v>
      </c>
      <c r="I36" t="s">
        <v>8</v>
      </c>
      <c r="J36" t="s">
        <v>13</v>
      </c>
    </row>
    <row r="37" spans="1:14" x14ac:dyDescent="0.35">
      <c r="A37" t="s">
        <v>7</v>
      </c>
      <c r="B37">
        <v>15</v>
      </c>
      <c r="C37">
        <v>5</v>
      </c>
      <c r="D37">
        <v>5</v>
      </c>
      <c r="E37" s="2">
        <v>200</v>
      </c>
      <c r="F37" s="2">
        <v>65</v>
      </c>
      <c r="G37" s="2">
        <v>100</v>
      </c>
      <c r="H37" s="2">
        <v>7500</v>
      </c>
      <c r="I37" s="2">
        <v>7500</v>
      </c>
      <c r="J37" t="s">
        <v>38</v>
      </c>
    </row>
    <row r="38" spans="1:14" x14ac:dyDescent="0.35">
      <c r="A38" t="s">
        <v>4</v>
      </c>
      <c r="B38">
        <v>25</v>
      </c>
      <c r="C38">
        <v>10</v>
      </c>
      <c r="D38">
        <v>5</v>
      </c>
      <c r="E38" s="2">
        <v>200</v>
      </c>
      <c r="F38" s="2">
        <v>65</v>
      </c>
      <c r="G38" s="2">
        <v>100</v>
      </c>
      <c r="H38" s="2">
        <f>SUM((B38+C38+D38)*E38)+(B38*F38)+(D38*G38)</f>
        <v>10125</v>
      </c>
      <c r="I38" s="2">
        <f t="shared" ref="I38:I39" si="0">SUM((B38+C38+D38)*E38)</f>
        <v>8000</v>
      </c>
      <c r="J38" t="s">
        <v>42</v>
      </c>
    </row>
    <row r="39" spans="1:14" x14ac:dyDescent="0.35">
      <c r="A39" t="s">
        <v>6</v>
      </c>
      <c r="B39">
        <v>30</v>
      </c>
      <c r="C39">
        <v>15</v>
      </c>
      <c r="D39">
        <v>5</v>
      </c>
      <c r="E39" s="2">
        <v>200</v>
      </c>
      <c r="F39" s="2">
        <v>65</v>
      </c>
      <c r="G39" s="2">
        <v>100</v>
      </c>
      <c r="H39" s="2">
        <f>SUM((B39+C39+D39)*E39)+(B39*F39)+(D39*G39)</f>
        <v>12450</v>
      </c>
      <c r="I39" s="2">
        <f t="shared" si="0"/>
        <v>10000</v>
      </c>
      <c r="J39" t="s">
        <v>42</v>
      </c>
    </row>
    <row r="40" spans="1:14" x14ac:dyDescent="0.35">
      <c r="A40" t="s">
        <v>18</v>
      </c>
      <c r="E40" s="2">
        <v>250</v>
      </c>
      <c r="F40" s="2">
        <v>65</v>
      </c>
      <c r="G40" s="2">
        <v>100</v>
      </c>
      <c r="H40" s="2"/>
    </row>
    <row r="41" spans="1:14" x14ac:dyDescent="0.35">
      <c r="A41" s="6" t="s">
        <v>12</v>
      </c>
      <c r="B41" s="6"/>
      <c r="C41" s="6"/>
      <c r="D41" s="6"/>
      <c r="E41" s="2">
        <v>200</v>
      </c>
      <c r="F41" s="2"/>
      <c r="G41" s="2"/>
      <c r="H41" s="2"/>
      <c r="J41" t="s">
        <v>27</v>
      </c>
    </row>
    <row r="42" spans="1:14" x14ac:dyDescent="0.35">
      <c r="A42" s="6"/>
      <c r="B42" s="6"/>
      <c r="C42" s="6"/>
      <c r="D42" s="6"/>
      <c r="E42" s="2"/>
      <c r="F42" s="2"/>
      <c r="G42" s="2"/>
      <c r="H42" s="2"/>
    </row>
    <row r="43" spans="1:14" x14ac:dyDescent="0.35">
      <c r="A43" t="s">
        <v>36</v>
      </c>
    </row>
    <row r="45" spans="1:14" x14ac:dyDescent="0.35">
      <c r="A45" s="1" t="s">
        <v>24</v>
      </c>
      <c r="B45" t="s">
        <v>0</v>
      </c>
      <c r="C45" t="s">
        <v>10</v>
      </c>
      <c r="D45" t="s">
        <v>1</v>
      </c>
      <c r="E45" t="s">
        <v>9</v>
      </c>
      <c r="F45" t="s">
        <v>2</v>
      </c>
      <c r="G45" t="s">
        <v>3</v>
      </c>
      <c r="H45" t="s">
        <v>5</v>
      </c>
      <c r="I45" t="s">
        <v>26</v>
      </c>
      <c r="J45" t="s">
        <v>13</v>
      </c>
    </row>
    <row r="46" spans="1:14" x14ac:dyDescent="0.35">
      <c r="A46" t="s">
        <v>7</v>
      </c>
      <c r="B46">
        <v>15</v>
      </c>
      <c r="C46">
        <v>5</v>
      </c>
      <c r="D46">
        <v>5</v>
      </c>
      <c r="E46" s="2">
        <v>250</v>
      </c>
      <c r="F46" s="2">
        <v>65</v>
      </c>
      <c r="G46" s="2">
        <v>100</v>
      </c>
      <c r="H46" s="2">
        <f>SUM((B46+C46+D46)*E46)+(B46*F46)+(D46*G46)</f>
        <v>7725</v>
      </c>
      <c r="I46" s="4">
        <v>2000</v>
      </c>
      <c r="J46" t="s">
        <v>42</v>
      </c>
    </row>
    <row r="47" spans="1:14" x14ac:dyDescent="0.35">
      <c r="A47" t="s">
        <v>4</v>
      </c>
      <c r="B47">
        <v>25</v>
      </c>
      <c r="C47">
        <v>10</v>
      </c>
      <c r="D47">
        <v>5</v>
      </c>
      <c r="E47" s="2">
        <v>250</v>
      </c>
      <c r="F47" s="2">
        <v>65</v>
      </c>
      <c r="G47" s="2">
        <v>100</v>
      </c>
      <c r="H47" s="2">
        <f>SUM((B47+C47+D47)*E47)+(B47*F47)+(D47*G47)</f>
        <v>12125</v>
      </c>
      <c r="I47" s="4">
        <v>2000</v>
      </c>
      <c r="J47" t="s">
        <v>42</v>
      </c>
    </row>
    <row r="48" spans="1:14" x14ac:dyDescent="0.35">
      <c r="A48" t="s">
        <v>6</v>
      </c>
      <c r="B48">
        <v>30</v>
      </c>
      <c r="C48">
        <v>15</v>
      </c>
      <c r="D48">
        <v>5</v>
      </c>
      <c r="E48" s="2">
        <v>250</v>
      </c>
      <c r="F48" s="2">
        <v>65</v>
      </c>
      <c r="G48" s="2">
        <v>100</v>
      </c>
      <c r="H48" s="2">
        <f>SUM((B48+C48+D48)*E48)+(B48*F48)+(D48*G48)</f>
        <v>14950</v>
      </c>
      <c r="I48" s="4">
        <v>2000</v>
      </c>
      <c r="J48" t="s">
        <v>42</v>
      </c>
    </row>
    <row r="49" spans="1:10" x14ac:dyDescent="0.35">
      <c r="A49" t="s">
        <v>15</v>
      </c>
      <c r="E49" s="2">
        <v>250</v>
      </c>
      <c r="F49" s="2">
        <v>65</v>
      </c>
      <c r="G49" s="2">
        <v>100</v>
      </c>
      <c r="H49" s="2"/>
    </row>
    <row r="50" spans="1:10" x14ac:dyDescent="0.35">
      <c r="A50" t="s">
        <v>11</v>
      </c>
      <c r="E50" s="2">
        <v>250</v>
      </c>
      <c r="F50" s="2"/>
      <c r="G50" s="2"/>
      <c r="H50" s="2"/>
      <c r="J50" t="s">
        <v>27</v>
      </c>
    </row>
    <row r="51" spans="1:10" x14ac:dyDescent="0.35">
      <c r="A51" t="s">
        <v>44</v>
      </c>
      <c r="E51" s="2"/>
      <c r="F51" s="2"/>
      <c r="G51" s="2"/>
      <c r="H51" s="2"/>
    </row>
    <row r="53" spans="1:10" x14ac:dyDescent="0.35">
      <c r="A53" t="s">
        <v>39</v>
      </c>
    </row>
    <row r="55" spans="1:10" x14ac:dyDescent="0.35">
      <c r="A55" s="1" t="s">
        <v>30</v>
      </c>
    </row>
    <row r="56" spans="1:10" x14ac:dyDescent="0.35">
      <c r="A56" s="1" t="s">
        <v>16</v>
      </c>
      <c r="B56" t="s">
        <v>0</v>
      </c>
      <c r="C56" t="s">
        <v>10</v>
      </c>
      <c r="D56" t="s">
        <v>22</v>
      </c>
      <c r="E56" t="s">
        <v>9</v>
      </c>
      <c r="F56" t="s">
        <v>2</v>
      </c>
      <c r="G56" t="s">
        <v>3</v>
      </c>
      <c r="H56" t="s">
        <v>5</v>
      </c>
      <c r="I56" t="s">
        <v>8</v>
      </c>
      <c r="J56" t="s">
        <v>13</v>
      </c>
    </row>
    <row r="57" spans="1:10" x14ac:dyDescent="0.35">
      <c r="A57" t="s">
        <v>7</v>
      </c>
      <c r="B57">
        <v>10</v>
      </c>
      <c r="C57">
        <v>20</v>
      </c>
      <c r="D57">
        <v>10</v>
      </c>
      <c r="E57" s="2">
        <v>175</v>
      </c>
      <c r="F57" s="2">
        <v>65</v>
      </c>
      <c r="G57" s="2">
        <v>100</v>
      </c>
      <c r="H57" s="2">
        <f>SUM((B57+C57+D57)*E57)+(B57*F57)+(D57*G57)</f>
        <v>8650</v>
      </c>
      <c r="I57" s="2">
        <f>SUM((B57+C57+D57)*E57)</f>
        <v>7000</v>
      </c>
      <c r="J57" t="s">
        <v>50</v>
      </c>
    </row>
    <row r="58" spans="1:10" x14ac:dyDescent="0.35">
      <c r="A58" t="s">
        <v>4</v>
      </c>
      <c r="B58">
        <v>10</v>
      </c>
      <c r="C58">
        <v>50</v>
      </c>
      <c r="D58">
        <v>10</v>
      </c>
      <c r="E58" s="2">
        <v>175</v>
      </c>
      <c r="F58" s="2">
        <v>65</v>
      </c>
      <c r="G58" s="2">
        <v>100</v>
      </c>
      <c r="H58" s="2">
        <f>SUM((B58+C58+D58)*E58)+(B58*F58)+(D58*G58)</f>
        <v>13900</v>
      </c>
      <c r="I58" s="2">
        <f t="shared" ref="I58" si="1">SUM((B58+C58+D58)*E58)</f>
        <v>12250</v>
      </c>
      <c r="J58" t="s">
        <v>50</v>
      </c>
    </row>
    <row r="59" spans="1:10" x14ac:dyDescent="0.35">
      <c r="A59" t="s">
        <v>6</v>
      </c>
      <c r="B59">
        <v>10</v>
      </c>
      <c r="C59">
        <v>90</v>
      </c>
      <c r="D59">
        <v>10</v>
      </c>
      <c r="E59" s="2">
        <v>175</v>
      </c>
      <c r="F59" s="2">
        <v>65</v>
      </c>
      <c r="G59" s="2">
        <v>100</v>
      </c>
      <c r="H59" s="2">
        <f>SUM((B59+C59+D59)*E59)+(B59*F59)+(D59*G59)</f>
        <v>20900</v>
      </c>
      <c r="I59" s="2">
        <f>SUM((B59+C59+D59)*E59)</f>
        <v>19250</v>
      </c>
      <c r="J59" t="s">
        <v>50</v>
      </c>
    </row>
    <row r="60" spans="1:10" x14ac:dyDescent="0.35">
      <c r="A60" t="s">
        <v>18</v>
      </c>
      <c r="E60" s="2">
        <v>225</v>
      </c>
      <c r="F60" s="2">
        <v>65</v>
      </c>
      <c r="G60" s="2">
        <v>100</v>
      </c>
      <c r="H60" s="2"/>
    </row>
    <row r="61" spans="1:10" x14ac:dyDescent="0.35">
      <c r="A61" s="6" t="s">
        <v>28</v>
      </c>
      <c r="B61" s="6"/>
      <c r="C61" s="6"/>
      <c r="D61" s="6"/>
      <c r="E61" s="2">
        <v>175</v>
      </c>
      <c r="F61" s="2"/>
      <c r="G61" s="2"/>
      <c r="H61" s="2"/>
      <c r="J61" t="s">
        <v>29</v>
      </c>
    </row>
    <row r="62" spans="1:10" x14ac:dyDescent="0.35">
      <c r="A62" s="6"/>
      <c r="B62" s="6"/>
      <c r="C62" s="6"/>
      <c r="D62" s="6"/>
      <c r="E62" s="2"/>
      <c r="F62" s="2"/>
      <c r="G62" s="2"/>
      <c r="H62" s="2"/>
    </row>
    <row r="63" spans="1:10" x14ac:dyDescent="0.35">
      <c r="A63" s="3"/>
      <c r="B63" s="3"/>
      <c r="C63" s="3"/>
      <c r="D63" s="3"/>
      <c r="E63" s="2"/>
      <c r="F63" s="2"/>
      <c r="G63" s="2"/>
      <c r="H63" s="2"/>
    </row>
    <row r="64" spans="1:10" x14ac:dyDescent="0.35">
      <c r="A64" s="1" t="s">
        <v>32</v>
      </c>
    </row>
    <row r="65" spans="1:7" x14ac:dyDescent="0.35">
      <c r="A65" s="1" t="s">
        <v>33</v>
      </c>
    </row>
    <row r="66" spans="1:7" x14ac:dyDescent="0.35">
      <c r="A66" s="1" t="s">
        <v>40</v>
      </c>
    </row>
    <row r="67" spans="1:7" x14ac:dyDescent="0.35">
      <c r="A67" s="1" t="s">
        <v>45</v>
      </c>
    </row>
    <row r="68" spans="1:7" s="1" customFormat="1" x14ac:dyDescent="0.35">
      <c r="A68" s="1" t="s">
        <v>23</v>
      </c>
    </row>
    <row r="69" spans="1:7" x14ac:dyDescent="0.35">
      <c r="A69" s="1" t="s">
        <v>41</v>
      </c>
      <c r="B69" s="1"/>
      <c r="C69" s="1"/>
      <c r="D69" s="1"/>
      <c r="E69" s="1"/>
      <c r="F69" s="1"/>
      <c r="G69" s="1"/>
    </row>
  </sheetData>
  <mergeCells count="5">
    <mergeCell ref="A41:D42"/>
    <mergeCell ref="A61:D62"/>
    <mergeCell ref="A33:N33"/>
    <mergeCell ref="A7:N7"/>
    <mergeCell ref="A15:D1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 DB</dc:creator>
  <cp:lastModifiedBy>CO DB</cp:lastModifiedBy>
  <dcterms:created xsi:type="dcterms:W3CDTF">2026-02-01T04:16:46Z</dcterms:created>
  <dcterms:modified xsi:type="dcterms:W3CDTF">2026-03-27T14:20:43Z</dcterms:modified>
</cp:coreProperties>
</file>