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nthly Cash Flow" sheetId="1" r:id="rId4"/>
    <sheet state="visible" name="INFO" sheetId="2" r:id="rId5"/>
  </sheets>
  <definedNames/>
  <calcPr/>
</workbook>
</file>

<file path=xl/sharedStrings.xml><?xml version="1.0" encoding="utf-8"?>
<sst xmlns="http://schemas.openxmlformats.org/spreadsheetml/2006/main" count="88" uniqueCount="83">
  <si>
    <t>COMPANY NAME</t>
  </si>
  <si>
    <t>MONTHLY CASH FLOW</t>
  </si>
  <si>
    <t>Address</t>
  </si>
  <si>
    <t>Phone</t>
  </si>
  <si>
    <t>Prepared by:</t>
  </si>
  <si>
    <t>John Doe</t>
  </si>
  <si>
    <t>Email</t>
  </si>
  <si>
    <t>Date Last Updated:</t>
  </si>
  <si>
    <t>03/33/33</t>
  </si>
  <si>
    <t>JAN</t>
  </si>
  <si>
    <t>FEB</t>
  </si>
  <si>
    <t>MAR</t>
  </si>
  <si>
    <t>Q1 TOTAL</t>
  </si>
  <si>
    <t>APR</t>
  </si>
  <si>
    <t>MAY</t>
  </si>
  <si>
    <t>JUN</t>
  </si>
  <si>
    <t>Q2 TOTAL</t>
  </si>
  <si>
    <t>JUL</t>
  </si>
  <si>
    <t>AUG</t>
  </si>
  <si>
    <t>SEP</t>
  </si>
  <si>
    <t>Q3 TOTAL</t>
  </si>
  <si>
    <t>OCT</t>
  </si>
  <si>
    <t>NOV</t>
  </si>
  <si>
    <t>DEC</t>
  </si>
  <si>
    <t>Q4 TOTAL</t>
  </si>
  <si>
    <t>Total</t>
  </si>
  <si>
    <t>Incoming Funds</t>
  </si>
  <si>
    <t>Product Sales Revenue</t>
  </si>
  <si>
    <t>Services Sales Revenue</t>
  </si>
  <si>
    <t>Other Sales Revenus</t>
  </si>
  <si>
    <t>Interest Income</t>
  </si>
  <si>
    <t>Tax Refund</t>
  </si>
  <si>
    <t>Other</t>
  </si>
  <si>
    <t/>
  </si>
  <si>
    <t>TOTAL</t>
  </si>
  <si>
    <t>Outgoing Funds</t>
  </si>
  <si>
    <t>Cost of Goods Sold</t>
  </si>
  <si>
    <t>Advertising &amp; Marketing</t>
  </si>
  <si>
    <t>Employee Expense</t>
  </si>
  <si>
    <t>Insurance</t>
  </si>
  <si>
    <t>Office Expense</t>
  </si>
  <si>
    <t>Rent</t>
  </si>
  <si>
    <t>Utilities</t>
  </si>
  <si>
    <t>Travel</t>
  </si>
  <si>
    <t>Returns and Refunds</t>
  </si>
  <si>
    <t>NET CASH FLOW</t>
  </si>
  <si>
    <t>BEGINNING BALANCE</t>
  </si>
  <si>
    <t>ENDING CASH BALANCE</t>
  </si>
  <si>
    <t>Cash Flow Template provided to you by:</t>
  </si>
  <si>
    <t>This template was adapted by Teal Business Solutions for educational purposes only.</t>
  </si>
  <si>
    <t>Need support?</t>
  </si>
  <si>
    <t>Email: admin@tealbusinesssolutions.com</t>
  </si>
  <si>
    <t>Contact us:</t>
  </si>
  <si>
    <t>www.tealbusinesssolutions.com</t>
  </si>
  <si>
    <t>admin@tealbusinesssolutions.com</t>
  </si>
  <si>
    <t>💙 Welcome to Your Cash Flow Tracker</t>
  </si>
  <si>
    <t>This spreadsheet was customized by Teal Business Solutions to help small business owners take control of their cash flow—without the overwhelm.</t>
  </si>
  <si>
    <t>Use this tool to track and project the actual money flowing in and out of your business so you can stop guessing and start planning with confidence.</t>
  </si>
  <si>
    <t>🔧 How to Use This Sheet (In 4 Steps)</t>
  </si>
  <si>
    <t>Step 1: Make Your Own Copy</t>
  </si>
  <si>
    <t>Click File → Make a Copy and save it to your Google Drive</t>
  </si>
  <si>
    <t>Rename it something like “Cash Flow Tracker – [Your Biz Name]”</t>
  </si>
  <si>
    <t>Step 2: Customize to Your Business</t>
  </si>
  <si>
    <t>Add company name, contact info and even a logo if you'd like!</t>
  </si>
  <si>
    <t>Change the subcategories in column B to fit your business.  What are your monthly income streams and typical monthly expenses?</t>
  </si>
  <si>
    <t>Step 3: Enter Your or Monthly Numbers (Previous and Projected)</t>
  </si>
  <si>
    <t>Incoming Funds = income from sales, invoices paid, etc.</t>
  </si>
  <si>
    <t>Outgoing Funds = expenses paid (software, subscriptions, contractor pay, taxes, etc.)</t>
  </si>
  <si>
    <t>The spreadsheet will automatically calculate your net cash flow and ending balance</t>
  </si>
  <si>
    <t xml:space="preserve">Enter your Beginning Cash Balance (what was in the bank on January 1)! </t>
  </si>
  <si>
    <t>Do not enter for any other month.  The data will carry forward through formulas.</t>
  </si>
  <si>
    <t>Step 4: Review &amp; Adjust</t>
  </si>
  <si>
    <t>You can use this spreadsheet to predict future cash balances by plugging in expected income and expenses.</t>
  </si>
  <si>
    <t>Use this info to plan for large expenses or slow seasons.</t>
  </si>
  <si>
    <t>Make this a regular habit—it only takes 5-10 minutes to update!</t>
  </si>
  <si>
    <t>💡 A Few Pro Tips</t>
  </si>
  <si>
    <t>💸 Be realistic with projections—this tool works best with real numbers</t>
  </si>
  <si>
    <t>📈 Use the totals to prep for taxes, pay yourself, and plan smarter</t>
  </si>
  <si>
    <t>✅ Don’t forget to include one-time or non-recurring expenses like annual software renewals, equipment purchases, or quarterly tax payments</t>
  </si>
  <si>
    <t>🚨 Be careful not to type in the fields that include formulas, like the "TOTAL" rows and the "Q1 TOTAL" columns</t>
  </si>
  <si>
    <t>📌 Notes</t>
  </si>
  <si>
    <t>Need personalized help? I’ll be opening up limited spots for advisory services soon 👀</t>
  </si>
  <si>
    <t>Reach out anytime: admin@tealbusinesssolutions.com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</si>
</sst>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&quot;$&quot;* #,##0.00_);_(&quot;$&quot;* \(#,##0.00\);_(&quot;$&quot;* &quot;-&quot;??_);_(@_)"/>
  </numFmts>
  <fonts count="31">
    <font>
      <sz val="10.0"/>
      <color rgb="FF000000"/>
      <name val="Arial"/>
      <scheme val="minor"/>
    </font>
    <font>
      <color rgb="FFFFFFFF"/>
      <name val="Barlow"/>
    </font>
    <font>
      <color theme="1"/>
      <name val="Barlow"/>
    </font>
    <font>
      <b/>
      <sz val="18.0"/>
      <color rgb="FFFFFFFF"/>
      <name val="Barlow"/>
    </font>
    <font>
      <b/>
      <sz val="22.0"/>
      <color rgb="FFFFFFFF"/>
      <name val="Barlow"/>
    </font>
    <font>
      <sz val="10.0"/>
      <color rgb="FFFFFFFF"/>
      <name val="Barlow"/>
    </font>
    <font/>
    <font>
      <color rgb="FF6096BA"/>
      <name val="Barlow"/>
    </font>
    <font>
      <b/>
      <sz val="25.0"/>
      <color rgb="FFFFFFFF"/>
      <name val="Barlow"/>
    </font>
    <font>
      <b/>
      <sz val="12.0"/>
      <color theme="1"/>
      <name val="Barlow"/>
    </font>
    <font>
      <b/>
      <color rgb="FFFFFFFF"/>
      <name val="Barlow"/>
    </font>
    <font>
      <b/>
      <sz val="12.0"/>
      <color rgb="FFFFFFFF"/>
      <name val="Barlow"/>
    </font>
    <font>
      <color rgb="FF000000"/>
      <name val="Barlow"/>
    </font>
    <font>
      <sz val="11.0"/>
      <color rgb="FF6096BA"/>
      <name val="Barlow"/>
    </font>
    <font>
      <b/>
      <sz val="11.0"/>
      <color rgb="FFFFFFFF"/>
      <name val="Arial"/>
      <scheme val="minor"/>
    </font>
    <font>
      <b/>
      <sz val="11.0"/>
      <color rgb="FF000000"/>
      <name val="Barlow"/>
    </font>
    <font>
      <sz val="11.0"/>
      <color theme="1"/>
      <name val="Barlow"/>
    </font>
    <font>
      <b/>
      <sz val="12.0"/>
      <color rgb="FF000000"/>
      <name val="Barlow"/>
    </font>
    <font>
      <b/>
      <sz val="11.0"/>
      <color rgb="FFFFFFFF"/>
      <name val="Barlow"/>
    </font>
    <font>
      <b/>
      <sz val="12.0"/>
      <color rgb="FF4A86E8"/>
      <name val="Barlow"/>
    </font>
    <font>
      <b/>
      <i/>
      <color rgb="FF4A86E8"/>
      <name val="Arial"/>
      <scheme val="minor"/>
    </font>
    <font>
      <b/>
      <sz val="11.0"/>
      <color rgb="FF4A86E8"/>
      <name val="Arial"/>
      <scheme val="minor"/>
    </font>
    <font>
      <b/>
      <sz val="11.0"/>
      <color rgb="FF4A86E8"/>
      <name val="Barlow"/>
    </font>
    <font>
      <sz val="11.0"/>
      <color rgb="FF4A86E8"/>
      <name val="Barlow"/>
    </font>
    <font>
      <color theme="1"/>
      <name val="Arial"/>
      <scheme val="minor"/>
    </font>
    <font>
      <b/>
      <sz val="13.0"/>
      <color rgb="FF1155CC"/>
      <name val="Arial"/>
      <scheme val="minor"/>
    </font>
    <font>
      <u/>
      <sz val="13.0"/>
      <color rgb="FF0000FF"/>
    </font>
    <font>
      <b/>
      <sz val="13.0"/>
      <color rgb="FF3C78D8"/>
      <name val="Arial"/>
      <scheme val="minor"/>
    </font>
    <font>
      <b/>
      <sz val="15.0"/>
      <color theme="1"/>
      <name val="Arial"/>
      <scheme val="minor"/>
    </font>
    <font>
      <b/>
      <sz val="18.0"/>
      <color theme="1"/>
      <name val="Arial"/>
      <scheme val="minor"/>
    </font>
    <font>
      <b/>
      <sz val="14.0"/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274C77"/>
        <bgColor rgb="FF274C77"/>
      </patternFill>
    </fill>
    <fill>
      <patternFill patternType="solid">
        <fgColor rgb="FF6096BA"/>
        <bgColor rgb="FF6096BA"/>
      </patternFill>
    </fill>
    <fill>
      <patternFill patternType="solid">
        <fgColor rgb="FFE7ECEF"/>
        <bgColor rgb="FFE7ECEF"/>
      </patternFill>
    </fill>
    <fill>
      <patternFill patternType="solid">
        <fgColor rgb="FFA3CEF1"/>
        <bgColor rgb="FFA3CEF1"/>
      </patternFill>
    </fill>
    <fill>
      <patternFill patternType="solid">
        <fgColor rgb="FF8B8C89"/>
        <bgColor rgb="FF8B8C89"/>
      </patternFill>
    </fill>
  </fills>
  <borders count="5">
    <border/>
    <border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center"/>
    </xf>
    <xf borderId="0" fillId="0" fontId="2" numFmtId="0" xfId="0" applyAlignment="1" applyFont="1">
      <alignment vertical="center"/>
    </xf>
    <xf borderId="0" fillId="2" fontId="1" numFmtId="0" xfId="0" applyAlignment="1" applyFont="1">
      <alignment vertical="bottom"/>
    </xf>
    <xf borderId="0" fillId="2" fontId="3" numFmtId="0" xfId="0" applyAlignment="1" applyFont="1">
      <alignment readingOrder="0" vertical="bottom"/>
    </xf>
    <xf borderId="0" fillId="2" fontId="4" numFmtId="0" xfId="0" applyAlignment="1" applyFont="1">
      <alignment readingOrder="0" vertical="bottom"/>
    </xf>
    <xf borderId="0" fillId="2" fontId="1" numFmtId="0" xfId="0" applyAlignment="1" applyFont="1">
      <alignment readingOrder="0" vertical="bottom"/>
    </xf>
    <xf borderId="1" fillId="2" fontId="5" numFmtId="0" xfId="0" applyAlignment="1" applyBorder="1" applyFont="1">
      <alignment readingOrder="0" vertical="bottom"/>
    </xf>
    <xf borderId="1" fillId="0" fontId="6" numFmtId="0" xfId="0" applyBorder="1" applyFont="1"/>
    <xf borderId="1" fillId="2" fontId="1" numFmtId="0" xfId="0" applyAlignment="1" applyBorder="1" applyFont="1">
      <alignment horizontal="left" readingOrder="0" vertical="bottom"/>
    </xf>
    <xf borderId="0" fillId="3" fontId="7" numFmtId="0" xfId="0" applyAlignment="1" applyFill="1" applyFont="1">
      <alignment vertical="center"/>
    </xf>
    <xf borderId="2" fillId="3" fontId="8" numFmtId="0" xfId="0" applyAlignment="1" applyBorder="1" applyFont="1">
      <alignment horizontal="center" readingOrder="0" vertical="center"/>
    </xf>
    <xf borderId="2" fillId="4" fontId="9" numFmtId="0" xfId="0" applyAlignment="1" applyBorder="1" applyFill="1" applyFont="1">
      <alignment horizontal="center" readingOrder="0" vertical="center"/>
    </xf>
    <xf borderId="2" fillId="5" fontId="9" numFmtId="0" xfId="0" applyAlignment="1" applyBorder="1" applyFill="1" applyFont="1">
      <alignment horizontal="center" readingOrder="0" vertical="center"/>
    </xf>
    <xf borderId="2" fillId="2" fontId="10" numFmtId="0" xfId="0" applyAlignment="1" applyBorder="1" applyFont="1">
      <alignment horizontal="center" readingOrder="0" vertical="center"/>
    </xf>
    <xf borderId="3" fillId="6" fontId="11" numFmtId="0" xfId="0" applyAlignment="1" applyBorder="1" applyFill="1" applyFont="1">
      <alignment horizontal="left" readingOrder="0" vertical="center"/>
    </xf>
    <xf borderId="4" fillId="6" fontId="11" numFmtId="0" xfId="0" applyAlignment="1" applyBorder="1" applyFont="1">
      <alignment horizontal="left" readingOrder="0" vertical="center"/>
    </xf>
    <xf borderId="2" fillId="6" fontId="1" numFmtId="0" xfId="0" applyAlignment="1" applyBorder="1" applyFont="1">
      <alignment readingOrder="0" vertical="center"/>
    </xf>
    <xf borderId="2" fillId="4" fontId="12" numFmtId="164" xfId="0" applyAlignment="1" applyBorder="1" applyFont="1" applyNumberFormat="1">
      <alignment horizontal="center" readingOrder="0" vertical="center"/>
    </xf>
    <xf borderId="2" fillId="5" fontId="12" numFmtId="164" xfId="0" applyAlignment="1" applyBorder="1" applyFont="1" applyNumberFormat="1">
      <alignment horizontal="center" readingOrder="0" vertical="center"/>
    </xf>
    <xf borderId="2" fillId="2" fontId="1" numFmtId="164" xfId="0" applyAlignment="1" applyBorder="1" applyFont="1" applyNumberFormat="1">
      <alignment vertical="center"/>
    </xf>
    <xf borderId="2" fillId="6" fontId="1" numFmtId="0" xfId="0" applyAlignment="1" applyBorder="1" applyFont="1">
      <alignment vertical="center"/>
    </xf>
    <xf borderId="0" fillId="3" fontId="13" numFmtId="0" xfId="0" applyAlignment="1" applyFont="1">
      <alignment vertical="center"/>
    </xf>
    <xf borderId="2" fillId="6" fontId="14" numFmtId="0" xfId="0" applyAlignment="1" applyBorder="1" applyFont="1">
      <alignment horizontal="right" readingOrder="0" vertical="center"/>
    </xf>
    <xf borderId="2" fillId="4" fontId="15" numFmtId="164" xfId="0" applyAlignment="1" applyBorder="1" applyFont="1" applyNumberFormat="1">
      <alignment horizontal="center" readingOrder="0" vertical="center"/>
    </xf>
    <xf borderId="2" fillId="5" fontId="15" numFmtId="164" xfId="0" applyAlignment="1" applyBorder="1" applyFont="1" applyNumberFormat="1">
      <alignment horizontal="center" readingOrder="0" vertical="center"/>
    </xf>
    <xf borderId="2" fillId="2" fontId="10" numFmtId="164" xfId="0" applyAlignment="1" applyBorder="1" applyFont="1" applyNumberFormat="1">
      <alignment vertical="center"/>
    </xf>
    <xf borderId="0" fillId="0" fontId="16" numFmtId="0" xfId="0" applyAlignment="1" applyFont="1">
      <alignment vertical="center"/>
    </xf>
    <xf borderId="4" fillId="6" fontId="17" numFmtId="0" xfId="0" applyAlignment="1" applyBorder="1" applyFont="1">
      <alignment horizontal="left" readingOrder="0" vertical="center"/>
    </xf>
    <xf borderId="2" fillId="2" fontId="18" numFmtId="164" xfId="0" applyAlignment="1" applyBorder="1" applyFont="1" applyNumberFormat="1">
      <alignment vertical="center"/>
    </xf>
    <xf borderId="2" fillId="6" fontId="11" numFmtId="0" xfId="0" applyAlignment="1" applyBorder="1" applyFont="1">
      <alignment horizontal="left" readingOrder="0" vertical="center"/>
    </xf>
    <xf borderId="2" fillId="4" fontId="17" numFmtId="164" xfId="0" applyAlignment="1" applyBorder="1" applyFont="1" applyNumberFormat="1">
      <alignment horizontal="center" readingOrder="0" vertical="center"/>
    </xf>
    <xf borderId="2" fillId="5" fontId="17" numFmtId="164" xfId="0" applyAlignment="1" applyBorder="1" applyFont="1" applyNumberFormat="1">
      <alignment horizontal="center" readingOrder="0" vertical="center"/>
    </xf>
    <xf borderId="0" fillId="0" fontId="19" numFmtId="0" xfId="0" applyAlignment="1" applyFont="1">
      <alignment readingOrder="0" vertical="center"/>
    </xf>
    <xf borderId="0" fillId="0" fontId="20" numFmtId="0" xfId="0" applyAlignment="1" applyFont="1">
      <alignment readingOrder="0" shrinkToFit="0" wrapText="1"/>
    </xf>
    <xf borderId="0" fillId="0" fontId="21" numFmtId="0" xfId="0" applyAlignment="1" applyFont="1">
      <alignment readingOrder="0"/>
    </xf>
    <xf borderId="0" fillId="0" fontId="22" numFmtId="0" xfId="0" applyAlignment="1" applyFont="1">
      <alignment vertical="center"/>
    </xf>
    <xf borderId="0" fillId="0" fontId="23" numFmtId="0" xfId="0" applyAlignment="1" applyFont="1">
      <alignment readingOrder="0" vertical="center"/>
    </xf>
    <xf borderId="0" fillId="0" fontId="24" numFmtId="0" xfId="0" applyFont="1"/>
    <xf borderId="0" fillId="0" fontId="25" numFmtId="0" xfId="0" applyAlignment="1" applyFont="1">
      <alignment horizontal="center" readingOrder="0"/>
    </xf>
    <xf borderId="0" fillId="0" fontId="26" numFmtId="0" xfId="0" applyAlignment="1" applyFont="1">
      <alignment horizontal="center" readingOrder="0"/>
    </xf>
    <xf borderId="0" fillId="0" fontId="27" numFmtId="0" xfId="0" applyAlignment="1" applyFont="1">
      <alignment horizontal="center" readingOrder="0"/>
    </xf>
    <xf borderId="0" fillId="0" fontId="20" numFmtId="0" xfId="0" applyAlignment="1" applyFont="1">
      <alignment readingOrder="0"/>
    </xf>
    <xf borderId="0" fillId="0" fontId="28" numFmtId="0" xfId="0" applyAlignment="1" applyFont="1">
      <alignment readingOrder="0"/>
    </xf>
    <xf borderId="0" fillId="0" fontId="29" numFmtId="0" xfId="0" applyFont="1"/>
    <xf borderId="0" fillId="0" fontId="30" numFmtId="0" xfId="0" applyFont="1"/>
    <xf borderId="0" fillId="0" fontId="30" numFmtId="0" xfId="0" applyAlignment="1" applyFont="1">
      <alignment readingOrder="0"/>
    </xf>
    <xf borderId="0" fillId="0" fontId="29" numFmtId="0" xfId="0" applyAlignment="1" applyFont="1">
      <alignment readingOrder="0"/>
    </xf>
  </cellXfs>
  <cellStyles count="1">
    <cellStyle xfId="0" name="Normal" builtinId="0"/>
  </cellStyles>
  <dxfs count="1">
    <dxf>
      <font>
        <color rgb="FF990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47</xdr:row>
      <xdr:rowOff>0</xdr:rowOff>
    </xdr:from>
    <xdr:ext cx="209550" cy="476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00100" cy="2000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www.tealbusinesssolutions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xSplit="2.0" topLeftCell="C1" activePane="topRight" state="frozen"/>
      <selection activeCell="D2" sqref="D2" pane="topRight"/>
    </sheetView>
  </sheetViews>
  <sheetFormatPr customHeight="1" defaultColWidth="12.63" defaultRowHeight="15.75"/>
  <cols>
    <col customWidth="1" min="1" max="1" width="2.75"/>
    <col customWidth="1" min="2" max="2" width="33.5"/>
    <col customWidth="1" min="3" max="18" width="15.5"/>
    <col customWidth="1" min="19" max="19" width="0.63"/>
    <col customWidth="1" min="20" max="20" width="17.63"/>
    <col customWidth="1" min="21" max="21" width="2.88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  <c r="AA1" s="2"/>
      <c r="AB1" s="2"/>
      <c r="AC1" s="2"/>
      <c r="AD1" s="2"/>
    </row>
    <row r="2">
      <c r="A2" s="3"/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"/>
      <c r="Q2" s="5" t="s">
        <v>1</v>
      </c>
      <c r="R2" s="5"/>
      <c r="S2" s="5"/>
      <c r="T2" s="5"/>
      <c r="U2" s="5"/>
      <c r="V2" s="2"/>
      <c r="W2" s="2"/>
      <c r="X2" s="2"/>
      <c r="Y2" s="2"/>
      <c r="Z2" s="2"/>
      <c r="AA2" s="2"/>
      <c r="AB2" s="2"/>
      <c r="AC2" s="2"/>
      <c r="AD2" s="2"/>
    </row>
    <row r="3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"/>
      <c r="Q3" s="3"/>
      <c r="R3" s="3"/>
      <c r="S3" s="3"/>
      <c r="T3" s="3"/>
      <c r="U3" s="3"/>
      <c r="V3" s="2"/>
      <c r="W3" s="2"/>
      <c r="X3" s="2"/>
      <c r="Y3" s="2"/>
      <c r="Z3" s="2"/>
      <c r="AA3" s="2"/>
      <c r="AB3" s="2"/>
      <c r="AC3" s="2"/>
      <c r="AD3" s="2"/>
    </row>
    <row r="4">
      <c r="A4" s="3"/>
      <c r="B4" s="6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"/>
      <c r="Q4" s="6" t="s">
        <v>4</v>
      </c>
      <c r="R4" s="7" t="s">
        <v>5</v>
      </c>
      <c r="S4" s="8"/>
      <c r="T4" s="8"/>
      <c r="U4" s="5"/>
      <c r="V4" s="2"/>
      <c r="W4" s="2"/>
      <c r="X4" s="2"/>
      <c r="Y4" s="2"/>
      <c r="Z4" s="2"/>
      <c r="AA4" s="2"/>
      <c r="AB4" s="2"/>
      <c r="AC4" s="2"/>
      <c r="AD4" s="2"/>
    </row>
    <row r="5">
      <c r="A5" s="3"/>
      <c r="B5" s="6" t="s">
        <v>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"/>
      <c r="Q5" s="6" t="s">
        <v>7</v>
      </c>
      <c r="R5" s="9" t="s">
        <v>8</v>
      </c>
      <c r="S5" s="8"/>
      <c r="T5" s="8"/>
      <c r="U5" s="3"/>
      <c r="V5" s="2"/>
      <c r="W5" s="2"/>
      <c r="X5" s="2"/>
      <c r="Y5" s="2"/>
      <c r="Z5" s="2"/>
      <c r="AA5" s="2"/>
      <c r="AB5" s="2"/>
      <c r="AC5" s="2"/>
      <c r="AD5" s="2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"/>
      <c r="Q6" s="3"/>
      <c r="R6" s="3"/>
      <c r="S6" s="3"/>
      <c r="T6" s="3"/>
      <c r="U6" s="3"/>
      <c r="V6" s="2"/>
      <c r="W6" s="2"/>
      <c r="X6" s="2"/>
      <c r="Y6" s="2"/>
      <c r="Z6" s="2"/>
      <c r="AA6" s="2"/>
      <c r="AB6" s="2"/>
      <c r="AC6" s="2"/>
      <c r="AD6" s="2"/>
    </row>
    <row r="7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2"/>
      <c r="W7" s="2"/>
      <c r="X7" s="2"/>
      <c r="Y7" s="2"/>
      <c r="Z7" s="2"/>
      <c r="AA7" s="2"/>
      <c r="AB7" s="2"/>
      <c r="AC7" s="2"/>
      <c r="AD7" s="2"/>
    </row>
    <row r="8" ht="38.25" customHeight="1">
      <c r="A8" s="10"/>
      <c r="B8" s="11">
        <v>2025.0</v>
      </c>
      <c r="C8" s="12" t="s">
        <v>9</v>
      </c>
      <c r="D8" s="12" t="s">
        <v>10</v>
      </c>
      <c r="E8" s="12" t="s">
        <v>11</v>
      </c>
      <c r="F8" s="13" t="s">
        <v>12</v>
      </c>
      <c r="G8" s="12" t="s">
        <v>13</v>
      </c>
      <c r="H8" s="12" t="s">
        <v>14</v>
      </c>
      <c r="I8" s="12" t="s">
        <v>15</v>
      </c>
      <c r="J8" s="13" t="s">
        <v>16</v>
      </c>
      <c r="K8" s="12" t="s">
        <v>17</v>
      </c>
      <c r="L8" s="12" t="s">
        <v>18</v>
      </c>
      <c r="M8" s="12" t="s">
        <v>19</v>
      </c>
      <c r="N8" s="13" t="s">
        <v>20</v>
      </c>
      <c r="O8" s="12" t="s">
        <v>21</v>
      </c>
      <c r="P8" s="12" t="s">
        <v>22</v>
      </c>
      <c r="Q8" s="12" t="s">
        <v>23</v>
      </c>
      <c r="R8" s="13" t="s">
        <v>24</v>
      </c>
      <c r="S8" s="10"/>
      <c r="T8" s="14" t="s">
        <v>25</v>
      </c>
      <c r="U8" s="10"/>
      <c r="V8" s="2"/>
      <c r="W8" s="2"/>
      <c r="X8" s="2"/>
      <c r="Y8" s="2"/>
      <c r="Z8" s="2"/>
      <c r="AA8" s="2"/>
      <c r="AB8" s="2"/>
      <c r="AC8" s="2"/>
      <c r="AD8" s="2"/>
    </row>
    <row r="9" ht="8.2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2"/>
      <c r="W9" s="2"/>
      <c r="X9" s="2"/>
      <c r="Y9" s="2"/>
      <c r="Z9" s="2"/>
      <c r="AA9" s="2"/>
      <c r="AB9" s="2"/>
      <c r="AC9" s="2"/>
      <c r="AD9" s="2"/>
    </row>
    <row r="10" ht="26.25" customHeight="1">
      <c r="A10" s="10"/>
      <c r="B10" s="15" t="s">
        <v>26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0"/>
      <c r="T10" s="16"/>
      <c r="U10" s="10"/>
      <c r="V10" s="2"/>
      <c r="W10" s="2"/>
      <c r="X10" s="2"/>
      <c r="Y10" s="2"/>
      <c r="Z10" s="2"/>
      <c r="AA10" s="2"/>
      <c r="AB10" s="2"/>
      <c r="AC10" s="2"/>
      <c r="AD10" s="2"/>
    </row>
    <row r="11">
      <c r="A11" s="10"/>
      <c r="B11" s="17" t="s">
        <v>27</v>
      </c>
      <c r="C11" s="18">
        <v>15000.0</v>
      </c>
      <c r="D11" s="18">
        <v>25000.0</v>
      </c>
      <c r="E11" s="18">
        <v>20000.0</v>
      </c>
      <c r="F11" s="19">
        <f t="shared" ref="F11:F20" si="1">SUM(C11:E11)</f>
        <v>60000</v>
      </c>
      <c r="G11" s="18">
        <v>0.0</v>
      </c>
      <c r="H11" s="18">
        <v>0.0</v>
      </c>
      <c r="I11" s="18">
        <v>0.0</v>
      </c>
      <c r="J11" s="19">
        <f t="shared" ref="J11:J20" si="2">SUM(G11:I11)</f>
        <v>0</v>
      </c>
      <c r="K11" s="18">
        <v>0.0</v>
      </c>
      <c r="L11" s="18">
        <v>0.0</v>
      </c>
      <c r="M11" s="18">
        <v>0.0</v>
      </c>
      <c r="N11" s="19">
        <f t="shared" ref="N11:N20" si="3">SUM(K11:M11)</f>
        <v>0</v>
      </c>
      <c r="O11" s="18">
        <v>0.0</v>
      </c>
      <c r="P11" s="18">
        <v>0.0</v>
      </c>
      <c r="Q11" s="18">
        <v>0.0</v>
      </c>
      <c r="R11" s="19">
        <f t="shared" ref="R11:R20" si="4">SUM(O11:Q11)</f>
        <v>0</v>
      </c>
      <c r="S11" s="10"/>
      <c r="T11" s="20">
        <f t="shared" ref="T11:T20" si="5">R11+N11+J11+F11</f>
        <v>60000</v>
      </c>
      <c r="U11" s="10"/>
      <c r="V11" s="2"/>
      <c r="W11" s="2"/>
      <c r="X11" s="2"/>
      <c r="Y11" s="2"/>
      <c r="Z11" s="2"/>
      <c r="AA11" s="2"/>
      <c r="AB11" s="2"/>
      <c r="AC11" s="2"/>
      <c r="AD11" s="2"/>
    </row>
    <row r="12">
      <c r="A12" s="10"/>
      <c r="B12" s="17" t="s">
        <v>28</v>
      </c>
      <c r="C12" s="18">
        <v>20000.0</v>
      </c>
      <c r="D12" s="18">
        <v>30000.0</v>
      </c>
      <c r="E12" s="18">
        <v>25000.0</v>
      </c>
      <c r="F12" s="19">
        <f t="shared" si="1"/>
        <v>75000</v>
      </c>
      <c r="G12" s="18">
        <v>0.0</v>
      </c>
      <c r="H12" s="18">
        <v>0.0</v>
      </c>
      <c r="I12" s="18">
        <v>0.0</v>
      </c>
      <c r="J12" s="19">
        <f t="shared" si="2"/>
        <v>0</v>
      </c>
      <c r="K12" s="18">
        <v>0.0</v>
      </c>
      <c r="L12" s="18">
        <v>0.0</v>
      </c>
      <c r="M12" s="18">
        <v>0.0</v>
      </c>
      <c r="N12" s="19">
        <f t="shared" si="3"/>
        <v>0</v>
      </c>
      <c r="O12" s="18">
        <v>0.0</v>
      </c>
      <c r="P12" s="18">
        <v>0.0</v>
      </c>
      <c r="Q12" s="18">
        <v>0.0</v>
      </c>
      <c r="R12" s="19">
        <f t="shared" si="4"/>
        <v>0</v>
      </c>
      <c r="S12" s="10"/>
      <c r="T12" s="20">
        <f t="shared" si="5"/>
        <v>75000</v>
      </c>
      <c r="U12" s="10"/>
      <c r="V12" s="2"/>
      <c r="W12" s="2"/>
      <c r="X12" s="2"/>
      <c r="Y12" s="2"/>
      <c r="Z12" s="2"/>
      <c r="AA12" s="2"/>
      <c r="AB12" s="2"/>
      <c r="AC12" s="2"/>
      <c r="AD12" s="2"/>
    </row>
    <row r="13">
      <c r="A13" s="10"/>
      <c r="B13" s="17" t="s">
        <v>29</v>
      </c>
      <c r="C13" s="18">
        <v>0.0</v>
      </c>
      <c r="D13" s="18">
        <v>3000.0</v>
      </c>
      <c r="E13" s="18">
        <v>0.0</v>
      </c>
      <c r="F13" s="19">
        <f t="shared" si="1"/>
        <v>3000</v>
      </c>
      <c r="G13" s="18">
        <v>0.0</v>
      </c>
      <c r="H13" s="18">
        <v>0.0</v>
      </c>
      <c r="I13" s="18">
        <v>0.0</v>
      </c>
      <c r="J13" s="19">
        <f t="shared" si="2"/>
        <v>0</v>
      </c>
      <c r="K13" s="18">
        <v>0.0</v>
      </c>
      <c r="L13" s="18">
        <v>0.0</v>
      </c>
      <c r="M13" s="18">
        <v>0.0</v>
      </c>
      <c r="N13" s="19">
        <f t="shared" si="3"/>
        <v>0</v>
      </c>
      <c r="O13" s="18">
        <v>0.0</v>
      </c>
      <c r="P13" s="18">
        <v>0.0</v>
      </c>
      <c r="Q13" s="18">
        <v>0.0</v>
      </c>
      <c r="R13" s="19">
        <f t="shared" si="4"/>
        <v>0</v>
      </c>
      <c r="S13" s="10"/>
      <c r="T13" s="20">
        <f t="shared" si="5"/>
        <v>3000</v>
      </c>
      <c r="U13" s="10"/>
      <c r="V13" s="2"/>
      <c r="W13" s="2"/>
      <c r="X13" s="2"/>
      <c r="Y13" s="2"/>
      <c r="Z13" s="2"/>
      <c r="AA13" s="2"/>
      <c r="AB13" s="2"/>
      <c r="AC13" s="2"/>
      <c r="AD13" s="2"/>
    </row>
    <row r="14">
      <c r="A14" s="10"/>
      <c r="B14" s="21" t="s">
        <v>30</v>
      </c>
      <c r="C14" s="18">
        <v>50.0</v>
      </c>
      <c r="D14" s="18">
        <v>60.0</v>
      </c>
      <c r="E14" s="18">
        <v>55.0</v>
      </c>
      <c r="F14" s="19">
        <f t="shared" si="1"/>
        <v>165</v>
      </c>
      <c r="G14" s="18">
        <v>0.0</v>
      </c>
      <c r="H14" s="18">
        <v>0.0</v>
      </c>
      <c r="I14" s="18">
        <v>0.0</v>
      </c>
      <c r="J14" s="19">
        <f t="shared" si="2"/>
        <v>0</v>
      </c>
      <c r="K14" s="18">
        <v>0.0</v>
      </c>
      <c r="L14" s="18">
        <v>0.0</v>
      </c>
      <c r="M14" s="18">
        <v>0.0</v>
      </c>
      <c r="N14" s="19">
        <f t="shared" si="3"/>
        <v>0</v>
      </c>
      <c r="O14" s="18">
        <v>0.0</v>
      </c>
      <c r="P14" s="18">
        <v>0.0</v>
      </c>
      <c r="Q14" s="18">
        <v>0.0</v>
      </c>
      <c r="R14" s="19">
        <f t="shared" si="4"/>
        <v>0</v>
      </c>
      <c r="S14" s="10"/>
      <c r="T14" s="20">
        <f t="shared" si="5"/>
        <v>165</v>
      </c>
      <c r="U14" s="10"/>
      <c r="V14" s="2"/>
      <c r="W14" s="2"/>
      <c r="X14" s="2"/>
      <c r="Y14" s="2"/>
      <c r="Z14" s="2"/>
      <c r="AA14" s="2"/>
      <c r="AB14" s="2"/>
      <c r="AC14" s="2"/>
      <c r="AD14" s="2"/>
    </row>
    <row r="15">
      <c r="A15" s="10"/>
      <c r="B15" s="21" t="s">
        <v>31</v>
      </c>
      <c r="C15" s="18">
        <v>0.0</v>
      </c>
      <c r="D15" s="18">
        <v>0.0</v>
      </c>
      <c r="E15" s="18">
        <v>1000.0</v>
      </c>
      <c r="F15" s="19">
        <f t="shared" si="1"/>
        <v>1000</v>
      </c>
      <c r="G15" s="18">
        <v>0.0</v>
      </c>
      <c r="H15" s="18">
        <v>0.0</v>
      </c>
      <c r="I15" s="18">
        <v>0.0</v>
      </c>
      <c r="J15" s="19">
        <f t="shared" si="2"/>
        <v>0</v>
      </c>
      <c r="K15" s="18">
        <v>0.0</v>
      </c>
      <c r="L15" s="18">
        <v>0.0</v>
      </c>
      <c r="M15" s="18">
        <v>0.0</v>
      </c>
      <c r="N15" s="19">
        <f t="shared" si="3"/>
        <v>0</v>
      </c>
      <c r="O15" s="18">
        <v>0.0</v>
      </c>
      <c r="P15" s="18">
        <v>0.0</v>
      </c>
      <c r="Q15" s="18">
        <v>0.0</v>
      </c>
      <c r="R15" s="19">
        <f t="shared" si="4"/>
        <v>0</v>
      </c>
      <c r="S15" s="10"/>
      <c r="T15" s="20">
        <f t="shared" si="5"/>
        <v>1000</v>
      </c>
      <c r="U15" s="10"/>
      <c r="V15" s="2"/>
      <c r="W15" s="2"/>
      <c r="X15" s="2"/>
      <c r="Y15" s="2"/>
      <c r="Z15" s="2"/>
      <c r="AA15" s="2"/>
      <c r="AB15" s="2"/>
      <c r="AC15" s="2"/>
      <c r="AD15" s="2"/>
    </row>
    <row r="16">
      <c r="A16" s="10"/>
      <c r="B16" s="17" t="s">
        <v>32</v>
      </c>
      <c r="C16" s="18">
        <v>0.0</v>
      </c>
      <c r="D16" s="18">
        <v>0.0</v>
      </c>
      <c r="E16" s="18">
        <v>0.0</v>
      </c>
      <c r="F16" s="19">
        <f t="shared" si="1"/>
        <v>0</v>
      </c>
      <c r="G16" s="18">
        <v>0.0</v>
      </c>
      <c r="H16" s="18">
        <v>0.0</v>
      </c>
      <c r="I16" s="18">
        <v>0.0</v>
      </c>
      <c r="J16" s="19">
        <f t="shared" si="2"/>
        <v>0</v>
      </c>
      <c r="K16" s="18">
        <v>0.0</v>
      </c>
      <c r="L16" s="18">
        <v>0.0</v>
      </c>
      <c r="M16" s="18">
        <v>0.0</v>
      </c>
      <c r="N16" s="19">
        <f t="shared" si="3"/>
        <v>0</v>
      </c>
      <c r="O16" s="18">
        <v>0.0</v>
      </c>
      <c r="P16" s="18">
        <v>0.0</v>
      </c>
      <c r="Q16" s="18">
        <v>0.0</v>
      </c>
      <c r="R16" s="19">
        <f t="shared" si="4"/>
        <v>0</v>
      </c>
      <c r="S16" s="10"/>
      <c r="T16" s="20">
        <f t="shared" si="5"/>
        <v>0</v>
      </c>
      <c r="U16" s="10"/>
      <c r="V16" s="2"/>
      <c r="W16" s="2"/>
      <c r="X16" s="2"/>
      <c r="Y16" s="2"/>
      <c r="Z16" s="2"/>
      <c r="AA16" s="2"/>
      <c r="AB16" s="2"/>
      <c r="AC16" s="2"/>
      <c r="AD16" s="2"/>
    </row>
    <row r="17">
      <c r="A17" s="10"/>
      <c r="B17" s="21"/>
      <c r="C17" s="18">
        <v>0.0</v>
      </c>
      <c r="D17" s="18">
        <v>0.0</v>
      </c>
      <c r="E17" s="18">
        <v>0.0</v>
      </c>
      <c r="F17" s="19">
        <f t="shared" si="1"/>
        <v>0</v>
      </c>
      <c r="G17" s="18">
        <v>0.0</v>
      </c>
      <c r="H17" s="18">
        <v>0.0</v>
      </c>
      <c r="I17" s="18">
        <v>0.0</v>
      </c>
      <c r="J17" s="19">
        <f t="shared" si="2"/>
        <v>0</v>
      </c>
      <c r="K17" s="18">
        <v>0.0</v>
      </c>
      <c r="L17" s="18">
        <v>0.0</v>
      </c>
      <c r="M17" s="18">
        <v>0.0</v>
      </c>
      <c r="N17" s="19">
        <f t="shared" si="3"/>
        <v>0</v>
      </c>
      <c r="O17" s="18">
        <v>0.0</v>
      </c>
      <c r="P17" s="18">
        <v>0.0</v>
      </c>
      <c r="Q17" s="18">
        <v>0.0</v>
      </c>
      <c r="R17" s="19">
        <f t="shared" si="4"/>
        <v>0</v>
      </c>
      <c r="S17" s="10"/>
      <c r="T17" s="20">
        <f t="shared" si="5"/>
        <v>0</v>
      </c>
      <c r="U17" s="10"/>
      <c r="V17" s="2"/>
      <c r="W17" s="2"/>
      <c r="X17" s="2"/>
      <c r="Y17" s="2"/>
      <c r="Z17" s="2"/>
      <c r="AA17" s="2"/>
      <c r="AB17" s="2"/>
      <c r="AC17" s="2"/>
      <c r="AD17" s="2"/>
    </row>
    <row r="18">
      <c r="A18" s="10"/>
      <c r="B18" s="21" t="s">
        <v>33</v>
      </c>
      <c r="C18" s="18">
        <v>0.0</v>
      </c>
      <c r="D18" s="18">
        <v>0.0</v>
      </c>
      <c r="E18" s="18">
        <v>0.0</v>
      </c>
      <c r="F18" s="19">
        <f t="shared" si="1"/>
        <v>0</v>
      </c>
      <c r="G18" s="18">
        <v>0.0</v>
      </c>
      <c r="H18" s="18">
        <v>0.0</v>
      </c>
      <c r="I18" s="18">
        <v>0.0</v>
      </c>
      <c r="J18" s="19">
        <f t="shared" si="2"/>
        <v>0</v>
      </c>
      <c r="K18" s="18">
        <v>0.0</v>
      </c>
      <c r="L18" s="18">
        <v>0.0</v>
      </c>
      <c r="M18" s="18">
        <v>0.0</v>
      </c>
      <c r="N18" s="19">
        <f t="shared" si="3"/>
        <v>0</v>
      </c>
      <c r="O18" s="18">
        <v>0.0</v>
      </c>
      <c r="P18" s="18">
        <v>0.0</v>
      </c>
      <c r="Q18" s="18">
        <v>0.0</v>
      </c>
      <c r="R18" s="19">
        <f t="shared" si="4"/>
        <v>0</v>
      </c>
      <c r="S18" s="10"/>
      <c r="T18" s="20">
        <f t="shared" si="5"/>
        <v>0</v>
      </c>
      <c r="U18" s="10"/>
      <c r="V18" s="2"/>
      <c r="W18" s="2"/>
      <c r="X18" s="2"/>
      <c r="Y18" s="2"/>
      <c r="Z18" s="2"/>
      <c r="AA18" s="2"/>
      <c r="AB18" s="2"/>
      <c r="AC18" s="2"/>
      <c r="AD18" s="2"/>
    </row>
    <row r="19">
      <c r="A19" s="10"/>
      <c r="B19" s="21" t="s">
        <v>33</v>
      </c>
      <c r="C19" s="18">
        <v>0.0</v>
      </c>
      <c r="D19" s="18">
        <v>0.0</v>
      </c>
      <c r="E19" s="18">
        <v>0.0</v>
      </c>
      <c r="F19" s="19">
        <f t="shared" si="1"/>
        <v>0</v>
      </c>
      <c r="G19" s="18">
        <v>0.0</v>
      </c>
      <c r="H19" s="18">
        <v>0.0</v>
      </c>
      <c r="I19" s="18">
        <v>0.0</v>
      </c>
      <c r="J19" s="19">
        <f t="shared" si="2"/>
        <v>0</v>
      </c>
      <c r="K19" s="18">
        <v>0.0</v>
      </c>
      <c r="L19" s="18">
        <v>0.0</v>
      </c>
      <c r="M19" s="18">
        <v>0.0</v>
      </c>
      <c r="N19" s="19">
        <f t="shared" si="3"/>
        <v>0</v>
      </c>
      <c r="O19" s="18">
        <v>0.0</v>
      </c>
      <c r="P19" s="18">
        <v>0.0</v>
      </c>
      <c r="Q19" s="18">
        <v>0.0</v>
      </c>
      <c r="R19" s="19">
        <f t="shared" si="4"/>
        <v>0</v>
      </c>
      <c r="S19" s="10"/>
      <c r="T19" s="20">
        <f t="shared" si="5"/>
        <v>0</v>
      </c>
      <c r="U19" s="10"/>
      <c r="V19" s="2"/>
      <c r="W19" s="2"/>
      <c r="X19" s="2"/>
      <c r="Y19" s="2"/>
      <c r="Z19" s="2"/>
      <c r="AA19" s="2"/>
      <c r="AB19" s="2"/>
      <c r="AC19" s="2"/>
      <c r="AD19" s="2"/>
    </row>
    <row r="20" ht="23.25" customHeight="1">
      <c r="A20" s="22"/>
      <c r="B20" s="23" t="s">
        <v>34</v>
      </c>
      <c r="C20" s="24">
        <f t="shared" ref="C20:E20" si="6">SUM(C11:C19)</f>
        <v>35050</v>
      </c>
      <c r="D20" s="24">
        <f t="shared" si="6"/>
        <v>58060</v>
      </c>
      <c r="E20" s="24">
        <f t="shared" si="6"/>
        <v>46055</v>
      </c>
      <c r="F20" s="25">
        <f t="shared" si="1"/>
        <v>139165</v>
      </c>
      <c r="G20" s="24">
        <f t="shared" ref="G20:I20" si="7">SUM(G11:G19)</f>
        <v>0</v>
      </c>
      <c r="H20" s="24">
        <f t="shared" si="7"/>
        <v>0</v>
      </c>
      <c r="I20" s="24">
        <f t="shared" si="7"/>
        <v>0</v>
      </c>
      <c r="J20" s="25">
        <f t="shared" si="2"/>
        <v>0</v>
      </c>
      <c r="K20" s="24">
        <f t="shared" ref="K20:M20" si="8">SUM(K11:K19)</f>
        <v>0</v>
      </c>
      <c r="L20" s="24">
        <f t="shared" si="8"/>
        <v>0</v>
      </c>
      <c r="M20" s="24">
        <f t="shared" si="8"/>
        <v>0</v>
      </c>
      <c r="N20" s="25">
        <f t="shared" si="3"/>
        <v>0</v>
      </c>
      <c r="O20" s="24">
        <f t="shared" ref="O20:Q20" si="9">SUM(O11:O19)</f>
        <v>0</v>
      </c>
      <c r="P20" s="24">
        <f t="shared" si="9"/>
        <v>0</v>
      </c>
      <c r="Q20" s="24">
        <f t="shared" si="9"/>
        <v>0</v>
      </c>
      <c r="R20" s="25">
        <f t="shared" si="4"/>
        <v>0</v>
      </c>
      <c r="S20" s="10"/>
      <c r="T20" s="26">
        <f t="shared" si="5"/>
        <v>139165</v>
      </c>
      <c r="U20" s="10"/>
      <c r="V20" s="27"/>
      <c r="W20" s="27"/>
      <c r="X20" s="27"/>
      <c r="Y20" s="27"/>
      <c r="Z20" s="27"/>
      <c r="AA20" s="27"/>
      <c r="AB20" s="27"/>
      <c r="AC20" s="27"/>
      <c r="AD20" s="27"/>
    </row>
    <row r="21" ht="6.7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2"/>
      <c r="W21" s="2"/>
      <c r="X21" s="2"/>
      <c r="Y21" s="2"/>
      <c r="Z21" s="2"/>
      <c r="AA21" s="2"/>
      <c r="AB21" s="2"/>
      <c r="AC21" s="2"/>
      <c r="AD21" s="2"/>
    </row>
    <row r="22" ht="26.25" customHeight="1">
      <c r="A22" s="10"/>
      <c r="B22" s="15" t="s">
        <v>35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10"/>
      <c r="T22" s="28"/>
      <c r="U22" s="10"/>
      <c r="V22" s="2"/>
      <c r="W22" s="2"/>
      <c r="X22" s="2"/>
      <c r="Y22" s="2"/>
      <c r="Z22" s="2"/>
      <c r="AA22" s="2"/>
      <c r="AB22" s="2"/>
      <c r="AC22" s="2"/>
      <c r="AD22" s="2"/>
    </row>
    <row r="23">
      <c r="A23" s="10"/>
      <c r="B23" s="17" t="s">
        <v>36</v>
      </c>
      <c r="C23" s="18">
        <v>7000.0</v>
      </c>
      <c r="D23" s="18">
        <v>8000.0</v>
      </c>
      <c r="E23" s="18">
        <v>6500.0</v>
      </c>
      <c r="F23" s="19">
        <f t="shared" ref="F23:F36" si="10">SUM(C23:E23)</f>
        <v>21500</v>
      </c>
      <c r="G23" s="18">
        <v>0.0</v>
      </c>
      <c r="H23" s="18">
        <v>0.0</v>
      </c>
      <c r="I23" s="18">
        <v>0.0</v>
      </c>
      <c r="J23" s="19">
        <f t="shared" ref="J23:J36" si="11">SUM(G23:I23)</f>
        <v>0</v>
      </c>
      <c r="K23" s="18">
        <v>0.0</v>
      </c>
      <c r="L23" s="18">
        <v>0.0</v>
      </c>
      <c r="M23" s="18">
        <v>0.0</v>
      </c>
      <c r="N23" s="19">
        <f t="shared" ref="N23:N36" si="12">SUM(K23:M23)</f>
        <v>0</v>
      </c>
      <c r="O23" s="18">
        <v>0.0</v>
      </c>
      <c r="P23" s="18">
        <v>0.0</v>
      </c>
      <c r="Q23" s="18">
        <v>0.0</v>
      </c>
      <c r="R23" s="19">
        <f t="shared" ref="R23:R36" si="13">SUM(O23:Q23)</f>
        <v>0</v>
      </c>
      <c r="S23" s="10"/>
      <c r="T23" s="20">
        <f t="shared" ref="T23:T36" si="14">R23+N23+J23+F23</f>
        <v>21500</v>
      </c>
      <c r="U23" s="10"/>
      <c r="V23" s="2"/>
      <c r="W23" s="2"/>
      <c r="X23" s="2"/>
      <c r="Y23" s="2"/>
      <c r="Z23" s="2"/>
      <c r="AA23" s="2"/>
      <c r="AB23" s="2"/>
      <c r="AC23" s="2"/>
      <c r="AD23" s="2"/>
    </row>
    <row r="24">
      <c r="A24" s="10"/>
      <c r="B24" s="17" t="s">
        <v>37</v>
      </c>
      <c r="C24" s="18">
        <v>5000.0</v>
      </c>
      <c r="D24" s="18">
        <v>5000.0</v>
      </c>
      <c r="E24" s="18">
        <v>5000.0</v>
      </c>
      <c r="F24" s="19">
        <f t="shared" si="10"/>
        <v>15000</v>
      </c>
      <c r="G24" s="18">
        <v>0.0</v>
      </c>
      <c r="H24" s="18">
        <v>0.0</v>
      </c>
      <c r="I24" s="18">
        <v>0.0</v>
      </c>
      <c r="J24" s="19">
        <f t="shared" si="11"/>
        <v>0</v>
      </c>
      <c r="K24" s="18">
        <v>0.0</v>
      </c>
      <c r="L24" s="18">
        <v>0.0</v>
      </c>
      <c r="M24" s="18">
        <v>0.0</v>
      </c>
      <c r="N24" s="19">
        <f t="shared" si="12"/>
        <v>0</v>
      </c>
      <c r="O24" s="18">
        <v>0.0</v>
      </c>
      <c r="P24" s="18">
        <v>0.0</v>
      </c>
      <c r="Q24" s="18">
        <v>0.0</v>
      </c>
      <c r="R24" s="19">
        <f t="shared" si="13"/>
        <v>0</v>
      </c>
      <c r="S24" s="10"/>
      <c r="T24" s="20">
        <f t="shared" si="14"/>
        <v>15000</v>
      </c>
      <c r="U24" s="10"/>
      <c r="V24" s="2"/>
      <c r="W24" s="2"/>
      <c r="X24" s="2"/>
      <c r="Y24" s="2"/>
      <c r="Z24" s="2"/>
      <c r="AA24" s="2"/>
      <c r="AB24" s="2"/>
      <c r="AC24" s="2"/>
      <c r="AD24" s="2"/>
    </row>
    <row r="25">
      <c r="A25" s="10"/>
      <c r="B25" s="17" t="s">
        <v>38</v>
      </c>
      <c r="C25" s="18">
        <v>3000.0</v>
      </c>
      <c r="D25" s="18">
        <v>3000.0</v>
      </c>
      <c r="E25" s="18">
        <v>3000.0</v>
      </c>
      <c r="F25" s="19">
        <f t="shared" si="10"/>
        <v>9000</v>
      </c>
      <c r="G25" s="18">
        <v>0.0</v>
      </c>
      <c r="H25" s="18">
        <v>0.0</v>
      </c>
      <c r="I25" s="18">
        <v>0.0</v>
      </c>
      <c r="J25" s="19">
        <f t="shared" si="11"/>
        <v>0</v>
      </c>
      <c r="K25" s="18">
        <v>0.0</v>
      </c>
      <c r="L25" s="18">
        <v>0.0</v>
      </c>
      <c r="M25" s="18">
        <v>0.0</v>
      </c>
      <c r="N25" s="19">
        <f t="shared" si="12"/>
        <v>0</v>
      </c>
      <c r="O25" s="18">
        <v>0.0</v>
      </c>
      <c r="P25" s="18">
        <v>0.0</v>
      </c>
      <c r="Q25" s="18">
        <v>0.0</v>
      </c>
      <c r="R25" s="19">
        <f t="shared" si="13"/>
        <v>0</v>
      </c>
      <c r="S25" s="10"/>
      <c r="T25" s="20">
        <f t="shared" si="14"/>
        <v>9000</v>
      </c>
      <c r="U25" s="10"/>
      <c r="V25" s="2"/>
      <c r="W25" s="2"/>
      <c r="X25" s="2"/>
      <c r="Y25" s="2"/>
      <c r="Z25" s="2"/>
      <c r="AA25" s="2"/>
      <c r="AB25" s="2"/>
      <c r="AC25" s="2"/>
      <c r="AD25" s="2"/>
    </row>
    <row r="26">
      <c r="A26" s="10"/>
      <c r="B26" s="17" t="s">
        <v>39</v>
      </c>
      <c r="C26" s="18">
        <v>500.0</v>
      </c>
      <c r="D26" s="18">
        <v>500.0</v>
      </c>
      <c r="E26" s="18">
        <v>500.0</v>
      </c>
      <c r="F26" s="19">
        <f t="shared" si="10"/>
        <v>1500</v>
      </c>
      <c r="G26" s="18">
        <v>0.0</v>
      </c>
      <c r="H26" s="18">
        <v>0.0</v>
      </c>
      <c r="I26" s="18">
        <v>0.0</v>
      </c>
      <c r="J26" s="19">
        <f t="shared" si="11"/>
        <v>0</v>
      </c>
      <c r="K26" s="18">
        <v>0.0</v>
      </c>
      <c r="L26" s="18">
        <v>0.0</v>
      </c>
      <c r="M26" s="18">
        <v>0.0</v>
      </c>
      <c r="N26" s="19">
        <f t="shared" si="12"/>
        <v>0</v>
      </c>
      <c r="O26" s="18">
        <v>0.0</v>
      </c>
      <c r="P26" s="18">
        <v>0.0</v>
      </c>
      <c r="Q26" s="18">
        <v>0.0</v>
      </c>
      <c r="R26" s="19">
        <f t="shared" si="13"/>
        <v>0</v>
      </c>
      <c r="S26" s="10"/>
      <c r="T26" s="20">
        <f t="shared" si="14"/>
        <v>1500</v>
      </c>
      <c r="U26" s="10"/>
      <c r="V26" s="2"/>
      <c r="W26" s="2"/>
      <c r="X26" s="2"/>
      <c r="Y26" s="2"/>
      <c r="Z26" s="2"/>
      <c r="AA26" s="2"/>
      <c r="AB26" s="2"/>
      <c r="AC26" s="2"/>
      <c r="AD26" s="2"/>
    </row>
    <row r="27">
      <c r="A27" s="10"/>
      <c r="B27" s="17" t="s">
        <v>40</v>
      </c>
      <c r="C27" s="18">
        <v>200.0</v>
      </c>
      <c r="D27" s="18">
        <v>200.0</v>
      </c>
      <c r="E27" s="18">
        <v>200.0</v>
      </c>
      <c r="F27" s="19">
        <f t="shared" si="10"/>
        <v>600</v>
      </c>
      <c r="G27" s="18">
        <v>0.0</v>
      </c>
      <c r="H27" s="18">
        <v>0.0</v>
      </c>
      <c r="I27" s="18">
        <v>0.0</v>
      </c>
      <c r="J27" s="19">
        <f t="shared" si="11"/>
        <v>0</v>
      </c>
      <c r="K27" s="18">
        <v>0.0</v>
      </c>
      <c r="L27" s="18">
        <v>0.0</v>
      </c>
      <c r="M27" s="18">
        <v>0.0</v>
      </c>
      <c r="N27" s="19">
        <f t="shared" si="12"/>
        <v>0</v>
      </c>
      <c r="O27" s="18">
        <v>0.0</v>
      </c>
      <c r="P27" s="18">
        <v>0.0</v>
      </c>
      <c r="Q27" s="18">
        <v>0.0</v>
      </c>
      <c r="R27" s="19">
        <f t="shared" si="13"/>
        <v>0</v>
      </c>
      <c r="S27" s="10"/>
      <c r="T27" s="20">
        <f t="shared" si="14"/>
        <v>600</v>
      </c>
      <c r="U27" s="10"/>
      <c r="V27" s="2"/>
      <c r="W27" s="2"/>
      <c r="X27" s="2"/>
      <c r="Y27" s="2"/>
      <c r="Z27" s="2"/>
      <c r="AA27" s="2"/>
      <c r="AB27" s="2"/>
      <c r="AC27" s="2"/>
      <c r="AD27" s="2"/>
    </row>
    <row r="28">
      <c r="A28" s="10"/>
      <c r="B28" s="17" t="s">
        <v>41</v>
      </c>
      <c r="C28" s="18">
        <v>1000.0</v>
      </c>
      <c r="D28" s="18">
        <v>1000.0</v>
      </c>
      <c r="E28" s="18">
        <v>1000.0</v>
      </c>
      <c r="F28" s="19">
        <f t="shared" si="10"/>
        <v>3000</v>
      </c>
      <c r="G28" s="18">
        <v>0.0</v>
      </c>
      <c r="H28" s="18">
        <v>0.0</v>
      </c>
      <c r="I28" s="18">
        <v>0.0</v>
      </c>
      <c r="J28" s="19">
        <f t="shared" si="11"/>
        <v>0</v>
      </c>
      <c r="K28" s="18">
        <v>0.0</v>
      </c>
      <c r="L28" s="18">
        <v>0.0</v>
      </c>
      <c r="M28" s="18">
        <v>0.0</v>
      </c>
      <c r="N28" s="19">
        <f t="shared" si="12"/>
        <v>0</v>
      </c>
      <c r="O28" s="18">
        <v>0.0</v>
      </c>
      <c r="P28" s="18">
        <v>0.0</v>
      </c>
      <c r="Q28" s="18">
        <v>0.0</v>
      </c>
      <c r="R28" s="19">
        <f t="shared" si="13"/>
        <v>0</v>
      </c>
      <c r="S28" s="10"/>
      <c r="T28" s="20">
        <f t="shared" si="14"/>
        <v>3000</v>
      </c>
      <c r="U28" s="10"/>
      <c r="V28" s="2"/>
      <c r="W28" s="2"/>
      <c r="X28" s="2"/>
      <c r="Y28" s="2"/>
      <c r="Z28" s="2"/>
      <c r="AA28" s="2"/>
      <c r="AB28" s="2"/>
      <c r="AC28" s="2"/>
      <c r="AD28" s="2"/>
    </row>
    <row r="29">
      <c r="A29" s="10"/>
      <c r="B29" s="17" t="s">
        <v>42</v>
      </c>
      <c r="C29" s="18">
        <v>400.0</v>
      </c>
      <c r="D29" s="18">
        <v>500.0</v>
      </c>
      <c r="E29" s="18">
        <v>450.0</v>
      </c>
      <c r="F29" s="19">
        <f t="shared" si="10"/>
        <v>1350</v>
      </c>
      <c r="G29" s="18">
        <v>0.0</v>
      </c>
      <c r="H29" s="18">
        <v>0.0</v>
      </c>
      <c r="I29" s="18">
        <v>0.0</v>
      </c>
      <c r="J29" s="19">
        <f t="shared" si="11"/>
        <v>0</v>
      </c>
      <c r="K29" s="18">
        <v>0.0</v>
      </c>
      <c r="L29" s="18">
        <v>0.0</v>
      </c>
      <c r="M29" s="18">
        <v>0.0</v>
      </c>
      <c r="N29" s="19">
        <f t="shared" si="12"/>
        <v>0</v>
      </c>
      <c r="O29" s="18">
        <v>0.0</v>
      </c>
      <c r="P29" s="18">
        <v>0.0</v>
      </c>
      <c r="Q29" s="18">
        <v>0.0</v>
      </c>
      <c r="R29" s="19">
        <f t="shared" si="13"/>
        <v>0</v>
      </c>
      <c r="S29" s="10"/>
      <c r="T29" s="20">
        <f t="shared" si="14"/>
        <v>1350</v>
      </c>
      <c r="U29" s="10"/>
      <c r="V29" s="2"/>
      <c r="W29" s="2"/>
      <c r="X29" s="2"/>
      <c r="Y29" s="2"/>
      <c r="Z29" s="2"/>
      <c r="AA29" s="2"/>
      <c r="AB29" s="2"/>
      <c r="AC29" s="2"/>
      <c r="AD29" s="2"/>
    </row>
    <row r="30">
      <c r="A30" s="10"/>
      <c r="B30" s="17" t="s">
        <v>43</v>
      </c>
      <c r="C30" s="18">
        <v>0.0</v>
      </c>
      <c r="D30" s="18">
        <v>300.0</v>
      </c>
      <c r="E30" s="18">
        <v>0.0</v>
      </c>
      <c r="F30" s="19">
        <f t="shared" si="10"/>
        <v>300</v>
      </c>
      <c r="G30" s="18">
        <v>0.0</v>
      </c>
      <c r="H30" s="18">
        <v>0.0</v>
      </c>
      <c r="I30" s="18">
        <v>0.0</v>
      </c>
      <c r="J30" s="19">
        <f t="shared" si="11"/>
        <v>0</v>
      </c>
      <c r="K30" s="18">
        <v>0.0</v>
      </c>
      <c r="L30" s="18">
        <v>0.0</v>
      </c>
      <c r="M30" s="18">
        <v>0.0</v>
      </c>
      <c r="N30" s="19">
        <f t="shared" si="12"/>
        <v>0</v>
      </c>
      <c r="O30" s="18">
        <v>0.0</v>
      </c>
      <c r="P30" s="18">
        <v>0.0</v>
      </c>
      <c r="Q30" s="18">
        <v>0.0</v>
      </c>
      <c r="R30" s="19">
        <f t="shared" si="13"/>
        <v>0</v>
      </c>
      <c r="S30" s="10"/>
      <c r="T30" s="20">
        <f t="shared" si="14"/>
        <v>300</v>
      </c>
      <c r="U30" s="10"/>
      <c r="V30" s="2"/>
      <c r="W30" s="2"/>
      <c r="X30" s="2"/>
      <c r="Y30" s="2"/>
      <c r="Z30" s="2"/>
      <c r="AA30" s="2"/>
      <c r="AB30" s="2"/>
      <c r="AC30" s="2"/>
      <c r="AD30" s="2"/>
    </row>
    <row r="31">
      <c r="A31" s="10"/>
      <c r="B31" s="17" t="s">
        <v>44</v>
      </c>
      <c r="C31" s="18">
        <v>250.0</v>
      </c>
      <c r="D31" s="18">
        <v>0.0</v>
      </c>
      <c r="E31" s="18">
        <v>150.0</v>
      </c>
      <c r="F31" s="19">
        <f t="shared" si="10"/>
        <v>400</v>
      </c>
      <c r="G31" s="18">
        <v>0.0</v>
      </c>
      <c r="H31" s="18">
        <v>0.0</v>
      </c>
      <c r="I31" s="18">
        <v>0.0</v>
      </c>
      <c r="J31" s="19">
        <f t="shared" si="11"/>
        <v>0</v>
      </c>
      <c r="K31" s="18">
        <v>0.0</v>
      </c>
      <c r="L31" s="18">
        <v>0.0</v>
      </c>
      <c r="M31" s="18">
        <v>0.0</v>
      </c>
      <c r="N31" s="19">
        <f t="shared" si="12"/>
        <v>0</v>
      </c>
      <c r="O31" s="18">
        <v>0.0</v>
      </c>
      <c r="P31" s="18">
        <v>0.0</v>
      </c>
      <c r="Q31" s="18">
        <v>0.0</v>
      </c>
      <c r="R31" s="19">
        <f t="shared" si="13"/>
        <v>0</v>
      </c>
      <c r="S31" s="10"/>
      <c r="T31" s="20">
        <f t="shared" si="14"/>
        <v>400</v>
      </c>
      <c r="U31" s="10"/>
      <c r="V31" s="2"/>
      <c r="W31" s="2"/>
      <c r="X31" s="2"/>
      <c r="Y31" s="2"/>
      <c r="Z31" s="2"/>
      <c r="AA31" s="2"/>
      <c r="AB31" s="2"/>
      <c r="AC31" s="2"/>
      <c r="AD31" s="2"/>
    </row>
    <row r="32">
      <c r="A32" s="10"/>
      <c r="B32" s="17" t="s">
        <v>32</v>
      </c>
      <c r="C32" s="18">
        <v>1200.0</v>
      </c>
      <c r="D32" s="18">
        <v>1500.0</v>
      </c>
      <c r="E32" s="18">
        <v>1400.0</v>
      </c>
      <c r="F32" s="19">
        <f t="shared" si="10"/>
        <v>4100</v>
      </c>
      <c r="G32" s="18">
        <v>0.0</v>
      </c>
      <c r="H32" s="18">
        <v>0.0</v>
      </c>
      <c r="I32" s="18">
        <v>0.0</v>
      </c>
      <c r="J32" s="19">
        <f t="shared" si="11"/>
        <v>0</v>
      </c>
      <c r="K32" s="18">
        <v>0.0</v>
      </c>
      <c r="L32" s="18">
        <v>0.0</v>
      </c>
      <c r="M32" s="18">
        <v>0.0</v>
      </c>
      <c r="N32" s="19">
        <f t="shared" si="12"/>
        <v>0</v>
      </c>
      <c r="O32" s="18">
        <v>0.0</v>
      </c>
      <c r="P32" s="18">
        <v>0.0</v>
      </c>
      <c r="Q32" s="18">
        <v>0.0</v>
      </c>
      <c r="R32" s="19">
        <f t="shared" si="13"/>
        <v>0</v>
      </c>
      <c r="S32" s="10"/>
      <c r="T32" s="20">
        <f t="shared" si="14"/>
        <v>4100</v>
      </c>
      <c r="U32" s="10"/>
      <c r="V32" s="2"/>
      <c r="W32" s="2"/>
      <c r="X32" s="2"/>
      <c r="Y32" s="2"/>
      <c r="Z32" s="2"/>
      <c r="AA32" s="2"/>
      <c r="AB32" s="2"/>
      <c r="AC32" s="2"/>
      <c r="AD32" s="2"/>
    </row>
    <row r="33">
      <c r="A33" s="10"/>
      <c r="B33" s="17" t="s">
        <v>32</v>
      </c>
      <c r="C33" s="18">
        <v>0.0</v>
      </c>
      <c r="D33" s="18">
        <v>0.0</v>
      </c>
      <c r="E33" s="18">
        <v>0.0</v>
      </c>
      <c r="F33" s="19">
        <f t="shared" si="10"/>
        <v>0</v>
      </c>
      <c r="G33" s="18">
        <v>0.0</v>
      </c>
      <c r="H33" s="18">
        <v>0.0</v>
      </c>
      <c r="I33" s="18">
        <v>0.0</v>
      </c>
      <c r="J33" s="19">
        <f t="shared" si="11"/>
        <v>0</v>
      </c>
      <c r="K33" s="18">
        <v>0.0</v>
      </c>
      <c r="L33" s="18">
        <v>0.0</v>
      </c>
      <c r="M33" s="18">
        <v>0.0</v>
      </c>
      <c r="N33" s="19">
        <f t="shared" si="12"/>
        <v>0</v>
      </c>
      <c r="O33" s="18">
        <v>0.0</v>
      </c>
      <c r="P33" s="18">
        <v>0.0</v>
      </c>
      <c r="Q33" s="18">
        <v>0.0</v>
      </c>
      <c r="R33" s="19">
        <f t="shared" si="13"/>
        <v>0</v>
      </c>
      <c r="S33" s="10"/>
      <c r="T33" s="20">
        <f t="shared" si="14"/>
        <v>0</v>
      </c>
      <c r="U33" s="10"/>
      <c r="V33" s="2"/>
      <c r="W33" s="2"/>
      <c r="X33" s="2"/>
      <c r="Y33" s="2"/>
      <c r="Z33" s="2"/>
      <c r="AA33" s="2"/>
      <c r="AB33" s="2"/>
      <c r="AC33" s="2"/>
      <c r="AD33" s="2"/>
    </row>
    <row r="34">
      <c r="A34" s="10"/>
      <c r="B34" s="21"/>
      <c r="C34" s="18">
        <v>0.0</v>
      </c>
      <c r="D34" s="18">
        <v>0.0</v>
      </c>
      <c r="E34" s="18">
        <v>0.0</v>
      </c>
      <c r="F34" s="19">
        <f t="shared" si="10"/>
        <v>0</v>
      </c>
      <c r="G34" s="18">
        <v>0.0</v>
      </c>
      <c r="H34" s="18">
        <v>0.0</v>
      </c>
      <c r="I34" s="18">
        <v>0.0</v>
      </c>
      <c r="J34" s="19">
        <f t="shared" si="11"/>
        <v>0</v>
      </c>
      <c r="K34" s="18">
        <v>0.0</v>
      </c>
      <c r="L34" s="18">
        <v>0.0</v>
      </c>
      <c r="M34" s="18">
        <v>0.0</v>
      </c>
      <c r="N34" s="19">
        <f t="shared" si="12"/>
        <v>0</v>
      </c>
      <c r="O34" s="18">
        <v>0.0</v>
      </c>
      <c r="P34" s="18">
        <v>0.0</v>
      </c>
      <c r="Q34" s="18">
        <v>0.0</v>
      </c>
      <c r="R34" s="19">
        <f t="shared" si="13"/>
        <v>0</v>
      </c>
      <c r="S34" s="10"/>
      <c r="T34" s="20">
        <f t="shared" si="14"/>
        <v>0</v>
      </c>
      <c r="U34" s="10"/>
      <c r="V34" s="2"/>
      <c r="W34" s="2"/>
      <c r="X34" s="2"/>
      <c r="Y34" s="2"/>
      <c r="Z34" s="2"/>
      <c r="AA34" s="2"/>
      <c r="AB34" s="2"/>
      <c r="AC34" s="2"/>
      <c r="AD34" s="2"/>
    </row>
    <row r="35">
      <c r="A35" s="10"/>
      <c r="B35" s="21"/>
      <c r="C35" s="18">
        <v>0.0</v>
      </c>
      <c r="D35" s="18">
        <v>0.0</v>
      </c>
      <c r="E35" s="18">
        <v>0.0</v>
      </c>
      <c r="F35" s="19">
        <f t="shared" si="10"/>
        <v>0</v>
      </c>
      <c r="G35" s="18">
        <v>0.0</v>
      </c>
      <c r="H35" s="18">
        <v>0.0</v>
      </c>
      <c r="I35" s="18">
        <v>0.0</v>
      </c>
      <c r="J35" s="19">
        <f t="shared" si="11"/>
        <v>0</v>
      </c>
      <c r="K35" s="18">
        <v>0.0</v>
      </c>
      <c r="L35" s="18">
        <v>0.0</v>
      </c>
      <c r="M35" s="18">
        <v>0.0</v>
      </c>
      <c r="N35" s="19">
        <f t="shared" si="12"/>
        <v>0</v>
      </c>
      <c r="O35" s="18">
        <v>0.0</v>
      </c>
      <c r="P35" s="18">
        <v>0.0</v>
      </c>
      <c r="Q35" s="18">
        <v>0.0</v>
      </c>
      <c r="R35" s="19">
        <f t="shared" si="13"/>
        <v>0</v>
      </c>
      <c r="S35" s="10"/>
      <c r="T35" s="20">
        <f t="shared" si="14"/>
        <v>0</v>
      </c>
      <c r="U35" s="10"/>
      <c r="V35" s="2"/>
      <c r="W35" s="2"/>
      <c r="X35" s="2"/>
      <c r="Y35" s="2"/>
      <c r="Z35" s="2"/>
      <c r="AA35" s="2"/>
      <c r="AB35" s="2"/>
      <c r="AC35" s="2"/>
      <c r="AD35" s="2"/>
    </row>
    <row r="36" ht="23.25" customHeight="1">
      <c r="A36" s="22"/>
      <c r="B36" s="23" t="s">
        <v>34</v>
      </c>
      <c r="C36" s="24">
        <f t="shared" ref="C36:E36" si="15">SUM(C23:C35)</f>
        <v>18550</v>
      </c>
      <c r="D36" s="24">
        <f t="shared" si="15"/>
        <v>20000</v>
      </c>
      <c r="E36" s="24">
        <f t="shared" si="15"/>
        <v>18200</v>
      </c>
      <c r="F36" s="25">
        <f t="shared" si="10"/>
        <v>56750</v>
      </c>
      <c r="G36" s="24">
        <f t="shared" ref="G36:I36" si="16">SUM(G23:G35)</f>
        <v>0</v>
      </c>
      <c r="H36" s="24">
        <f t="shared" si="16"/>
        <v>0</v>
      </c>
      <c r="I36" s="24">
        <f t="shared" si="16"/>
        <v>0</v>
      </c>
      <c r="J36" s="25">
        <f t="shared" si="11"/>
        <v>0</v>
      </c>
      <c r="K36" s="24">
        <f t="shared" ref="K36:M36" si="17">SUM(K23:K35)</f>
        <v>0</v>
      </c>
      <c r="L36" s="24">
        <f t="shared" si="17"/>
        <v>0</v>
      </c>
      <c r="M36" s="24">
        <f t="shared" si="17"/>
        <v>0</v>
      </c>
      <c r="N36" s="25">
        <f t="shared" si="12"/>
        <v>0</v>
      </c>
      <c r="O36" s="24">
        <f t="shared" ref="O36:Q36" si="18">SUM(O23:O35)</f>
        <v>0</v>
      </c>
      <c r="P36" s="24">
        <f t="shared" si="18"/>
        <v>0</v>
      </c>
      <c r="Q36" s="24">
        <f t="shared" si="18"/>
        <v>0</v>
      </c>
      <c r="R36" s="25">
        <f t="shared" si="13"/>
        <v>0</v>
      </c>
      <c r="S36" s="10"/>
      <c r="T36" s="29">
        <f t="shared" si="14"/>
        <v>56750</v>
      </c>
      <c r="U36" s="10"/>
      <c r="V36" s="27"/>
      <c r="W36" s="27"/>
      <c r="X36" s="27"/>
      <c r="Y36" s="27"/>
      <c r="Z36" s="27"/>
      <c r="AA36" s="27"/>
      <c r="AB36" s="27"/>
      <c r="AC36" s="27"/>
      <c r="AD36" s="27"/>
    </row>
    <row r="37" ht="7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2"/>
      <c r="W37" s="2"/>
      <c r="X37" s="2"/>
      <c r="Y37" s="2"/>
      <c r="Z37" s="2"/>
      <c r="AA37" s="2"/>
      <c r="AB37" s="2"/>
      <c r="AC37" s="2"/>
      <c r="AD37" s="2"/>
    </row>
    <row r="38" ht="28.5" customHeight="1">
      <c r="A38" s="10"/>
      <c r="B38" s="30" t="s">
        <v>45</v>
      </c>
      <c r="C38" s="31">
        <f t="shared" ref="C38:R38" si="19">IFERROR(C20-C36,"")</f>
        <v>16500</v>
      </c>
      <c r="D38" s="31">
        <f t="shared" si="19"/>
        <v>38060</v>
      </c>
      <c r="E38" s="31">
        <f t="shared" si="19"/>
        <v>27855</v>
      </c>
      <c r="F38" s="32">
        <f t="shared" si="19"/>
        <v>82415</v>
      </c>
      <c r="G38" s="31">
        <f t="shared" si="19"/>
        <v>0</v>
      </c>
      <c r="H38" s="31">
        <f t="shared" si="19"/>
        <v>0</v>
      </c>
      <c r="I38" s="31">
        <f t="shared" si="19"/>
        <v>0</v>
      </c>
      <c r="J38" s="32">
        <f t="shared" si="19"/>
        <v>0</v>
      </c>
      <c r="K38" s="31">
        <f t="shared" si="19"/>
        <v>0</v>
      </c>
      <c r="L38" s="31">
        <f t="shared" si="19"/>
        <v>0</v>
      </c>
      <c r="M38" s="31">
        <f t="shared" si="19"/>
        <v>0</v>
      </c>
      <c r="N38" s="32">
        <f t="shared" si="19"/>
        <v>0</v>
      </c>
      <c r="O38" s="31">
        <f t="shared" si="19"/>
        <v>0</v>
      </c>
      <c r="P38" s="31">
        <f t="shared" si="19"/>
        <v>0</v>
      </c>
      <c r="Q38" s="31">
        <f t="shared" si="19"/>
        <v>0</v>
      </c>
      <c r="R38" s="32">
        <f t="shared" si="19"/>
        <v>0</v>
      </c>
      <c r="S38" s="10"/>
      <c r="T38" s="29">
        <f>IFERROR(T20-T36,"")</f>
        <v>82415</v>
      </c>
      <c r="U38" s="10"/>
      <c r="V38" s="2"/>
      <c r="W38" s="2"/>
      <c r="X38" s="2"/>
      <c r="Y38" s="2"/>
      <c r="Z38" s="2"/>
      <c r="AA38" s="2"/>
      <c r="AB38" s="2"/>
      <c r="AC38" s="2"/>
      <c r="AD38" s="2"/>
    </row>
    <row r="39" ht="7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2"/>
      <c r="W39" s="2"/>
      <c r="X39" s="2"/>
      <c r="Y39" s="2"/>
      <c r="Z39" s="2"/>
      <c r="AA39" s="2"/>
      <c r="AB39" s="2"/>
      <c r="AC39" s="2"/>
      <c r="AD39" s="2"/>
    </row>
    <row r="40" ht="28.5" customHeight="1">
      <c r="A40" s="10"/>
      <c r="B40" s="30" t="s">
        <v>46</v>
      </c>
      <c r="C40" s="31">
        <v>130000.0</v>
      </c>
      <c r="D40" s="31">
        <f t="shared" ref="D40:E40" si="20">if(D38=0,0,C42)</f>
        <v>146500</v>
      </c>
      <c r="E40" s="31">
        <f t="shared" si="20"/>
        <v>184560</v>
      </c>
      <c r="F40" s="32">
        <f>C40</f>
        <v>130000</v>
      </c>
      <c r="G40" s="31">
        <f>if(G38=0,0,E42)</f>
        <v>0</v>
      </c>
      <c r="H40" s="31">
        <f>if(H38=0,0,G42)</f>
        <v>0</v>
      </c>
      <c r="I40" s="31">
        <f>if(H38=0,0,H42)</f>
        <v>0</v>
      </c>
      <c r="J40" s="32">
        <f>G40</f>
        <v>0</v>
      </c>
      <c r="K40" s="31">
        <f>if(I38=0,0,I42)</f>
        <v>0</v>
      </c>
      <c r="L40" s="31">
        <f t="shared" ref="L40:M40" si="21">if(K38=0,0,K42)</f>
        <v>0</v>
      </c>
      <c r="M40" s="31">
        <f t="shared" si="21"/>
        <v>0</v>
      </c>
      <c r="N40" s="32">
        <f>K40</f>
        <v>0</v>
      </c>
      <c r="O40" s="31">
        <f>if(M38=0,0,M42)</f>
        <v>0</v>
      </c>
      <c r="P40" s="31">
        <f t="shared" ref="P40:Q40" si="22">if(O38=0,0,O42)</f>
        <v>0</v>
      </c>
      <c r="Q40" s="31">
        <f t="shared" si="22"/>
        <v>0</v>
      </c>
      <c r="R40" s="32">
        <f>O40</f>
        <v>0</v>
      </c>
      <c r="S40" s="10"/>
      <c r="T40" s="10"/>
      <c r="U40" s="10"/>
      <c r="V40" s="2"/>
      <c r="W40" s="2"/>
      <c r="X40" s="2"/>
      <c r="Y40" s="2"/>
      <c r="Z40" s="2"/>
      <c r="AA40" s="2"/>
      <c r="AB40" s="2"/>
      <c r="AC40" s="2"/>
      <c r="AD40" s="2"/>
    </row>
    <row r="41" ht="7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2"/>
      <c r="W41" s="2"/>
      <c r="X41" s="2"/>
      <c r="Y41" s="2"/>
      <c r="Z41" s="2"/>
      <c r="AA41" s="2"/>
      <c r="AB41" s="2"/>
      <c r="AC41" s="2"/>
      <c r="AD41" s="2"/>
    </row>
    <row r="42" ht="28.5" customHeight="1">
      <c r="A42" s="10"/>
      <c r="B42" s="30" t="s">
        <v>47</v>
      </c>
      <c r="C42" s="31">
        <f>IFERROR(C40+C38,"")</f>
        <v>146500</v>
      </c>
      <c r="D42" s="31">
        <f t="shared" ref="D42:R42" si="23">IFERROR(if(D38=0,0,D40+D38),"")</f>
        <v>184560</v>
      </c>
      <c r="E42" s="31">
        <f t="shared" si="23"/>
        <v>212415</v>
      </c>
      <c r="F42" s="32">
        <f t="shared" si="23"/>
        <v>212415</v>
      </c>
      <c r="G42" s="31">
        <f t="shared" si="23"/>
        <v>0</v>
      </c>
      <c r="H42" s="31">
        <f t="shared" si="23"/>
        <v>0</v>
      </c>
      <c r="I42" s="31">
        <f t="shared" si="23"/>
        <v>0</v>
      </c>
      <c r="J42" s="32">
        <f t="shared" si="23"/>
        <v>0</v>
      </c>
      <c r="K42" s="31">
        <f t="shared" si="23"/>
        <v>0</v>
      </c>
      <c r="L42" s="31">
        <f t="shared" si="23"/>
        <v>0</v>
      </c>
      <c r="M42" s="31">
        <f t="shared" si="23"/>
        <v>0</v>
      </c>
      <c r="N42" s="32">
        <f t="shared" si="23"/>
        <v>0</v>
      </c>
      <c r="O42" s="31">
        <f t="shared" si="23"/>
        <v>0</v>
      </c>
      <c r="P42" s="31">
        <f t="shared" si="23"/>
        <v>0</v>
      </c>
      <c r="Q42" s="31">
        <f t="shared" si="23"/>
        <v>0</v>
      </c>
      <c r="R42" s="32">
        <f t="shared" si="23"/>
        <v>0</v>
      </c>
      <c r="S42" s="10"/>
      <c r="T42" s="10"/>
      <c r="U42" s="10"/>
      <c r="V42" s="2"/>
      <c r="W42" s="2"/>
      <c r="X42" s="2"/>
      <c r="Y42" s="2"/>
      <c r="Z42" s="2"/>
      <c r="AA42" s="2"/>
      <c r="AB42" s="2"/>
      <c r="AC42" s="2"/>
      <c r="AD42" s="2"/>
    </row>
    <row r="4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2"/>
      <c r="W43" s="2"/>
      <c r="X43" s="2"/>
      <c r="Y43" s="2"/>
      <c r="Z43" s="2"/>
      <c r="AA43" s="2"/>
      <c r="AB43" s="2"/>
      <c r="AC43" s="2"/>
      <c r="AD43" s="2"/>
    </row>
    <row r="44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2"/>
      <c r="W44" s="2"/>
      <c r="X44" s="2"/>
      <c r="Y44" s="2"/>
      <c r="Z44" s="2"/>
      <c r="AA44" s="2"/>
      <c r="AB44" s="2"/>
      <c r="AC44" s="2"/>
      <c r="AD44" s="2"/>
    </row>
    <row r="4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2"/>
      <c r="W45" s="2"/>
      <c r="X45" s="2"/>
      <c r="Y45" s="2"/>
      <c r="Z45" s="2"/>
      <c r="AA45" s="2"/>
      <c r="AB45" s="2"/>
      <c r="AC45" s="2"/>
      <c r="AD45" s="2"/>
    </row>
    <row r="46">
      <c r="A46" s="2"/>
      <c r="B46" s="2"/>
      <c r="C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>
      <c r="A47" s="33" t="s">
        <v>48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>
      <c r="A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ht="42.0" customHeight="1">
      <c r="A52" s="34" t="s">
        <v>49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>
      <c r="A54" s="35" t="s">
        <v>50</v>
      </c>
      <c r="B54" s="3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>
      <c r="A55" s="37" t="s">
        <v>51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</row>
    <row r="1004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</row>
    <row r="100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</row>
    <row r="100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</row>
    <row r="1007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</row>
    <row r="1008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</row>
    <row r="1009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</row>
    <row r="1010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</row>
    <row r="101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</row>
  </sheetData>
  <mergeCells count="7">
    <mergeCell ref="R4:T4"/>
    <mergeCell ref="R5:T5"/>
    <mergeCell ref="C46:E49"/>
    <mergeCell ref="A47:B47"/>
    <mergeCell ref="A48:B51"/>
    <mergeCell ref="A52:B52"/>
    <mergeCell ref="A55:B55"/>
  </mergeCells>
  <conditionalFormatting sqref="C11:R20 C22:R36 T22 C38:R38 C40:R40 C42:R42">
    <cfRule type="cellIs" dxfId="0" priority="1" operator="lessThan">
      <formula>0</formula>
    </cfRule>
  </conditionalFormatting>
  <printOptions gridLines="1" horizontalCentered="1"/>
  <pageMargins bottom="0.75" footer="0.0" header="0.0" left="0.7" right="0.7" top="0.75"/>
  <pageSetup fitToWidth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8"/>
    </row>
    <row r="2">
      <c r="G2" s="39" t="s">
        <v>52</v>
      </c>
    </row>
    <row r="3">
      <c r="G3" s="40" t="s">
        <v>53</v>
      </c>
    </row>
    <row r="4">
      <c r="G4" s="41" t="s">
        <v>54</v>
      </c>
    </row>
    <row r="7">
      <c r="A7" s="42" t="s">
        <v>49</v>
      </c>
    </row>
    <row r="9">
      <c r="A9" s="43" t="s">
        <v>55</v>
      </c>
    </row>
    <row r="10">
      <c r="A10" s="44"/>
    </row>
    <row r="11">
      <c r="A11" s="43" t="s">
        <v>56</v>
      </c>
    </row>
    <row r="12">
      <c r="A12" s="44"/>
    </row>
    <row r="13">
      <c r="A13" s="43" t="s">
        <v>57</v>
      </c>
    </row>
    <row r="14">
      <c r="A14" s="44"/>
    </row>
    <row r="15">
      <c r="A15" s="43" t="s">
        <v>58</v>
      </c>
    </row>
    <row r="16">
      <c r="A16" s="43"/>
    </row>
    <row r="17">
      <c r="A17" s="43" t="s">
        <v>59</v>
      </c>
    </row>
    <row r="18">
      <c r="A18" s="45"/>
    </row>
    <row r="19">
      <c r="B19" s="43" t="s">
        <v>60</v>
      </c>
    </row>
    <row r="20">
      <c r="A20" s="45"/>
    </row>
    <row r="21">
      <c r="B21" s="43" t="s">
        <v>61</v>
      </c>
    </row>
    <row r="22">
      <c r="A22" s="46"/>
    </row>
    <row r="23">
      <c r="A23" s="43" t="s">
        <v>62</v>
      </c>
    </row>
    <row r="24">
      <c r="A24" s="43"/>
    </row>
    <row r="25">
      <c r="A25" s="43"/>
      <c r="B25" s="43" t="s">
        <v>63</v>
      </c>
    </row>
    <row r="26">
      <c r="A26" s="43"/>
    </row>
    <row r="27">
      <c r="A27" s="43"/>
      <c r="B27" s="43" t="s">
        <v>64</v>
      </c>
    </row>
    <row r="28">
      <c r="A28" s="43"/>
    </row>
    <row r="29">
      <c r="A29" s="43"/>
    </row>
    <row r="30">
      <c r="A30" s="43" t="s">
        <v>65</v>
      </c>
    </row>
    <row r="31">
      <c r="A31" s="45"/>
    </row>
    <row r="32">
      <c r="B32" s="46" t="s">
        <v>66</v>
      </c>
    </row>
    <row r="33">
      <c r="A33" s="45"/>
    </row>
    <row r="34">
      <c r="B34" s="46" t="s">
        <v>67</v>
      </c>
    </row>
    <row r="35">
      <c r="A35" s="45"/>
    </row>
    <row r="36">
      <c r="B36" s="46" t="s">
        <v>68</v>
      </c>
    </row>
    <row r="37">
      <c r="A37" s="46"/>
    </row>
    <row r="38">
      <c r="A38" s="43"/>
      <c r="B38" s="43" t="s">
        <v>69</v>
      </c>
    </row>
    <row r="39">
      <c r="A39" s="43"/>
      <c r="C39" s="43" t="s">
        <v>70</v>
      </c>
    </row>
    <row r="40">
      <c r="A40" s="43"/>
    </row>
    <row r="41">
      <c r="A41" s="43" t="s">
        <v>71</v>
      </c>
    </row>
    <row r="42">
      <c r="A42" s="45"/>
    </row>
    <row r="43">
      <c r="B43" s="43" t="s">
        <v>72</v>
      </c>
    </row>
    <row r="44">
      <c r="A44" s="45"/>
    </row>
    <row r="45">
      <c r="B45" s="43" t="s">
        <v>73</v>
      </c>
    </row>
    <row r="46">
      <c r="A46" s="45"/>
    </row>
    <row r="47">
      <c r="B47" s="43" t="s">
        <v>74</v>
      </c>
    </row>
    <row r="48">
      <c r="A48" s="47"/>
    </row>
    <row r="49">
      <c r="A49" s="43" t="s">
        <v>75</v>
      </c>
    </row>
    <row r="50">
      <c r="A50" s="44"/>
    </row>
    <row r="51">
      <c r="A51" s="43" t="s">
        <v>76</v>
      </c>
    </row>
    <row r="52">
      <c r="A52" s="44"/>
    </row>
    <row r="53">
      <c r="A53" s="43" t="s">
        <v>77</v>
      </c>
    </row>
    <row r="54">
      <c r="A54" s="44"/>
    </row>
    <row r="55">
      <c r="A55" s="43" t="s">
        <v>78</v>
      </c>
    </row>
    <row r="57">
      <c r="A57" s="43" t="s">
        <v>79</v>
      </c>
    </row>
    <row r="58">
      <c r="A58" s="43"/>
    </row>
    <row r="59">
      <c r="A59" s="43" t="s">
        <v>80</v>
      </c>
    </row>
    <row r="61">
      <c r="A61" s="43" t="s">
        <v>81</v>
      </c>
    </row>
    <row r="63">
      <c r="A63" s="43" t="s">
        <v>82</v>
      </c>
    </row>
  </sheetData>
  <mergeCells count="7">
    <mergeCell ref="A1:F6"/>
    <mergeCell ref="G1:J1"/>
    <mergeCell ref="G2:J2"/>
    <mergeCell ref="G3:J3"/>
    <mergeCell ref="G4:J4"/>
    <mergeCell ref="G5:J5"/>
    <mergeCell ref="G6:J6"/>
  </mergeCells>
  <hyperlinks>
    <hyperlink r:id="rId1" ref="G3"/>
  </hyperlinks>
  <drawing r:id="rId2"/>
</worksheet>
</file>