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belf\Desktop\NORMAS X MPIO\DR. GZZ\"/>
    </mc:Choice>
  </mc:AlternateContent>
  <xr:revisionPtr revIDLastSave="0" documentId="13_ncr:1_{5E9B22B3-DC96-4F65-AB94-629B204F56C2}" xr6:coauthVersionLast="47" xr6:coauthVersionMax="47" xr10:uidLastSave="{00000000-0000-0000-0000-000000000000}"/>
  <bookViews>
    <workbookView xWindow="-110" yWindow="-110" windowWidth="19420" windowHeight="10420" firstSheet="9" activeTab="14" xr2:uid="{E7008A00-BA36-45FA-AEE1-3767F6FD735D}"/>
  </bookViews>
  <sheets>
    <sheet name="NOM1" sheetId="1" r:id="rId1"/>
    <sheet name="NOM2" sheetId="3" r:id="rId2"/>
    <sheet name="NOM3" sheetId="4" r:id="rId3"/>
    <sheet name="NOM4" sheetId="5" r:id="rId4"/>
    <sheet name="NOM5" sheetId="19" r:id="rId5"/>
    <sheet name="NOM6" sheetId="18" r:id="rId6"/>
    <sheet name="NOM7" sheetId="9" r:id="rId7"/>
    <sheet name="NOM8 " sheetId="20" r:id="rId8"/>
    <sheet name="NOM9" sheetId="8" r:id="rId9"/>
    <sheet name="NOM10" sheetId="10" r:id="rId10"/>
    <sheet name="NOM11" sheetId="16" r:id="rId11"/>
    <sheet name="NOM12" sheetId="13" r:id="rId12"/>
    <sheet name="NOM13" sheetId="14" r:id="rId13"/>
    <sheet name="NOM14" sheetId="15" r:id="rId14"/>
    <sheet name="NOM15" sheetId="17" r:id="rId15"/>
    <sheet name="NOM16" sheetId="12"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 i="10" l="1"/>
  <c r="K9" i="10"/>
  <c r="D53" i="5" l="1"/>
  <c r="D7" i="5" s="1"/>
  <c r="E53" i="5"/>
  <c r="E7" i="5" s="1"/>
  <c r="F53" i="5"/>
  <c r="F7" i="5" s="1"/>
  <c r="G53" i="5"/>
  <c r="G7" i="5" s="1"/>
  <c r="H53" i="5"/>
  <c r="H7" i="5" s="1"/>
  <c r="I53" i="5"/>
  <c r="I7" i="5" s="1"/>
  <c r="J53" i="5"/>
  <c r="J7" i="5" s="1"/>
  <c r="K53" i="5"/>
  <c r="K7" i="5" s="1"/>
  <c r="L53" i="5"/>
  <c r="L7" i="5" s="1"/>
  <c r="M53" i="5"/>
  <c r="M7" i="5" s="1"/>
  <c r="N53" i="5"/>
  <c r="N7" i="5" s="1"/>
  <c r="O53" i="5"/>
  <c r="O7" i="5" s="1"/>
  <c r="C53" i="5"/>
  <c r="C7" i="5" s="1"/>
  <c r="C350" i="3"/>
  <c r="C153" i="3"/>
  <c r="C130" i="3"/>
  <c r="C20" i="4"/>
  <c r="C6" i="4"/>
  <c r="C119" i="3"/>
  <c r="C109" i="3"/>
  <c r="C75" i="3"/>
  <c r="C71" i="3"/>
  <c r="C63" i="3"/>
  <c r="C59" i="3"/>
  <c r="C49" i="3"/>
  <c r="C39" i="3"/>
  <c r="C29" i="3"/>
  <c r="C19" i="3"/>
  <c r="C11" i="3"/>
  <c r="D54" i="1"/>
  <c r="D39" i="1"/>
  <c r="D28" i="1"/>
  <c r="D35" i="1"/>
  <c r="D9" i="1"/>
  <c r="C10" i="3" l="1"/>
  <c r="D8" i="1"/>
  <c r="C101" i="3" l="1"/>
  <c r="C100" i="3" s="1"/>
  <c r="C89" i="3"/>
  <c r="C88" i="3" s="1"/>
</calcChain>
</file>

<file path=xl/sharedStrings.xml><?xml version="1.0" encoding="utf-8"?>
<sst xmlns="http://schemas.openxmlformats.org/spreadsheetml/2006/main" count="2832" uniqueCount="1579">
  <si>
    <t>Ingreso Estimado</t>
  </si>
  <si>
    <t>Total</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</si>
  <si>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</si>
  <si>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</si>
  <si>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</si>
  <si>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</si>
  <si>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</si>
  <si>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</si>
  <si>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</si>
  <si>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</si>
  <si>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</si>
  <si>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Impuestos no Comprendidos en la Ley de Ingresos Vigente, Causados en Ejercicios Fiscales Anteriores Pendientes de Liquidación o Pago</t>
  </si>
  <si>
    <t>Cuotas y Aportaciones de Seguridad Social</t>
  </si>
  <si>
    <t>Aportaciones para Fondos de Vivienda</t>
  </si>
  <si>
    <t>Cuotas para la Seguridad Social</t>
  </si>
  <si>
    <t>Cuotas de Ahorro para el Retiro</t>
  </si>
  <si>
    <t>Otras Cuotas y Aportaciones para la Seguridad Social</t>
  </si>
  <si>
    <t>Accesorios de Cuotas y Aportaciones de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</si>
  <si>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</si>
  <si>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</si>
  <si>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</si>
  <si>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</si>
  <si>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</si>
  <si>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a los Hidrocarburos (Derogado)</t>
  </si>
  <si>
    <t>Derechos por Prestación de Servicios</t>
  </si>
  <si>
    <t>Otros Derechos</t>
  </si>
  <si>
    <t>Accesorios de Derechos</t>
  </si>
  <si>
    <t>Derechos no Comprendidos en la Ley de Ingresos Vigente, Causados en Ejercicios Fiscales Anteriores Pendientes de Liquidación o Pago</t>
  </si>
  <si>
    <t>Productos</t>
  </si>
  <si>
    <t>Productos de Capital (Derogado)</t>
  </si>
  <si>
    <t>Productos no Comprendidos en la Ley de Ingresos Vigente, Causados en Ejercicios Fiscales Anteriores Pendientes de Liquidación o Pago</t>
  </si>
  <si>
    <t>Aprovechamientos</t>
  </si>
  <si>
    <t>Aprovechamientos Patrimoniales</t>
  </si>
  <si>
    <t>Accesorios de Aprovechamientos</t>
  </si>
  <si>
    <t>Aprovechamientos no Comprendidos en la Ley de Ingresos Vigente, Causados en Ejercicios Fiscales Anteriores Pendientes de Liquidación o Pago</t>
  </si>
  <si>
    <t>Ingresos por Venta de Bienes, Prestación de Servicios y Otros Ingresos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</si>
  <si>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</si>
  <si>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</si>
  <si>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</si>
  <si>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</si>
  <si>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</si>
  <si>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</si>
  <si>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</si>
  <si>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</si>
  <si>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</si>
  <si>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</si>
  <si>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</si>
  <si>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</si>
  <si>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</si>
  <si>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</si>
  <si>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</si>
  <si>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Subvenciones, y Pensiones y Jubilaciones</t>
  </si>
  <si>
    <t>Transferencias y Asignaciones</t>
  </si>
  <si>
    <t>Transferencias al Resto del Sector Público (Derogado)</t>
  </si>
  <si>
    <t>Subsidios y Subvenciones</t>
  </si>
  <si>
    <t>Ayudas Sociales (Derogado)</t>
  </si>
  <si>
    <t>Pensiones y Jubilaciones</t>
  </si>
  <si>
    <t>Transferencias a Fideicomisos, Mandatos y Análogos (Derogado)</t>
  </si>
  <si>
    <t>Transferencias del Fondo Mexicano del Petróleo para la Estabilización y el Desarrollo</t>
  </si>
  <si>
    <t>Ingresos Derivados de Financiamientos</t>
  </si>
  <si>
    <t>Endeudamiento Interno</t>
  </si>
  <si>
    <t>Endeudamiento Externo</t>
  </si>
  <si>
    <t>Financiamiento Interno</t>
  </si>
  <si>
    <t>Norma para armonizar la presentación de la información adicional a la iniciativa de la Ley de Ingresos</t>
  </si>
  <si>
    <t>Iniciativa de Ley de Ingresos para el Ejercicio Fiscal 2021</t>
  </si>
  <si>
    <t>Norma para armonizar la presentación de la información adicional del Proyecto del Presupuesto de Egresos.</t>
  </si>
  <si>
    <t>Presupuesto de Egresos para el Ejercicio Fiscal 2021</t>
  </si>
  <si>
    <t>Clasificador por Objeto del Gasto</t>
  </si>
  <si>
    <t>Importe</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</si>
  <si>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</si>
  <si>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</si>
  <si>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</si>
  <si>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</si>
  <si>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</si>
  <si>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</si>
  <si>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</si>
  <si>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</si>
  <si>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</si>
  <si>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</si>
  <si>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</si>
  <si>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</si>
  <si>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</si>
  <si>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</si>
  <si>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</si>
  <si>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</si>
  <si>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</si>
  <si>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</si>
  <si>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</si>
  <si>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</si>
  <si>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</si>
  <si>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</si>
  <si>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</si>
  <si>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</si>
  <si>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</si>
  <si>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</si>
  <si>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</si>
  <si>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</si>
  <si>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</si>
  <si>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</si>
  <si>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</si>
  <si>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Ayudas Sociales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</si>
  <si>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</si>
  <si>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</si>
  <si>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</si>
  <si>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</si>
  <si>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</si>
  <si>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</si>
  <si>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</si>
  <si>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</si>
  <si>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</si>
  <si>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</si>
  <si>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</si>
  <si>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</si>
  <si>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</si>
  <si>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</si>
  <si>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</si>
  <si>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</si>
  <si>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</si>
  <si>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</si>
  <si>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</si>
  <si>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</si>
  <si>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</si>
  <si>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</si>
  <si>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</si>
  <si>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</si>
  <si>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</si>
  <si>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</si>
  <si>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</si>
  <si>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</si>
  <si>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</si>
  <si>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</si>
  <si>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</si>
  <si>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</si>
  <si>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</si>
  <si>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</si>
  <si>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</si>
  <si>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Clasificación Administrativa</t>
  </si>
  <si>
    <t>Poder Ejecutivo</t>
  </si>
  <si>
    <t>Poder Legislativo</t>
  </si>
  <si>
    <t>Poder Judicial</t>
  </si>
  <si>
    <t>Órganos Autónomos*</t>
  </si>
  <si>
    <t>Otras Entidades Paraestatales y organismos</t>
  </si>
  <si>
    <t>Órgano Ejecutivo Municipal</t>
  </si>
  <si>
    <t>Clasificador Funcional del Gasto</t>
  </si>
  <si>
    <t>Gobierno</t>
  </si>
  <si>
    <t>Desarrollo Social</t>
  </si>
  <si>
    <t>Desarrollo Económico</t>
  </si>
  <si>
    <t>Otras no clasificadas en funciones anteriores</t>
  </si>
  <si>
    <t>Clasificación por Tipo de Gasto</t>
  </si>
  <si>
    <t>Gasto Corriente</t>
  </si>
  <si>
    <t>Gasto de Capital</t>
  </si>
  <si>
    <t>Amortización de la deuda y disminución de pasivos</t>
  </si>
  <si>
    <t>Prioridades de Gasto</t>
  </si>
  <si>
    <t>Programas y Proyectos</t>
  </si>
  <si>
    <t xml:space="preserve"> Analítico de plazas</t>
  </si>
  <si>
    <t>Plaza/puesto</t>
  </si>
  <si>
    <t>Número de plazas</t>
  </si>
  <si>
    <t>Remuneraciones</t>
  </si>
  <si>
    <t>hasta</t>
  </si>
  <si>
    <t>3ER SUPERINTENDENTE</t>
  </si>
  <si>
    <t>ABOGADO</t>
  </si>
  <si>
    <t>AGR SUST PROTEGIDA</t>
  </si>
  <si>
    <t>ALBAÑIL</t>
  </si>
  <si>
    <t>ALCAIDE</t>
  </si>
  <si>
    <t>ANALISTA</t>
  </si>
  <si>
    <t>ANALISTA NORMATIVO</t>
  </si>
  <si>
    <t>APOYO  VIALIDAD ESCOLAR</t>
  </si>
  <si>
    <t>APOYO ESCOLAR</t>
  </si>
  <si>
    <t>APOYO LIGAS PEQUEÑAS</t>
  </si>
  <si>
    <t>APOYO PREV DEL DELITO</t>
  </si>
  <si>
    <t>APOYO VIALIDAD</t>
  </si>
  <si>
    <t>ARCHIVISTA</t>
  </si>
  <si>
    <t>ASISTENTE</t>
  </si>
  <si>
    <t>ASISTENTE B</t>
  </si>
  <si>
    <t>ASISTENTE E</t>
  </si>
  <si>
    <t>AUXILIAR</t>
  </si>
  <si>
    <t>AUXILIAR DE PROTECCION CIVIL</t>
  </si>
  <si>
    <t>AUXILIAR DE VIALIDAD</t>
  </si>
  <si>
    <t>AYTE MECANICO</t>
  </si>
  <si>
    <t>AYUDANTE</t>
  </si>
  <si>
    <t>AYUDANTE DE ALBAÑIL</t>
  </si>
  <si>
    <t>AYUDANTE TOPOGRAFO</t>
  </si>
  <si>
    <t>BACHEO</t>
  </si>
  <si>
    <t>BARRIDO MANUAL</t>
  </si>
  <si>
    <t>BIBLIOTECARIA</t>
  </si>
  <si>
    <t>BIBLIOTECARIO</t>
  </si>
  <si>
    <t>CADETE</t>
  </si>
  <si>
    <t>CAPTURISTA</t>
  </si>
  <si>
    <t>CAPTURISTA PLATAFORMA  MEXICO</t>
  </si>
  <si>
    <t>CHOFER</t>
  </si>
  <si>
    <t>COCINERA</t>
  </si>
  <si>
    <t>CONTRALOR</t>
  </si>
  <si>
    <t>COORD PLATAFORMA MEXICO</t>
  </si>
  <si>
    <t>COORD SERV ADICIONALES</t>
  </si>
  <si>
    <t>COORDINADOR</t>
  </si>
  <si>
    <t>COORDINADOR A</t>
  </si>
  <si>
    <t>COORDINADOR BASQUTBOL</t>
  </si>
  <si>
    <t>COORDINADOR BEISBOL</t>
  </si>
  <si>
    <t>COORDINADOR DE ALCOHOLES</t>
  </si>
  <si>
    <t>COORDINADOR DE BIBLIOTECA</t>
  </si>
  <si>
    <t>COORDINADOR DE PROGRAMA</t>
  </si>
  <si>
    <t>COORDINADOR EJECUTIVO</t>
  </si>
  <si>
    <t>COORDINADOR PREV DEL DELITO</t>
  </si>
  <si>
    <t>COORDINADOR PROT CIVIL</t>
  </si>
  <si>
    <t>COORDINADORA ADMINISTRATIVA</t>
  </si>
  <si>
    <t>DIRECTOR</t>
  </si>
  <si>
    <t>DIRECTOR ADMINISTRATIVO</t>
  </si>
  <si>
    <t>DIRECTOR OPERATIVO</t>
  </si>
  <si>
    <t>DOCTOR DE REHABILITACION</t>
  </si>
  <si>
    <t>EDITOR MUSICAL</t>
  </si>
  <si>
    <t>ELECTRICISTA</t>
  </si>
  <si>
    <t>ELECTRICO</t>
  </si>
  <si>
    <t>ENC INST MPAL DE MUJERES</t>
  </si>
  <si>
    <t>ENCARGADA CASA DE LA CULTURA</t>
  </si>
  <si>
    <t>ENCARGADO</t>
  </si>
  <si>
    <t>ENCARGADO DE COCINA</t>
  </si>
  <si>
    <t>ENFERMERA</t>
  </si>
  <si>
    <t>ENLACE ASISTENCIA SOCIAL</t>
  </si>
  <si>
    <t>ENTRENADOR LIGAS PEQUEÑAS</t>
  </si>
  <si>
    <t>EXCAVACION</t>
  </si>
  <si>
    <t>GUARDIA</t>
  </si>
  <si>
    <t>GUARDIAS</t>
  </si>
  <si>
    <t>INSPECTOR</t>
  </si>
  <si>
    <t>INSPECTOR DE COMERCIO</t>
  </si>
  <si>
    <t>INSTRUCTOR</t>
  </si>
  <si>
    <t>INSTRUCTORA ACTIVACION FISICA</t>
  </si>
  <si>
    <t>INTENDENTE</t>
  </si>
  <si>
    <t>INVEST Y PERITAJE</t>
  </si>
  <si>
    <t>JUBILADO</t>
  </si>
  <si>
    <t>JUEZ CALIFICADOR</t>
  </si>
  <si>
    <t>LOGISTICA DE EVENTOS</t>
  </si>
  <si>
    <t>MAESTRA DE BELLEZA</t>
  </si>
  <si>
    <t>MAESTRO ALBAÑIL</t>
  </si>
  <si>
    <t>MANTENIMIENTO</t>
  </si>
  <si>
    <t>MANTENIMIENTO DE ALBERCAS</t>
  </si>
  <si>
    <t>MATANCERO</t>
  </si>
  <si>
    <t>MECANICO</t>
  </si>
  <si>
    <t>MEDICO RESPONSABLE</t>
  </si>
  <si>
    <t>MEDICO VETERINARIO</t>
  </si>
  <si>
    <t>MENSAJERO</t>
  </si>
  <si>
    <t>MUSICO</t>
  </si>
  <si>
    <t>NARRADOR DE TOUR</t>
  </si>
  <si>
    <t>OFICIAL DE Proteccion civil C</t>
  </si>
  <si>
    <t>OFICIAL DE PUNTO</t>
  </si>
  <si>
    <t>OFICIAL DE VIALIDAD ESCOLAR</t>
  </si>
  <si>
    <t>OFICIAL SEGUNDO</t>
  </si>
  <si>
    <t>OFICINA DE ENLACE</t>
  </si>
  <si>
    <t>OP DE CAMION DE CARGA</t>
  </si>
  <si>
    <t>OP DE MOTOCONFORMADORA</t>
  </si>
  <si>
    <t>OP DE RETROEXCAVADORA</t>
  </si>
  <si>
    <t>OPERADOR</t>
  </si>
  <si>
    <t>OPERADOR DE RADIO</t>
  </si>
  <si>
    <t>PENSIONADO</t>
  </si>
  <si>
    <t>PEON</t>
  </si>
  <si>
    <t>PINTOR</t>
  </si>
  <si>
    <t>PLAZERO</t>
  </si>
  <si>
    <t>PLOMERO</t>
  </si>
  <si>
    <t>POLICIA</t>
  </si>
  <si>
    <t>POLICIA SEGUNDO</t>
  </si>
  <si>
    <t>PRESIDENTE</t>
  </si>
  <si>
    <t>PROGRAMADOR</t>
  </si>
  <si>
    <t>PROMOTOR DEPORTIVO</t>
  </si>
  <si>
    <t>PROYECTISTA</t>
  </si>
  <si>
    <t>PSICOLOGO</t>
  </si>
  <si>
    <t>REGIDOR CUARTO</t>
  </si>
  <si>
    <t>REGIDOR OCTAVO</t>
  </si>
  <si>
    <t>REGIDOR PRIMERO</t>
  </si>
  <si>
    <t>REGIDOR QUINTO</t>
  </si>
  <si>
    <t>REGIDOR REPRES PROP</t>
  </si>
  <si>
    <t>REGIDOR SEGUNDO</t>
  </si>
  <si>
    <t>REGIDOR SEPTIMO</t>
  </si>
  <si>
    <t>REGIDOR SEXTO</t>
  </si>
  <si>
    <t>REGIDOR TERCERO</t>
  </si>
  <si>
    <t>RESP CASA CULTURA</t>
  </si>
  <si>
    <t>RESP DE DESP INF</t>
  </si>
  <si>
    <t>RESP DE GUARDERIA</t>
  </si>
  <si>
    <t>RESP DE PAASV</t>
  </si>
  <si>
    <t>RESPONSABLE CASA CULTURA HCDA GPE</t>
  </si>
  <si>
    <t>RESPONSABLE CASA CULTURA NOGALAR</t>
  </si>
  <si>
    <t>RESPONSABLE CASA DE CULTURA SAN FELIPE</t>
  </si>
  <si>
    <t>SECRETARIA</t>
  </si>
  <si>
    <t>SECRETARIA EJECUTIVA</t>
  </si>
  <si>
    <t>SECRETARIA PARTICULAR</t>
  </si>
  <si>
    <t>SECRETARIO</t>
  </si>
  <si>
    <t>SECRETARIO DEL AYUNTAMIENTO</t>
  </si>
  <si>
    <t>SECRETARIO PARTICULAR</t>
  </si>
  <si>
    <t>SEGURIDAD Y CUSTODIA DE INSTALACIONES</t>
  </si>
  <si>
    <t>SEÑALIZACION</t>
  </si>
  <si>
    <t>SINDICO PRIMERO</t>
  </si>
  <si>
    <t>SINDICO SEGUNDO</t>
  </si>
  <si>
    <t>SOLDADOR</t>
  </si>
  <si>
    <t>SUPERVISOR</t>
  </si>
  <si>
    <t>SUPERVISOR DE GUARDIAS</t>
  </si>
  <si>
    <t>TERAPEUTA</t>
  </si>
  <si>
    <t>TOPOGRAFO</t>
  </si>
  <si>
    <t>TRABAJADORA SOCIAL</t>
  </si>
  <si>
    <t>TUTOR</t>
  </si>
  <si>
    <t>VELADOR</t>
  </si>
  <si>
    <t>VELADOR SEMEFO</t>
  </si>
  <si>
    <t>VIGILANTE CORRALON</t>
  </si>
  <si>
    <t>VIUDA</t>
  </si>
  <si>
    <t>TOTAL</t>
  </si>
  <si>
    <t>Norma para la difusión a la ciudadanía de la Ley de Ingresos y del Presupuesto de Egresos</t>
  </si>
  <si>
    <t>¿En qué se gasta?</t>
  </si>
  <si>
    <t>Origen de los Ingresos</t>
  </si>
  <si>
    <t>Norma para establecer la estructura del Calendario de Ingresos base mensual</t>
  </si>
  <si>
    <t>Anual</t>
  </si>
  <si>
    <t>Enero</t>
  </si>
  <si>
    <t>Febrero</t>
  </si>
  <si>
    <t>Marzo</t>
  </si>
  <si>
    <t>Abril</t>
  </si>
  <si>
    <t>Mayo</t>
  </si>
  <si>
    <t>Junio</t>
  </si>
  <si>
    <t>Julio</t>
  </si>
  <si>
    <t>Agosto</t>
  </si>
  <si>
    <t>Septiembre</t>
  </si>
  <si>
    <t>Octubre</t>
  </si>
  <si>
    <t>Noviembre</t>
  </si>
  <si>
    <t>Diciembre</t>
  </si>
  <si>
    <t>Monto Pagado</t>
  </si>
  <si>
    <t>RFC</t>
  </si>
  <si>
    <t>CURP</t>
  </si>
  <si>
    <t>Beneficiario</t>
  </si>
  <si>
    <t>Sector (económico o social)</t>
  </si>
  <si>
    <t>Subsidio</t>
  </si>
  <si>
    <t>Ayuda a</t>
  </si>
  <si>
    <t>Concepto</t>
  </si>
  <si>
    <t>Normas para establecer la estructura de información del formato del ejercicio y destino de gasto federalizado y reintegros</t>
  </si>
  <si>
    <t>Programa o Fondo</t>
  </si>
  <si>
    <t>Destino de los Recursos</t>
  </si>
  <si>
    <t>Ejercicio</t>
  </si>
  <si>
    <t>Reintegro</t>
  </si>
  <si>
    <t>DEVENGADO</t>
  </si>
  <si>
    <t>PAGADO</t>
  </si>
  <si>
    <t>Formato de información de obligaciones pagadas o garantizadas con fondos federales Al período (trimestral)</t>
  </si>
  <si>
    <t>Tipo de Obligación</t>
  </si>
  <si>
    <t>Plazo</t>
  </si>
  <si>
    <t>Tasa</t>
  </si>
  <si>
    <t>Fin, Destino y Objeto</t>
  </si>
  <si>
    <t>Acreedor, Proveedor o Contratista</t>
  </si>
  <si>
    <t>Importe Total</t>
  </si>
  <si>
    <t>Fondo</t>
  </si>
  <si>
    <t>Importe Garantizado</t>
  </si>
  <si>
    <t>Importe y porcentaje del total que se paga y garantiza con el recurso</t>
  </si>
  <si>
    <t>Importe Pagado</t>
  </si>
  <si>
    <t>% respecto al total</t>
  </si>
  <si>
    <t>Deuda Pública Bruta Total al 31 de diciembre del Año X</t>
  </si>
  <si>
    <t>(-)Amortización 1</t>
  </si>
  <si>
    <t>Deuda Pública Bruta Total descontando la amortización 1</t>
  </si>
  <si>
    <t>(-)Amortización 2</t>
  </si>
  <si>
    <t>Deuda Pública Bruta Total descontando la amortización 2</t>
  </si>
  <si>
    <t>Al 31 de dic. del año anterior</t>
  </si>
  <si>
    <t>Trimestre que se informa</t>
  </si>
  <si>
    <t>Producto interno bruto estatal</t>
  </si>
  <si>
    <t>Saldo de la deuda pública</t>
  </si>
  <si>
    <t>Porcentaje</t>
  </si>
  <si>
    <t>Ingresos Propios</t>
  </si>
  <si>
    <t>Saldo de la Deuda Pública</t>
  </si>
  <si>
    <t>Norma para establecer la estructura de información del formato de programas con recursos federales por orden de gobierno</t>
  </si>
  <si>
    <t>Nombre del programa</t>
  </si>
  <si>
    <t>Federal</t>
  </si>
  <si>
    <t>Estatal</t>
  </si>
  <si>
    <t>Municipal</t>
  </si>
  <si>
    <t>Otros</t>
  </si>
  <si>
    <t>Monto Total</t>
  </si>
  <si>
    <t>Dependencia / Entidad</t>
  </si>
  <si>
    <t>Aportación (Monto)</t>
  </si>
  <si>
    <t>a</t>
  </si>
  <si>
    <t>b</t>
  </si>
  <si>
    <t>c</t>
  </si>
  <si>
    <t>d</t>
  </si>
  <si>
    <t>e</t>
  </si>
  <si>
    <t>f</t>
  </si>
  <si>
    <t>g</t>
  </si>
  <si>
    <t>h</t>
  </si>
  <si>
    <t>i</t>
  </si>
  <si>
    <t>j=c+e+g+i</t>
  </si>
  <si>
    <t>Norma para establecer el formato para la difusión de los resultados de las evaluaciones de los recursos federales ministrados a las entidades federativas</t>
  </si>
  <si>
    <r>
      <t>1.</t>
    </r>
    <r>
      <rPr>
        <b/>
        <sz val="8"/>
        <color rgb="FF000000"/>
        <rFont val="Arial"/>
        <family val="2"/>
      </rPr>
      <t xml:space="preserve"> </t>
    </r>
    <r>
      <rPr>
        <b/>
        <sz val="8"/>
        <color rgb="FF000000"/>
        <rFont val="Times New Roman"/>
        <family val="1"/>
      </rPr>
      <t>D</t>
    </r>
    <r>
      <rPr>
        <b/>
        <sz val="6.5"/>
        <color rgb="FF000000"/>
        <rFont val="Times New Roman"/>
        <family val="1"/>
      </rPr>
      <t>ESCRIPCIÓN DE LA EVALUACIÓN</t>
    </r>
  </si>
  <si>
    <t>1.1 Nombre de la evaluación:</t>
  </si>
  <si>
    <t>1.2 Fecha de inicio de la evaluación (dd/mm/aaaa):</t>
  </si>
  <si>
    <t>1.3 Fecha de término de la evaluación (dd/mm/aaaa):</t>
  </si>
  <si>
    <t>1.4 Nombre de la persona responsable de darle seguimiento a la evaluación y nombre de la unidad administrativa a la que pertenece:</t>
  </si>
  <si>
    <t>Nombre:</t>
  </si>
  <si>
    <t>Unidad administrativa:</t>
  </si>
  <si>
    <t>1.5 Objetivo general de la evaluación:</t>
  </si>
  <si>
    <t>1.6 Objetivos específicos de la evaluación:</t>
  </si>
  <si>
    <t>1.7 Metodología utilizada en la evaluación:</t>
  </si>
  <si>
    <t>Instrumentos de recolección de información:</t>
  </si>
  <si>
    <t>Descripción de las técnicas y modelos utilizados:</t>
  </si>
  <si>
    <r>
      <t xml:space="preserve">2. </t>
    </r>
    <r>
      <rPr>
        <b/>
        <sz val="8"/>
        <color rgb="FF000000"/>
        <rFont val="Times New Roman"/>
        <family val="1"/>
      </rPr>
      <t>P</t>
    </r>
    <r>
      <rPr>
        <b/>
        <sz val="6.5"/>
        <color rgb="FF000000"/>
        <rFont val="Times New Roman"/>
        <family val="1"/>
      </rPr>
      <t xml:space="preserve">RINCIP ALES </t>
    </r>
    <r>
      <rPr>
        <b/>
        <sz val="8"/>
        <color rgb="FF000000"/>
        <rFont val="Times New Roman"/>
        <family val="1"/>
      </rPr>
      <t>H</t>
    </r>
    <r>
      <rPr>
        <b/>
        <sz val="6.5"/>
        <color rgb="FF000000"/>
        <rFont val="Times New Roman"/>
        <family val="1"/>
      </rPr>
      <t>ALLAZGOS DE LA EVALUACIÓN</t>
    </r>
  </si>
  <si>
    <t>2.1 Describir los hallazgos más relevantes de la evaluación:</t>
  </si>
  <si>
    <t>2.2 Señalar cuáles son las principales Fortalezas, Oportunidades, Debilidades y Amenazas (FODA), de acuerdo con los temas del programa, estrategia o instituciones.</t>
  </si>
  <si>
    <t>2.2.1 Fortalezas:</t>
  </si>
  <si>
    <t>2.2.2 Oportunidades:</t>
  </si>
  <si>
    <t>2.2.3 Debilidades:</t>
  </si>
  <si>
    <t>2.2.4 Amenazas:</t>
  </si>
  <si>
    <r>
      <t>3.</t>
    </r>
    <r>
      <rPr>
        <b/>
        <sz val="8"/>
        <color rgb="FF000000"/>
        <rFont val="Arial"/>
        <family val="2"/>
      </rPr>
      <t xml:space="preserve"> </t>
    </r>
    <r>
      <rPr>
        <b/>
        <sz val="8"/>
        <color rgb="FF000000"/>
        <rFont val="Times New Roman"/>
        <family val="1"/>
      </rPr>
      <t>C</t>
    </r>
    <r>
      <rPr>
        <b/>
        <sz val="6.5"/>
        <color rgb="FF000000"/>
        <rFont val="Times New Roman"/>
        <family val="1"/>
      </rPr>
      <t>ONCLUSIONES Y RECOMENDACIONES DE LA EVALUACIÓN</t>
    </r>
  </si>
  <si>
    <t>3.1 Describir brevemente las conclusiones de la evaluación:</t>
  </si>
  <si>
    <t>3.2 Describir las recomendaciones de acuerdo a su relevancia:</t>
  </si>
  <si>
    <t>1.-</t>
  </si>
  <si>
    <t>2.-</t>
  </si>
  <si>
    <t>3.-</t>
  </si>
  <si>
    <t>4.-</t>
  </si>
  <si>
    <t>5.-</t>
  </si>
  <si>
    <t>6.-</t>
  </si>
  <si>
    <t>7.-</t>
  </si>
  <si>
    <r>
      <t>4.</t>
    </r>
    <r>
      <rPr>
        <b/>
        <sz val="8"/>
        <color rgb="FF000000"/>
        <rFont val="Arial"/>
        <family val="2"/>
      </rPr>
      <t xml:space="preserve"> </t>
    </r>
    <r>
      <rPr>
        <b/>
        <sz val="8"/>
        <color rgb="FF000000"/>
        <rFont val="Times New Roman"/>
        <family val="1"/>
      </rPr>
      <t>D</t>
    </r>
    <r>
      <rPr>
        <b/>
        <sz val="6.5"/>
        <color rgb="FF000000"/>
        <rFont val="Times New Roman"/>
        <family val="1"/>
      </rPr>
      <t xml:space="preserve">ATOS DE LA </t>
    </r>
    <r>
      <rPr>
        <b/>
        <sz val="8"/>
        <color rgb="FF000000"/>
        <rFont val="Times New Roman"/>
        <family val="1"/>
      </rPr>
      <t>I</t>
    </r>
    <r>
      <rPr>
        <b/>
        <sz val="6.5"/>
        <color rgb="FF000000"/>
        <rFont val="Times New Roman"/>
        <family val="1"/>
      </rPr>
      <t>NS TANCIA EVALUADORA</t>
    </r>
  </si>
  <si>
    <t>4.1 Nombre del coordinador de la evaluación:</t>
  </si>
  <si>
    <t>4.2 Cargo:</t>
  </si>
  <si>
    <t>4.3 Institución a la que pertenece:</t>
  </si>
  <si>
    <t>4.4 Principales colaboradores:</t>
  </si>
  <si>
    <t>4.5 Correo electrónico del coordinador de la evaluación:</t>
  </si>
  <si>
    <t>4.6 Teléfono (con clave lada):</t>
  </si>
  <si>
    <r>
      <t xml:space="preserve">5. </t>
    </r>
    <r>
      <rPr>
        <b/>
        <sz val="8"/>
        <color rgb="FF000000"/>
        <rFont val="Times New Roman"/>
        <family val="1"/>
      </rPr>
      <t>I</t>
    </r>
    <r>
      <rPr>
        <b/>
        <sz val="6.5"/>
        <color rgb="FF000000"/>
        <rFont val="Times New Roman"/>
        <family val="1"/>
      </rPr>
      <t xml:space="preserve">DENTIFICACIÓN DEL </t>
    </r>
    <r>
      <rPr>
        <b/>
        <sz val="8"/>
        <color rgb="FF000000"/>
        <rFont val="Times New Roman"/>
        <family val="1"/>
      </rPr>
      <t>(</t>
    </r>
    <r>
      <rPr>
        <b/>
        <sz val="6.5"/>
        <color rgb="FF000000"/>
        <rFont val="Times New Roman"/>
        <family val="1"/>
      </rPr>
      <t>LOS</t>
    </r>
    <r>
      <rPr>
        <b/>
        <sz val="8"/>
        <color rgb="FF000000"/>
        <rFont val="Times New Roman"/>
        <family val="1"/>
      </rPr>
      <t xml:space="preserve">) </t>
    </r>
    <r>
      <rPr>
        <b/>
        <sz val="6.5"/>
        <color rgb="FF000000"/>
        <rFont val="Times New Roman"/>
        <family val="1"/>
      </rPr>
      <t>PROGRAMA</t>
    </r>
    <r>
      <rPr>
        <b/>
        <sz val="8"/>
        <color rgb="FF000000"/>
        <rFont val="Times New Roman"/>
        <family val="1"/>
      </rPr>
      <t>(</t>
    </r>
    <r>
      <rPr>
        <b/>
        <sz val="6.5"/>
        <color rgb="FF000000"/>
        <rFont val="Times New Roman"/>
        <family val="1"/>
      </rPr>
      <t xml:space="preserve">S </t>
    </r>
    <r>
      <rPr>
        <b/>
        <sz val="8"/>
        <color rgb="FF000000"/>
        <rFont val="Times New Roman"/>
        <family val="1"/>
      </rPr>
      <t>)</t>
    </r>
  </si>
  <si>
    <t>5.1 Nombre del (los) programa(s) evaluado(s):</t>
  </si>
  <si>
    <t>5.2 Siglas:</t>
  </si>
  <si>
    <t>5.3 Ente público coordinador del (los) programa(s):</t>
  </si>
  <si>
    <t>5.4 Poder público al que pertenece(n) el(los) programa(s):</t>
  </si>
  <si>
    <r>
      <t>Poder Ejecutivo</t>
    </r>
    <r>
      <rPr>
        <b/>
        <u/>
        <sz val="8"/>
        <color theme="1"/>
        <rFont val="Arial"/>
        <family val="2"/>
      </rPr>
      <t xml:space="preserve"> </t>
    </r>
    <r>
      <rPr>
        <b/>
        <sz val="8"/>
        <color theme="1"/>
        <rFont val="Arial"/>
        <family val="2"/>
      </rPr>
      <t>Poder Legislativo</t>
    </r>
    <r>
      <rPr>
        <b/>
        <u/>
        <sz val="8"/>
        <color theme="1"/>
        <rFont val="Arial"/>
        <family val="2"/>
      </rPr>
      <t xml:space="preserve"> </t>
    </r>
    <r>
      <rPr>
        <b/>
        <sz val="8"/>
        <color theme="1"/>
        <rFont val="Arial"/>
        <family val="2"/>
      </rPr>
      <t>Poder Judicial</t>
    </r>
    <r>
      <rPr>
        <b/>
        <u/>
        <sz val="8"/>
        <color theme="1"/>
        <rFont val="Arial"/>
        <family val="2"/>
      </rPr>
      <t xml:space="preserve"> </t>
    </r>
    <r>
      <rPr>
        <b/>
        <sz val="8"/>
        <color theme="1"/>
        <rFont val="Arial"/>
        <family val="2"/>
      </rPr>
      <t>Ente Autónomo</t>
    </r>
    <r>
      <rPr>
        <b/>
        <u/>
        <sz val="8"/>
        <color theme="1"/>
        <rFont val="Arial"/>
        <family val="2"/>
      </rPr>
      <t xml:space="preserve">  </t>
    </r>
  </si>
  <si>
    <t>5.5 Ambito gubernamental al que pertenece(n) el(los) programa(s):</t>
  </si>
  <si>
    <r>
      <t>Federal</t>
    </r>
    <r>
      <rPr>
        <b/>
        <u/>
        <sz val="8"/>
        <color theme="1"/>
        <rFont val="Arial"/>
        <family val="2"/>
      </rPr>
      <t xml:space="preserve">                    </t>
    </r>
    <r>
      <rPr>
        <b/>
        <sz val="8"/>
        <color theme="1"/>
        <rFont val="Arial"/>
        <family val="2"/>
      </rPr>
      <t>Estatal</t>
    </r>
    <r>
      <rPr>
        <b/>
        <u/>
        <sz val="8"/>
        <color theme="1"/>
        <rFont val="Arial"/>
        <family val="2"/>
      </rPr>
      <t xml:space="preserve">                          </t>
    </r>
    <r>
      <rPr>
        <b/>
        <sz val="8"/>
        <color theme="1"/>
        <rFont val="Arial"/>
        <family val="2"/>
      </rPr>
      <t>Local__________</t>
    </r>
    <r>
      <rPr>
        <b/>
        <u/>
        <sz val="8"/>
        <color theme="1"/>
        <rFont val="Arial"/>
        <family val="2"/>
      </rPr>
      <t xml:space="preserve">  </t>
    </r>
  </si>
  <si>
    <t>5.6 Nombre de la(s) unidad(es) administrativa(s) y de (los) titular(es) a cargo del (los) programa(s):</t>
  </si>
  <si>
    <t>5.6.1 Nombre(s) de la(s) unidad(es) administrativa(s) a cargo de (los) programa(s):</t>
  </si>
  <si>
    <t>5.6.2 Nombre(s) de (los) titular(es) de la(s) unidad(es) administrativa(s) a cargo de (los) programa(s) (nombre completo, correo electrónico y teléfono con clave lada):</t>
  </si>
  <si>
    <r>
      <t>6.</t>
    </r>
    <r>
      <rPr>
        <b/>
        <sz val="8"/>
        <color rgb="FF000000"/>
        <rFont val="Times New Roman"/>
        <family val="1"/>
      </rPr>
      <t xml:space="preserve"> D</t>
    </r>
    <r>
      <rPr>
        <b/>
        <sz val="6.5"/>
        <color rgb="FF000000"/>
        <rFont val="Times New Roman"/>
        <family val="1"/>
      </rPr>
      <t xml:space="preserve">ATOS DE </t>
    </r>
    <r>
      <rPr>
        <b/>
        <sz val="8"/>
        <color rgb="FF000000"/>
        <rFont val="Times New Roman"/>
        <family val="1"/>
      </rPr>
      <t>C</t>
    </r>
    <r>
      <rPr>
        <b/>
        <sz val="6.5"/>
        <color rgb="FF000000"/>
        <rFont val="Times New Roman"/>
        <family val="1"/>
      </rPr>
      <t xml:space="preserve">ONTRATACIÓN DE LA </t>
    </r>
    <r>
      <rPr>
        <b/>
        <sz val="8"/>
        <color rgb="FF000000"/>
        <rFont val="Times New Roman"/>
        <family val="1"/>
      </rPr>
      <t>E</t>
    </r>
    <r>
      <rPr>
        <b/>
        <sz val="6.5"/>
        <color rgb="FF000000"/>
        <rFont val="Times New Roman"/>
        <family val="1"/>
      </rPr>
      <t>VALUACIÓN</t>
    </r>
  </si>
  <si>
    <t>6.1 Tipo de contratación:</t>
  </si>
  <si>
    <r>
      <t>6.1.1 Adjudicación Directa</t>
    </r>
    <r>
      <rPr>
        <b/>
        <u/>
        <sz val="8"/>
        <color theme="1"/>
        <rFont val="Arial"/>
        <family val="2"/>
      </rPr>
      <t xml:space="preserve">          </t>
    </r>
    <r>
      <rPr>
        <b/>
        <sz val="8"/>
        <color theme="1"/>
        <rFont val="Arial"/>
        <family val="2"/>
      </rPr>
      <t>6.1.2 Invitación a tres</t>
    </r>
    <r>
      <rPr>
        <b/>
        <u/>
        <sz val="8"/>
        <color theme="1"/>
        <rFont val="Arial"/>
        <family val="2"/>
      </rPr>
      <t xml:space="preserve">          </t>
    </r>
    <r>
      <rPr>
        <b/>
        <sz val="8"/>
        <color theme="1"/>
        <rFont val="Arial"/>
        <family val="2"/>
      </rPr>
      <t>6.1.3 Licitación Pública Nacional______</t>
    </r>
    <r>
      <rPr>
        <b/>
        <u/>
        <sz val="8"/>
        <color theme="1"/>
        <rFont val="Arial"/>
        <family val="2"/>
      </rPr>
      <t xml:space="preserve"> </t>
    </r>
  </si>
  <si>
    <r>
      <t>6.1.4 Licitación Pública Internacional</t>
    </r>
    <r>
      <rPr>
        <b/>
        <u/>
        <sz val="8"/>
        <color theme="1"/>
        <rFont val="Arial"/>
        <family val="2"/>
      </rPr>
      <t xml:space="preserve">              </t>
    </r>
    <r>
      <rPr>
        <b/>
        <sz val="8"/>
        <color theme="1"/>
        <rFont val="Arial"/>
        <family val="2"/>
      </rPr>
      <t>6.1.5 Otro: (Señalar)</t>
    </r>
    <r>
      <rPr>
        <b/>
        <u/>
        <sz val="8"/>
        <color theme="1"/>
        <rFont val="Arial"/>
        <family val="2"/>
      </rPr>
      <t xml:space="preserve">  </t>
    </r>
  </si>
  <si>
    <t>6.2 Unidad administrativa responsable de contratar la evaluación:</t>
  </si>
  <si>
    <t>6.3 Costo total de la evaluación: $</t>
  </si>
  <si>
    <t>6.4 Fuente de Financiamiento :</t>
  </si>
  <si>
    <r>
      <t>7. D</t>
    </r>
    <r>
      <rPr>
        <b/>
        <sz val="6.5"/>
        <color rgb="FF000000"/>
        <rFont val="Times New Roman"/>
        <family val="1"/>
      </rPr>
      <t>IFUSIÓN DE LA EVALUACIÓN</t>
    </r>
  </si>
  <si>
    <t>7.1 Difusión en internet de la evaluación:</t>
  </si>
  <si>
    <t>7.2 Difusión en internet del formato:</t>
  </si>
  <si>
    <t>Norma para establecer la estructura de la información que las entidades federativas deberán presentar relativa a las aportaciones federales en materia de salud y los formatos de presentación</t>
  </si>
  <si>
    <t>Formato y modelo No. 74.I.a)</t>
  </si>
  <si>
    <t xml:space="preserve">Entidad Federativa: </t>
  </si>
  <si>
    <t>Período:</t>
  </si>
  <si>
    <t>Personal comisionado o con licencia</t>
  </si>
  <si>
    <t>Fecha comisión o licencia</t>
  </si>
  <si>
    <t>Centro de trabajo</t>
  </si>
  <si>
    <t>Tipo de movimiento</t>
  </si>
  <si>
    <t>Nombres</t>
  </si>
  <si>
    <t>Tipo de plaza</t>
  </si>
  <si>
    <t>Número de horas</t>
  </si>
  <si>
    <t>Funciones específicas</t>
  </si>
  <si>
    <t>Clave de pago</t>
  </si>
  <si>
    <t>Inicio</t>
  </si>
  <si>
    <t>Conclusión</t>
  </si>
  <si>
    <t>Origen</t>
  </si>
  <si>
    <t>Destino</t>
  </si>
  <si>
    <t xml:space="preserve">Total de personal comisionado o con licencia </t>
  </si>
  <si>
    <t>Formato y modelo No. 74.I.b)</t>
  </si>
  <si>
    <t>Pagos retroactivos</t>
  </si>
  <si>
    <t>Periodo por Concepto del pago</t>
  </si>
  <si>
    <t>Justificacion</t>
  </si>
  <si>
    <t>Pagos</t>
  </si>
  <si>
    <t>Fecha De Pago</t>
  </si>
  <si>
    <t>Fecha de inicio</t>
  </si>
  <si>
    <t>Fecha de conclusion</t>
  </si>
  <si>
    <t>Fecha de Inicio</t>
  </si>
  <si>
    <t>fecha de conclusion</t>
  </si>
  <si>
    <t>Importe total de pagos retroactivos</t>
  </si>
  <si>
    <t>Formato y modelo No. 74.I.c)</t>
  </si>
  <si>
    <t>Pagos diferentes al costo asociado a las plazas</t>
  </si>
  <si>
    <t>Codigo</t>
  </si>
  <si>
    <t>Unidad o Centro de trabajo</t>
  </si>
  <si>
    <t>Importe de Pago</t>
  </si>
  <si>
    <t>Fecha de Pago</t>
  </si>
  <si>
    <t>Importe total de pagos diferentes al costo asociado a la plaza</t>
  </si>
  <si>
    <t>Normas y modelo de estructura de información relativa a los Fondos de Ayuda Federal para la Seguridad Pública</t>
  </si>
  <si>
    <t>FORMATO GENERAL</t>
  </si>
  <si>
    <t>SISTEMA NACIONAL DE SEGURIDAD PUBLICA</t>
  </si>
  <si>
    <t>AVANCE EN LA APLICACION DE LOS RECURSOS ASIGNADOS A LOS PROGRAMAS DE SEGURIDAD PUBLICA XXXX</t>
  </si>
  <si>
    <t>(cifras al 30 de Noviembre de 2012) (PESOS)</t>
  </si>
  <si>
    <t>ENTIDAD FEDERATIVA:</t>
  </si>
  <si>
    <t>PROGRAMA</t>
  </si>
  <si>
    <t>CAPITULO</t>
  </si>
  <si>
    <t>ANEXO TECNICO/PROGRAMA CON PRIORIDAD NACIONAL</t>
  </si>
  <si>
    <t>FINANCIAMIENTO CONJUNTO</t>
  </si>
  <si>
    <t>IMPORTE CONVENIDO</t>
  </si>
  <si>
    <t>COMPROMETIDO</t>
  </si>
  <si>
    <t>SALDO POR EJERCER</t>
  </si>
  <si>
    <t>FEDERAL</t>
  </si>
  <si>
    <t>ESTATAL</t>
  </si>
  <si>
    <t>Prevención Social de la Violencia y la Delincuencia con Participación ciudadana</t>
  </si>
  <si>
    <t>Transferencias, Asignaciones, Subsidios</t>
  </si>
  <si>
    <t>y Otras Ayudas</t>
  </si>
  <si>
    <t>Fortalecimiento de las Capacidades de</t>
  </si>
  <si>
    <t>Evaluación en Control de Confianza</t>
  </si>
  <si>
    <t>Norma para establecer la estructura de información del formato de aplicación de recursos del Fondo de Aportaciones para el Fortalecimiento de los Municipios y de las Demarcaciones Territoriales del Distrito Federal (FORTAMUN)</t>
  </si>
  <si>
    <t>Destino de las Aportaciones</t>
  </si>
  <si>
    <t>(rubro específico en que se aplica)</t>
  </si>
  <si>
    <t>Norma para establecer la estructura de la información que las entidades federativas deberán presentar respecto al Fondo de Aportaciones para la Educación Tecnológica y de Adultos,  y los formatos de presentación</t>
  </si>
  <si>
    <t>Obra o accion a realizar</t>
  </si>
  <si>
    <t>Costo</t>
  </si>
  <si>
    <t>Ubicación</t>
  </si>
  <si>
    <t>Metas</t>
  </si>
  <si>
    <t>Beneficiados</t>
  </si>
  <si>
    <t>Entidad</t>
  </si>
  <si>
    <t>Municipio</t>
  </si>
  <si>
    <t>Localidad</t>
  </si>
  <si>
    <t>Norma para establecer la estructura del Calendario del Presupuesto de Egresos base mensual</t>
  </si>
  <si>
    <t>Norma para establecer la estructura de información de la relación de las cuentas bancarias productivas específicas que se presentan en la cuenta pública, en las cuales se depositen los recursos federales transferidos</t>
  </si>
  <si>
    <t>Relación de cuentas bancarias productivas específicas Periodo (anual)</t>
  </si>
  <si>
    <t>Fondo, Programa o Convenio</t>
  </si>
  <si>
    <t>Datos de la Cuenta Bancaria</t>
  </si>
  <si>
    <t>Institución Bancaria</t>
  </si>
  <si>
    <t>Número de Cuenta</t>
  </si>
  <si>
    <t>Norma para establecer la estructura de información de montos pagados por ayudas y subsidios</t>
  </si>
  <si>
    <t>Municipio de Dr. Gonzalez, Nuevo Leon</t>
  </si>
  <si>
    <t>Municipio de Dr. Gonzalez, Nuevo León</t>
  </si>
  <si>
    <t xml:space="preserve">Dr. González Digno </t>
  </si>
  <si>
    <t>Vida Con Dignidad</t>
  </si>
  <si>
    <t xml:space="preserve">Atención a Grupos Vulnerables </t>
  </si>
  <si>
    <t xml:space="preserve">Dr. González Progresa </t>
  </si>
  <si>
    <t xml:space="preserve">Economía Fuerte </t>
  </si>
  <si>
    <t xml:space="preserve">Empleo para el Bienestar </t>
  </si>
  <si>
    <t xml:space="preserve">Dr. González Ordenado </t>
  </si>
  <si>
    <t xml:space="preserve">Municipo con Orden </t>
  </si>
  <si>
    <t xml:space="preserve">Lugar con Futuro </t>
  </si>
  <si>
    <t>Servicios Públicos Sustentables</t>
  </si>
  <si>
    <t xml:space="preserve">Dr. González en Paz </t>
  </si>
  <si>
    <t>Seguridad Pública</t>
  </si>
  <si>
    <t xml:space="preserve">Justicia de Proximidad </t>
  </si>
  <si>
    <t>Seguridad Víal y Protección Civil</t>
  </si>
  <si>
    <t>Dr. González Ciudadano</t>
  </si>
  <si>
    <t xml:space="preserve">Gobierno Eficiente y Transparente </t>
  </si>
  <si>
    <t xml:space="preserve">Municipio con Buenas Practicas de Adminsitración </t>
  </si>
  <si>
    <t xml:space="preserve">Vinculación para el Desarrollo Comunitario </t>
  </si>
  <si>
    <t xml:space="preserve">Salud para Todos </t>
  </si>
  <si>
    <t>Educación para Prosperar</t>
  </si>
  <si>
    <t xml:space="preserve">Impulso al Arte </t>
  </si>
  <si>
    <t xml:space="preserve">Deporte para el Bienestar </t>
  </si>
  <si>
    <t>Fortalecimiento Integral de la Familia</t>
  </si>
  <si>
    <t>Apoyo para los Jóvenes</t>
  </si>
  <si>
    <t>Apoyo para las Mujeres</t>
  </si>
  <si>
    <t>Apoyo para los Adultos Mayores</t>
  </si>
  <si>
    <t xml:space="preserve">Sociedad Incluyente </t>
  </si>
  <si>
    <t xml:space="preserve">Lugar Competitivo </t>
  </si>
  <si>
    <t xml:space="preserve">Impulso a la Productividad para el Bienestar </t>
  </si>
  <si>
    <t xml:space="preserve">Fortalecimiento del Mercado Interno </t>
  </si>
  <si>
    <t xml:space="preserve">Competitividad en el Empleo </t>
  </si>
  <si>
    <t>Impulso a la Micro, Pequeña y Mediana Empresa</t>
  </si>
  <si>
    <t>Promocion de Inversiones productivas</t>
  </si>
  <si>
    <t>Impulso al Comercio y los Servicios</t>
  </si>
  <si>
    <t xml:space="preserve">Lugar Planificado y Ordenado </t>
  </si>
  <si>
    <t xml:space="preserve">Desarrollo Urbano con Sustentabilidad </t>
  </si>
  <si>
    <t>Movilidad Urbana</t>
  </si>
  <si>
    <t xml:space="preserve">Medio Ambiente </t>
  </si>
  <si>
    <t xml:space="preserve">Protección de los Animales </t>
  </si>
  <si>
    <t>Equipamiento y Moviliario Urbano Orientado a Servicios</t>
  </si>
  <si>
    <t xml:space="preserve">Infraestructura Urbana Eficiente y Funcional </t>
  </si>
  <si>
    <t xml:space="preserve">Limpieza y Protección Sanitaria </t>
  </si>
  <si>
    <t>Iluminación con Cobertura Total</t>
  </si>
  <si>
    <t xml:space="preserve">Espacios Verdes para el Bienestar </t>
  </si>
  <si>
    <t xml:space="preserve">Aprovechamiento Sustentable del Agua </t>
  </si>
  <si>
    <t>Meracado y Abasto Eficiente de Productos</t>
  </si>
  <si>
    <t xml:space="preserve">Nueva Institución de Seguridad </t>
  </si>
  <si>
    <t xml:space="preserve">Tranformación de la Serguridad Pública </t>
  </si>
  <si>
    <t xml:space="preserve">Especilaización de la Gestón Pública </t>
  </si>
  <si>
    <t xml:space="preserve">Colaboración Institucional con Instacias Federales y Estatales </t>
  </si>
  <si>
    <t>Respeto a los Derechos Humanos</t>
  </si>
  <si>
    <t xml:space="preserve">Prevención Social del Delito y Participación Comunitaria </t>
  </si>
  <si>
    <t xml:space="preserve">Apoyo a Víctimas, Mediacion y Justicia Restaurativa </t>
  </si>
  <si>
    <t xml:space="preserve">Fortalecimiento de la Cultura de la Legalidad </t>
  </si>
  <si>
    <t xml:space="preserve">Eficiencia en la Vigilancia Vial </t>
  </si>
  <si>
    <t>Prevención y Atención de Riesgos en la Comunidad</t>
  </si>
  <si>
    <t>Gobierno Moderno, Fuerte y Confiable</t>
  </si>
  <si>
    <t xml:space="preserve">Fortalecimiento de la Participación Comunitaria </t>
  </si>
  <si>
    <t xml:space="preserve">Modernización Jurídica para el Fortalecimeinto Municipal </t>
  </si>
  <si>
    <t>Coordinación con la Federación y el Estado</t>
  </si>
  <si>
    <t xml:space="preserve">Adminsitración con Resultados de Calidad </t>
  </si>
  <si>
    <t xml:space="preserve">Fortalecimiento de la Hacienda Pública Municipal </t>
  </si>
  <si>
    <t>REGIDORO DE REP PROPORCIONAL</t>
  </si>
  <si>
    <t>Cuestionarios______Entrevistas______ Formatos______ Otros________ Especifique:</t>
  </si>
  <si>
    <t xml:space="preserve">BANORTE </t>
  </si>
  <si>
    <t xml:space="preserve">GASTO CORRIENTE </t>
  </si>
  <si>
    <t>FONDO DE SEGURIDAD</t>
  </si>
  <si>
    <t>BANCOMER</t>
  </si>
  <si>
    <t xml:space="preserve">HSBC </t>
  </si>
  <si>
    <t>HSBC</t>
  </si>
  <si>
    <t xml:space="preserve"> GASTO CORIENTE NOMINAS </t>
  </si>
  <si>
    <t xml:space="preserve"> HSBC</t>
  </si>
  <si>
    <t xml:space="preserve">FONDO ISN 18-21 </t>
  </si>
  <si>
    <t xml:space="preserve">PROGRAMA BECAS MUNICIPALES </t>
  </si>
  <si>
    <t xml:space="preserve">PROGRAMA SIPINNA 2021  </t>
  </si>
  <si>
    <t xml:space="preserve">BNC </t>
  </si>
  <si>
    <t xml:space="preserve">FONDO DE DESARROLLO MUNICIPAL </t>
  </si>
  <si>
    <t>APOYOS A ESCUELAS</t>
  </si>
  <si>
    <t xml:space="preserve"> COMPRA DE 2 IMPRESORAS</t>
  </si>
  <si>
    <t>APOYO PARA MANTENIMIENTO DE EDIFICIOS E</t>
  </si>
  <si>
    <t>APOYO PARA EQUIPAMIENTO DE ESCUELAS</t>
  </si>
  <si>
    <t>APOYO DE PAQUETES ESCOLARES A ESCUELAS</t>
  </si>
  <si>
    <t>APOYOS A DESAYUNOS ESCOLARES</t>
  </si>
  <si>
    <t xml:space="preserve"> REPOSICION DE FONDO FIJO DIF MUNICIPAL</t>
  </si>
  <si>
    <t>FONDO DE COMEDOR MIXTO</t>
  </si>
  <si>
    <t xml:space="preserve"> PAGO VARIAS FACTURAS, SUPER CARNES COMEDOR MIXTO</t>
  </si>
  <si>
    <t xml:space="preserve"> REPOSICION FONDO FIJO DIF MUNICIPAL</t>
  </si>
  <si>
    <t xml:space="preserve"> PAGO FACTURA 18770, BALDERAS SUPER CARNES SA DE CV</t>
  </si>
  <si>
    <t xml:space="preserve"> PAGO VARIAS FACTURA, BALDERAS SUPER CARNES SA DE CV</t>
  </si>
  <si>
    <t xml:space="preserve"> BALDERAS SUPER CARNES S.A. DE C.V.</t>
  </si>
  <si>
    <t xml:space="preserve"> RREPOSICION DE FONDO FIJO DIF MUNICIPAL</t>
  </si>
  <si>
    <t xml:space="preserve"> BALDERAS SUPER CARNES S,A, DE C,V,, FACTURAS 19285, 19336 Y 19337, COMEDOR MIXTO</t>
  </si>
  <si>
    <t xml:space="preserve"> REPOSICION DE FONDA FIJO DIF MUNICIPAL</t>
  </si>
  <si>
    <t xml:space="preserve"> BALDERAS SUPER CARNES S.A. DE C.V., FACTURAS 19413, 19411 Y AJUSTE 3985</t>
  </si>
  <si>
    <t xml:space="preserve"> BALDERAS SUPER CARNES SA DE CV, VARIAS FACTURAS, COMEDOR MIXTO</t>
  </si>
  <si>
    <t xml:space="preserve"> BALDERAS SUPER CARNES SA DE CV, FACTURAS 19589 Y 19590, COMEDOR MIXTO</t>
  </si>
  <si>
    <t xml:space="preserve"> BALDERAS SUPER CARNES SA DE CV, FACTURA 19606, COMEDOR MIXTO</t>
  </si>
  <si>
    <t xml:space="preserve"> REPOSICION DE FONDO DIJO DIF MUNICPAL</t>
  </si>
  <si>
    <t xml:space="preserve"> BALDERAS SUPER CARNES S.A. DE C.V., FACTURA 19699, COMEDOR MIXTO</t>
  </si>
  <si>
    <t xml:space="preserve"> BALDERAS SUPER CARNES S.A. DE C.V., FATURAS 19793</t>
  </si>
  <si>
    <t xml:space="preserve"> BALDERAS SUPER CARNES, FACTURAS 19858, 19860 Y 19861, COMEDOR MIXTO</t>
  </si>
  <si>
    <t xml:space="preserve"> BALDERAS SUPER CARNES AS DE CV, FACTURA 20009, COMEDOR MIXTO</t>
  </si>
  <si>
    <t xml:space="preserve"> BALDERAS SUPER CARNES SA DE CV, FACTURA 20012, COMEDOR MIXTO</t>
  </si>
  <si>
    <t xml:space="preserve"> BALDERAS SUPER CARNES SA DE CV, FACTURA 20178, COMEDOR MIXTO</t>
  </si>
  <si>
    <t xml:space="preserve"> BALDERAS SUPER CARNES SA DE CV, FACTURA 20282, COMEDOR MIXTO</t>
  </si>
  <si>
    <t xml:space="preserve"> BALDERAS SUPER CARNES SA DE CV, FACTURA 20311, COMEDOR MIXTO</t>
  </si>
  <si>
    <t xml:space="preserve"> BALDERAS SUPER CARNES SA DE CV, FACTURA 20348, COMEDOR MIXTO</t>
  </si>
  <si>
    <t xml:space="preserve"> BALDERAS SUPER CARNES SA DE CV, FACTURA 20471, COMEDOR MIXTO</t>
  </si>
  <si>
    <t xml:space="preserve"> BALDERAS SUPER CARNES PAGO DE FACTURA 20523</t>
  </si>
  <si>
    <t xml:space="preserve"> BALDERAS SUPER CARNES S.A. DE C.V. PAGO FACTURA 20605</t>
  </si>
  <si>
    <t xml:space="preserve"> BALDERAS SUPER CARNES S.A. DE C.V. FACTURA 20791</t>
  </si>
  <si>
    <t xml:space="preserve"> BALDERAS SUPER CARNES S,A, DE C,V,, FACTURA 20801</t>
  </si>
  <si>
    <t xml:space="preserve"> BALDERAS SUPER CARNES S.A. DE C.V., FACTURA 20910</t>
  </si>
  <si>
    <t xml:space="preserve"> BALDERAS SUPER CARNES SA DE CV, FACTURA 21046</t>
  </si>
  <si>
    <t xml:space="preserve"> BALDERAS SUPER CARNES SA DE CV, FACTURA 21051 Y 21053</t>
  </si>
  <si>
    <t xml:space="preserve"> BALDERAS SUPER CARNES SA DE CV, FACTURA 21063 Y 21170</t>
  </si>
  <si>
    <t xml:space="preserve"> BALDERAS SUPER ARNES SA DE CV, FACTURA 21251</t>
  </si>
  <si>
    <t xml:space="preserve"> BALDERAS SUPER CARNES SA DE CV, FACTURA 21251 DIFERENCIA</t>
  </si>
  <si>
    <t xml:space="preserve"> BALDERAS SUPER CARNES SA DE CV, FACTURA 21372</t>
  </si>
  <si>
    <t>APORTACIONES A LA CRUZ ROJA</t>
  </si>
  <si>
    <t xml:space="preserve"> DONACION CRUZ ROJA</t>
  </si>
  <si>
    <t>APORTACION A INSTITUCIONES RELIGIOSAS</t>
  </si>
  <si>
    <t>APOYOS A CENTROS DE SALUD</t>
  </si>
  <si>
    <t xml:space="preserve"> JOSE MANUEL CASTRO CISNEROS</t>
  </si>
  <si>
    <t>Con fundamento en los artículos 9, fracciones I y IX, 14 y 62 de la Ley General de Contabilidad Gubernamental y Cuarto Transitorio del Decreto por el que se reforma y adiciona la Ley General de Contabilidad Gubernamental, para transparentar y armonizar la información financiera relativa a la aplicación de recursos públicos en los distintos órdenes de gobierno publicado en el Diario Oficial de la Federación el 12 de noviembre de 2012, el Municipio de Linares, Nuevo León hace del conocimiento de todos sus ciudadanos a través de este medio lo siguiente:</t>
  </si>
  <si>
    <t xml:space="preserve">Norma para la difusión a la ciudadanía de </t>
  </si>
  <si>
    <t>la Ley de Ingresos y del Presupuesto de Egresos.</t>
  </si>
  <si>
    <t xml:space="preserve">El Gobierno Municipal, para el desarrollo de sus funciones y la satisfacción de los Servicios Públicos que la ciudadanía demanda, fundamenta en la operación de sus Presupuestos de Ingresos y Egresos, el origen y la aplicación de los recursos para estos fines. Estos Presupuestos se elaboran y aprueban anualmente y consideran todas las operaciones de ingresos y egresos autorizados para el Ejercicio Fiscal o año calendario, de acuerdo a los objetivos plasmados en el Plan Municipal de Desarrollo. </t>
  </si>
  <si>
    <t>El Presupuesto de Ingresos es aprobado por el H. Congreso del Estado y por lo general no se modifica en todo el ejercicio, el Presupuesto de Egresos, es aprobado por el R. Ayuntamiento de la Ciudad y se Modifica cuantas veces sea necesario en el año, en la medida que la operación y las políticas internas así lo demanden o de acuerdo a la recepción de ingresos excedentes no contemplados en el Presupuesto de Ingresos Autorizado. Por lo general el Municipio realiza de una a tres modificaciones a su Presupuesto de Egresos anual.</t>
  </si>
  <si>
    <t>Ley de Ingresos:</t>
  </si>
  <si>
    <t>El Presupuesto de Ingresos del Municipio, se calcula de acuerdo a estimaciones realizadas por la Secretaría de Finanzas y Tesorería Municipal, apoyadas en información histórica de la recaudación municipal en ejercicios anteriores, por estimaciones de las diferentes dependencias relacionadas con sus programas de trabajo y padrones de contribuyentes bajo su control y por información de variables económicas nacionales emitida por la Secretaría de Hacienda y Crédito Público y por el Banco de México principalmente.</t>
  </si>
  <si>
    <t>Los conceptos de Recaudación que considera el Municipio para la elaboración de su Proyecto de Presupuesto de Ingresos son los autorizados en la Ley de Ingresos para los Municipios del Estado de Nuevo León, consignados en su Artículo Primero que a la letra dice:</t>
  </si>
  <si>
    <r>
      <t>“… Artículo Primero.-</t>
    </r>
    <r>
      <rPr>
        <sz val="9"/>
        <color theme="1"/>
        <rFont val="Arial"/>
        <family val="2"/>
      </rPr>
      <t xml:space="preserve"> La Hacienda Pública de los Municipios del Estado de Nuevo León, para el ejercicio fiscal del año XXXX, se integrará con los ingresos que a continuación se enumeran:</t>
    </r>
  </si>
  <si>
    <t>I.- Impuestos:</t>
  </si>
  <si>
    <t>1.            Predial.</t>
  </si>
  <si>
    <t>2.            Sobre adquisición de inmuebles.</t>
  </si>
  <si>
    <t>3.            Sobre diversiones y espectáculos públicos.</t>
  </si>
  <si>
    <t>4.            Sobre juegos permitidos.</t>
  </si>
  <si>
    <t>5.           Sobre aumento de valor y mejoría específica de la propiedad.</t>
  </si>
  <si>
    <t>6.           Accesorios.</t>
  </si>
  <si>
    <t>7.           Rezagos.</t>
  </si>
  <si>
    <t>II.- Derechos:</t>
  </si>
  <si>
    <t>1.          Por cooperación para obras públicas.</t>
  </si>
  <si>
    <t>2.            Por servicios públicos.</t>
  </si>
  <si>
    <t>3.           Por construcciones y urbanizaciones.</t>
  </si>
  <si>
    <t>4.           Por certificaciones, autorizaciones, constancias y registros.</t>
  </si>
  <si>
    <t>5.           Por inscripción y refrendo.</t>
  </si>
  <si>
    <t>6.           Por revisión, inspección y servicios.</t>
  </si>
  <si>
    <t>7.           Por expedición de licencias.</t>
  </si>
  <si>
    <t>8.           Por control y limpieza de lotes baldíos y casas desocupadas.</t>
  </si>
  <si>
    <t>9.           Por limpia y recolección de desechos industriales y comerciales.</t>
  </si>
  <si>
    <t>10.         Por ocupación de la vía pública.</t>
  </si>
  <si>
    <t>11.        Por nuevos fraccionamientos, edificaciones y subdivisiones en materia urbanística.</t>
  </si>
  <si>
    <t>12.        Diversos.</t>
  </si>
  <si>
    <t>13.        Accesorios.</t>
  </si>
  <si>
    <t>14.        Rezagos.</t>
  </si>
  <si>
    <t>IV.- Productos:</t>
  </si>
  <si>
    <t>1. Enajenación de bienes muebles o inmuebles.</t>
  </si>
  <si>
    <t>2. Arrendamiento o explotación de bienes muebles o inmuebles del dominio privado.</t>
  </si>
  <si>
    <t>3. Por depósito de escombro y desechos vegetales.</t>
  </si>
  <si>
    <t>4. Venta de impresos, formatos y papel especial.</t>
  </si>
  <si>
    <t>5. Diversos.</t>
  </si>
  <si>
    <t>V.- Aprovechamientos:</t>
  </si>
  <si>
    <t>1. Multas.</t>
  </si>
  <si>
    <t>2. Donativos.</t>
  </si>
  <si>
    <t>3. Subsidios.</t>
  </si>
  <si>
    <t>4. Participaciones estatales y federales.</t>
  </si>
  <si>
    <t>5. Aportaciones federales y estatales a los municipios.</t>
  </si>
  <si>
    <t>6. Cauciones cuya pérdida se declare en favor del municipio.</t>
  </si>
  <si>
    <t>7. Indemnizaciones.</t>
  </si>
  <si>
    <t>8. Diversos.</t>
  </si>
  <si>
    <t>9. Accesorios.</t>
  </si>
  <si>
    <t>10. Rezagos. …”</t>
  </si>
  <si>
    <t>Las tarifas para el Cobro de estos conceptos de Ingresos se consignan en la Ley de Hacienda para los Municipios del Estado de Nuevo León y se actualizan anualmente de acuerdo a la autorización que para estos efectos emita el H. Congreso del Estado.</t>
  </si>
  <si>
    <t>Adicionalmente a esta Fuente de Ingresos, denominada Ingresos Fiscales, el Municipio recibe recursos del Estado y la Federación correspondientes a los Acuerdos plasmados en la Ley de Coordinación Fiscal Federal y en los Programas de Estímulos, Convenios, Subsidios y Otros Apoyos, instrumentados por estas instancias de Gobierno.</t>
  </si>
  <si>
    <t>Los Significados de cada uno de los conceptos de las Fuentes de Ingresos Municipales, se consignan en los Artículos 3, 4 y 5 del Código Fiscal del Estado de Nuevo León, en congruencia con lo estipulado en el Código Fiscal de la Federación de acuerdo a lo siguiente:</t>
  </si>
  <si>
    <t>“… ARTICULO 3.- Las contribuciones se clasifican en impuestos, derechos y contribuciones especiales, los que se definen de la siguiente manera:</t>
  </si>
  <si>
    <t>I.- Impuestos son las prestaciones establecidas en ley que deben pagar las personas físicas y morales que se encuentren en la situación jurídica o de hecho prevista por la misma y que sean distintas de las señaladas en las fracciones II y III de este artículo.</t>
  </si>
  <si>
    <t xml:space="preserve">II.- Derechos son las contribuciones establecidas en Ley por el uso o aprovechamiento de los bienes del dominio público del Estado, así como por recibir servicios que presta el Estado en sus funciones de derecho público. </t>
  </si>
  <si>
    <t>III.- Contribuciones especiales son las prestaciones cuyo presupuesto de hecho se caracteriza por un beneficio económico particular proporcionado al contribuyente por la realización de obras públicas o de tareas estatales o municipales provocadas por las actividades del contribuyente.  Su rendimiento no debe tener un destino ajeno al financiamiento de las obras o actividades correspondientes.</t>
  </si>
  <si>
    <t>Los recargos, las sanciones, los gastos de ejecución y la indemnización a que se refiere el penúltimo párrafo del artículo 22 de este Código, son accesorios de las contribuciones y participan de la naturaleza de éstas.</t>
  </si>
  <si>
    <t>ARTICULO 4.- Son aprovechamientos los ingresos distintos de las contribuciones que percibe el Estado por funciones de derecho público, los ingresos derivados de financiamientos y los que obtengan los organismos descentralizados que no tengan la naturaleza de derechos.</t>
  </si>
  <si>
    <t>Los recargos, las sanciones, los gastos de ejecución y la indemnización a que se refiere el penúltimo párrafo del artículo 22 de este Código, que se aplican en relación con aprovechamientos, son accesorios de éstos y participan de su naturaleza.</t>
  </si>
  <si>
    <t>Son productos, las contraprestaciones por los servicios que preste el Estado en sus funciones de derecho privado, así como por el uso, aprovechamiento o enajenación de bienes del dominio privado.</t>
  </si>
  <si>
    <t>ARTICULO 5.- Son participaciones los ingresos provenientes de contribuciones y aprovechamientos federales o municipales que tiene derecho a percibir el estado por Disposición Constitucional, por virtud de su adhesión al sistema nacional de coordinación fiscal, o por las leyes fiscales respectivas…”</t>
  </si>
  <si>
    <t>Por Otra Parte, el Presupuesto de Ingresos del Municipio, se calcula en base a un Análisis de Tendencias de la Recaudación de Ingresos en Ejercicios Anteriores, calculando el Incremento Proyectado en las Variables Económicas Nacionales y Locales para el Ejercicio Fiscal Proyectado, disminuyendo y/o incrementando las Partidas Extraordinarias incurridas en Años Anteriores y Proyectadas para el Ejercicio en Preparación.</t>
  </si>
  <si>
    <t>El Presupuesto de Ingresos, servirá como Techo Financiero el Proyecto de Presupuesto de Egresos de cada ejercicio fiscal debe estar autorizado por el H. Congreso del Estado y publicado en el Periódico Oficial del Estado antes del 31 de Diciembre del Ejercicio Fiscal Anterior.</t>
  </si>
  <si>
    <t>Los Rubros de Ingreso del Gobierno Municipal se incluyen en el Manual de Contabilidad Gubernamental del Municipio y están alineados al Clasificador por Rubros de Ingreso consignado en los Acuerdos del Consejo Nacional de Armonización Contable. Estos Conceptos son los siguientes:</t>
  </si>
  <si>
    <t>“… RELACION DE RUBROS, TIPOS Y CONCEPTOS</t>
  </si>
  <si>
    <t>1 Impuestos</t>
  </si>
  <si>
    <t>11 Impuestos Sobre los Ingresos</t>
  </si>
  <si>
    <t>INSTALACIONES DE JUEGOS MECANICOS</t>
  </si>
  <si>
    <t>OBRAS DE TEATRO</t>
  </si>
  <si>
    <t>DIVERSIONES</t>
  </si>
  <si>
    <t>12 Impuestos Sobre el Patrimonio</t>
  </si>
  <si>
    <t>PRESENTE ANO</t>
  </si>
  <si>
    <t>REZAGO</t>
  </si>
  <si>
    <t>REDUCCION POR PRONTO PAGO</t>
  </si>
  <si>
    <t>SUBSIDIOS PREDIAL</t>
  </si>
  <si>
    <t>SUBSIDIOS PREDIAL REZAGO</t>
  </si>
  <si>
    <t>SUBSIDIO PREDIAL MODERNIZACION</t>
  </si>
  <si>
    <t>SUBSIDIO REZAGO MODERNIZACION</t>
  </si>
  <si>
    <t>I.S.A.I.</t>
  </si>
  <si>
    <t>SUBSIDIOS I.S.A.I.</t>
  </si>
  <si>
    <t>MODERN. CATASTRAL PRESENTE AÑO</t>
  </si>
  <si>
    <t>REZAGO MODERNIZACION CATASTRAL</t>
  </si>
  <si>
    <t>RECARGOS MODERNIZACION CATASTRAL</t>
  </si>
  <si>
    <t>17 Accesorios de Impuestos</t>
  </si>
  <si>
    <t>RECARGOS PREDIAL PRESENTE AÑO</t>
  </si>
  <si>
    <t>RECARGOS PREDIAL AÑOS ANTERIORES</t>
  </si>
  <si>
    <t>CONDONACION DE PREDIAL PRESENTE AÑO</t>
  </si>
  <si>
    <t>CONDONACION DE PREDIAL AÑOS ANTERIORES</t>
  </si>
  <si>
    <t>CONDONACION REZAGO MODERN. CATASTRAL</t>
  </si>
  <si>
    <t>RECARGOS I.S.A.I.</t>
  </si>
  <si>
    <t>CONDONACION DE I.S.A.I.</t>
  </si>
  <si>
    <t>4 Derechos</t>
  </si>
  <si>
    <t>41 Derechos por el Uso, Goce, Aprovechamiento o Expl. de Bienes de Dominio Público</t>
  </si>
  <si>
    <t>BANQUETAS</t>
  </si>
  <si>
    <t>RASTRO</t>
  </si>
  <si>
    <t>REFRIGERACION</t>
  </si>
  <si>
    <t>INSPECCION SANITARIA</t>
  </si>
  <si>
    <t>PASAPORTES</t>
  </si>
  <si>
    <t>SUBSIDIOS DE SERVICIO PÚBLICOS</t>
  </si>
  <si>
    <t>EXAMEN Y APROBACION DE PLANOS</t>
  </si>
  <si>
    <t>SUBDIVISIONES, FUSIONES Y RELOTIFICACION</t>
  </si>
  <si>
    <t>INICIO DE TRAMITE DE LICENCIA DE USO DE</t>
  </si>
  <si>
    <t>LICENCIA DE USO DE SUELO O EDIFICACION</t>
  </si>
  <si>
    <t>FACTIBILIDAD U AUTORIZACION DE REGIMENES</t>
  </si>
  <si>
    <t>AUTORIZACION DE FRACCIONAMIENTOS</t>
  </si>
  <si>
    <t>EXPEDICION DE DIVERSAS CONSTANCIAS Y CER</t>
  </si>
  <si>
    <t>INFORMACION DE ALINEAMIENTO DE LA VIALID</t>
  </si>
  <si>
    <t>PERMISOS PARA CONSTRUCCION</t>
  </si>
  <si>
    <t>ASIGNACION DE NUMEROS OFICIALES</t>
  </si>
  <si>
    <t>PROGRAMA DE MODERNIZACION</t>
  </si>
  <si>
    <t>INFORME DE FACTIBILIDAD Y LINEAMIENTO</t>
  </si>
  <si>
    <t>OTRAS CONSTRUCCIONES Y URBANIZACIONES</t>
  </si>
  <si>
    <t>PROYECTO EJECUTIVO</t>
  </si>
  <si>
    <t>CERTIF. CUMP. REQ. PARA VENTAS</t>
  </si>
  <si>
    <t>SUBSIDIOS DE CONSTRUCCIONES Y URBANIZACI</t>
  </si>
  <si>
    <t>INTRODUCCION SUBTERRANEA DE CONDUCTORES</t>
  </si>
  <si>
    <t>DIVERSOS VARIOS</t>
  </si>
  <si>
    <t>TRASLADO DE ANIMALES</t>
  </si>
  <si>
    <t>EXPEDICION DE CERTIFICADOS Y CONSTANCIAS</t>
  </si>
  <si>
    <t>SUBSIDIOS DE CERTIFICACIONES, AUT. CONST</t>
  </si>
  <si>
    <t>CONSTANCIAS DE NO INFRACCION</t>
  </si>
  <si>
    <t>INSCRIPCIÓN ABARROTES C.E.D.B.A.E.E.C.P.</t>
  </si>
  <si>
    <t>INSCRIPCIÓN CASA DE APUESTAS</t>
  </si>
  <si>
    <t>ABARROTES C.E.D.B.A.E.E.C.P.LL.</t>
  </si>
  <si>
    <t>MINISUPER C.E.D.B.A.E.E.C.P.LL (-DE 120M</t>
  </si>
  <si>
    <t>RESTAURANTES C.V.D.C.P.S.C.C.L.A.</t>
  </si>
  <si>
    <t>EXPENDIO D.B.A.E.E.C.P.LL.</t>
  </si>
  <si>
    <t>CERVECERIA</t>
  </si>
  <si>
    <t>REFRENDO CERVECERIA Y BILLAR</t>
  </si>
  <si>
    <t>CANTINAS</t>
  </si>
  <si>
    <t>DEPOSITO DE BEBIDAS ALCOHOLICAS AL MAYOR</t>
  </si>
  <si>
    <t>RESTAURANTE BAR</t>
  </si>
  <si>
    <t>SUPERMERCADO C.E.D.B.A.E.E.C.P.LL.</t>
  </si>
  <si>
    <t>DISCOTECA</t>
  </si>
  <si>
    <t>CABARETS</t>
  </si>
  <si>
    <t>SUBSIDIOS DE ABARROTES C.E.D.B.A.E.E.C.P</t>
  </si>
  <si>
    <t>SUBSIDIOS DE MINISUPER C.E.D.B.A.E.E.C.P</t>
  </si>
  <si>
    <t>SUBSIDIOS DE RESTAURANTES C.V.D.C.P.S.C.</t>
  </si>
  <si>
    <t>SUBSIDIOS DE EXPENDIO D.B.A.E.E.C.P.LL.</t>
  </si>
  <si>
    <t>SUBSIDIOS DE CERVECERIA</t>
  </si>
  <si>
    <t>SUBSIDIOS DE REFRENDO CERVECERIA Y BILLA</t>
  </si>
  <si>
    <t>SUBSIDIOS DE CANTINAS</t>
  </si>
  <si>
    <t>SUBSIDIOS DE DEPOSITO DE BEBIDAS ALCOHOL</t>
  </si>
  <si>
    <t>SUBSIDIOS DE RESTAURANTE BAR</t>
  </si>
  <si>
    <t>SUBSIDIOS DE DISCOTECA</t>
  </si>
  <si>
    <t>INGRESOS</t>
  </si>
  <si>
    <t>SERV. PARA LA AUTORIZ. DE EXPED.DE LICEN</t>
  </si>
  <si>
    <t>EXPEDICION DE LICENCIAS DE ESTACIONAMIEN</t>
  </si>
  <si>
    <t>SERVICIO DE EXAMEN MEDICO</t>
  </si>
  <si>
    <t>LICENCIA DE ANUNCIOS</t>
  </si>
  <si>
    <t>LICENCIA PERMISO PROVISIONAL ALCOHOLES</t>
  </si>
  <si>
    <t>SERVICIO DE LIMPIA</t>
  </si>
  <si>
    <t>SUBSIDIOS DE REVISIÓN INSPECCIÓN Y SERVI</t>
  </si>
  <si>
    <t>SUBSIDIO DE SERVICIO DE LIMPIA</t>
  </si>
  <si>
    <t>SERV.DE REVISION DE DOCUMENTACION DE I.S</t>
  </si>
  <si>
    <t>TRAMITE DE PASAPORTE</t>
  </si>
  <si>
    <t>TRAMITE PLACAS PROVISIONALES</t>
  </si>
  <si>
    <t>ROTURA Y REPOSICION DE PAVIMENTO</t>
  </si>
  <si>
    <t>INSTALACIONES FIJAS Y SEMIFIJAS</t>
  </si>
  <si>
    <t>SITIOS DE AUTOMOVILES O CAMIONES DE CARG</t>
  </si>
  <si>
    <t>ESTACIONAMIENTOS EXCLUSIVOS</t>
  </si>
  <si>
    <t>SUBSIDIOS DE OCUPACION DE LA VIA PUBLICA</t>
  </si>
  <si>
    <t>REFRENDOS</t>
  </si>
  <si>
    <t>CONDONACIONES (CARGO)</t>
  </si>
  <si>
    <t>EXCLUSIVOS</t>
  </si>
  <si>
    <t>CARRO DE SITIO</t>
  </si>
  <si>
    <t>INSCRIPCIONES</t>
  </si>
  <si>
    <t>SUBSIDIOS DE RECARGOS Y ACCOSORIOS DE DE</t>
  </si>
  <si>
    <t>5 Productos</t>
  </si>
  <si>
    <t>51 Productos</t>
  </si>
  <si>
    <t>ENAJENACION DE BIENES MUEBLES</t>
  </si>
  <si>
    <t>ENAJENACIÓN DE LOTES DE PANTEON</t>
  </si>
  <si>
    <t>CONSTRUCCIÓN DE GAVETAS</t>
  </si>
  <si>
    <t>SERVICIOS DE CAPILLA DE VELACION</t>
  </si>
  <si>
    <t>EQUIPO</t>
  </si>
  <si>
    <t>INMUEBLES AUTOBUSES</t>
  </si>
  <si>
    <t>TEATRO DE LA CIUDAD</t>
  </si>
  <si>
    <t>INGRESOS EN EL PARQUE ADOLFO LOPEZ MATEO</t>
  </si>
  <si>
    <t>MERCADO BICENTENARIO</t>
  </si>
  <si>
    <t>LOCALES PARQUE LOPEZ MATEOS LINARES 300</t>
  </si>
  <si>
    <t>SUBSIDIOS DE ARRENDAMIENTOS O EXPLOTACIÓ</t>
  </si>
  <si>
    <t>CENTRO TURISTICO "CERRO PRIETO"</t>
  </si>
  <si>
    <t>GIMNASIO SAN ANTONIO</t>
  </si>
  <si>
    <t>PIPA DE AGUA</t>
  </si>
  <si>
    <t>ACADEMIA DE FUTBOL RAYADOS LINARES</t>
  </si>
  <si>
    <t>RELLENO SANITARIO</t>
  </si>
  <si>
    <t>SUBSIDIO (CARGO)</t>
  </si>
  <si>
    <t>BASES PARA CONCURSOS</t>
  </si>
  <si>
    <t>FORMATOS</t>
  </si>
  <si>
    <t>RENDIMIENTOS CUENTAS BANCARIAS</t>
  </si>
  <si>
    <t>INTERESES DE PARTICIPACIONES</t>
  </si>
  <si>
    <t>FERIAS</t>
  </si>
  <si>
    <t>VIGILANCIA EN EVENTOS</t>
  </si>
  <si>
    <t>EVENTOS DEPORTIVOS</t>
  </si>
  <si>
    <t>LAMINA GALVANIZADA</t>
  </si>
  <si>
    <t>VENTA DE TABLETS</t>
  </si>
  <si>
    <t>VENTA DE PAÑALES</t>
  </si>
  <si>
    <t>SUBSIDIOS DE SUBPRODUCTOS</t>
  </si>
  <si>
    <t>DIVERSOS</t>
  </si>
  <si>
    <t>VENTA DE ALIMENTO, SEMILLA</t>
  </si>
  <si>
    <t>ENTRADA ZONA DE TOLERANCIA</t>
  </si>
  <si>
    <t>INGRESOS DEL DIF</t>
  </si>
  <si>
    <t>CONSULTAS Y TERAPIAS DE REHABILITACION</t>
  </si>
  <si>
    <t>6 Aprovechamientos</t>
  </si>
  <si>
    <t>61 Aprovechamientos</t>
  </si>
  <si>
    <t>MULTAS DE TRANSITO</t>
  </si>
  <si>
    <t>MULTAS DE POLICIA Y BUEN GOBIERNO</t>
  </si>
  <si>
    <t>MULTAS DE CONSTRUCCIÓN</t>
  </si>
  <si>
    <t>MULTA DE ALCOHOLES</t>
  </si>
  <si>
    <t>SUBSIDIOS DE MULTAS</t>
  </si>
  <si>
    <t>ECOLOGIA</t>
  </si>
  <si>
    <t>DAÑOS A ARBOTANTES</t>
  </si>
  <si>
    <t>DAÑOS DIVERSOS</t>
  </si>
  <si>
    <t>GASTO CORRIENTE</t>
  </si>
  <si>
    <t>D.I.F.</t>
  </si>
  <si>
    <t>EN ESPECIE</t>
  </si>
  <si>
    <t>OBRAS</t>
  </si>
  <si>
    <t>CONVENIO DE FINIQUITOS ISPT</t>
  </si>
  <si>
    <t>3% SOBRE NOMINA</t>
  </si>
  <si>
    <t>8 Participaciones, Aportaciones, Convenios, Incentivos de la Colaboración Fiscal</t>
  </si>
  <si>
    <t>81 Participaciones</t>
  </si>
  <si>
    <t>FONDO GENERAL DE PARTICIPACIONES</t>
  </si>
  <si>
    <t>FONDO NACIONAL DE FOMENTO MUNICIPAL</t>
  </si>
  <si>
    <t>IMPUESTO ESPECIAL SOBRE PRODUCCION Y SER</t>
  </si>
  <si>
    <t>FONDO DE FISCALIZACION</t>
  </si>
  <si>
    <t>VENTA GASOLINA Y DIESEL</t>
  </si>
  <si>
    <t>FONDO DE EXTRACCION DE HIDROCARBUROS</t>
  </si>
  <si>
    <t>PARTICIPACIONES POR APLICAR</t>
  </si>
  <si>
    <t>FIDEICOMISO FONDO ESTAB INGRESOS ENT FED</t>
  </si>
  <si>
    <t>TENENCIA</t>
  </si>
  <si>
    <t>IMPUESTO SOBRE AUTOMOVILES NUEVOS</t>
  </si>
  <si>
    <t>CONTROL VEHICULAR</t>
  </si>
  <si>
    <t>FONDO DESC. DE SEGURIDAD ISN</t>
  </si>
  <si>
    <t>82 Aportaciones</t>
  </si>
  <si>
    <t>FONDO DE INFRAESTRUCTURA SOCIAL MUNICIPA</t>
  </si>
  <si>
    <t>FONDO DE FORTALECIMIENTO MUNICIPAL</t>
  </si>
  <si>
    <t>INTERESES FISM</t>
  </si>
  <si>
    <t>INTERESES FORTAMUN</t>
  </si>
  <si>
    <t>FORTASEG 2018</t>
  </si>
  <si>
    <t>INTERESES DE FORTASEG</t>
  </si>
  <si>
    <t>FONDO DESCENTRALIZADO</t>
  </si>
  <si>
    <t>PROYECTOS DE OBRAS DE INFRAESTRUCTURA</t>
  </si>
  <si>
    <t>PROVISIONES ECONOMICAS</t>
  </si>
  <si>
    <t>FONDO DE SEGURIDAD PARA MUNICIPIOS</t>
  </si>
  <si>
    <t>FONDOS DESCENTRALIZADOS ESPECIFICOS</t>
  </si>
  <si>
    <t>FONDO INFRAESTRUCTURA MUNICIPAL</t>
  </si>
  <si>
    <t>83 Convenios</t>
  </si>
  <si>
    <t>PROGRAMA FOPEDEM</t>
  </si>
  <si>
    <t>PROGRAMA FONDO DE CULTURA</t>
  </si>
  <si>
    <t>FONDO DE INFRAESTRUCTURA DEPORTIVA</t>
  </si>
  <si>
    <t>CONTINGENCIAS ECONOMICAS</t>
  </si>
  <si>
    <t>FORTALECE</t>
  </si>
  <si>
    <t>VERTIENTE VIVIENDA</t>
  </si>
  <si>
    <t>PROGRAMAS REGIONALES 2</t>
  </si>
  <si>
    <t>FORTALECIMIENTO FINANCIERO</t>
  </si>
  <si>
    <t>FONDO DESARROLLO MUNICIPAL</t>
  </si>
  <si>
    <t>FONDO TRANSVERSIDAD DE GENERO</t>
  </si>
  <si>
    <t>DESARROLLO REGIONAL</t>
  </si>
  <si>
    <t>0 Ingresos Derivados de Financiamientos</t>
  </si>
  <si>
    <t>01 Financiamiento Interno</t>
  </si>
  <si>
    <t>01101</t>
  </si>
  <si>
    <t>PRESTAMOS BANORTE…”</t>
  </si>
  <si>
    <t>Toda la información relativa a la Leyes Fiscales y Hacendarias a que se refiere este documento, así como las cifras autorizadas en el Presupuesto de Ingresos de cada ejercicio fiscal, están a disposición de toda la Ciudadanía en el Portal de Transparencia de este Gobierno Municipal.</t>
  </si>
  <si>
    <t>Presupuesto de Egresos:</t>
  </si>
  <si>
    <t xml:space="preserve">El Presupuesto de Egresos del Municipio, se calcula tomando como Techo Financiero el Proyecto de Presupuesto de Ingresos enviado al H. Congreso del Estado para su aprobación. </t>
  </si>
  <si>
    <t>De acuerdo a la Ley de Gobierno Municipal del Estado de Nuevo León, el Presupuesto de Egresos de cada ejercicio fiscal debe estar autorizado por el R. Ayuntamiento y publicado en el Periódico Oficial del Estado antes del 31 de Diciembre del Ejercicio Fiscal Anterior.</t>
  </si>
  <si>
    <t>El Presupuesto debe estar orientado al cumplimiento de las metas estipuladas en el Plan Municipal de Desarrollo 2018 – 2021 y en el Programa Operativo Anual, emanado del mismo. Ambos documentos se fundamentan en la Ley de Gobierno Municipal del Estado de Nuevo León.</t>
  </si>
  <si>
    <t xml:space="preserve">En la construcción del Presupuesto Anual de Egresos, se toman en consideración también, todos los Elementos del Sistema de Contabilidad Gubernamental de acuerdo a lo consignado en la Ley General de Contabilidad Gubernamental, En la Ley Federal de Disciplina Financiera y en los Acuerdos del Consejo Nacional de Armonización Contable (CONAC). </t>
  </si>
  <si>
    <t>Los Conceptos de Gasto del Gobierno Municipal se incluyen en el Manual de Contabilidad Gubernamental del Municipio y están alineados al Clasificador por Objeto del Gasto consignado en los Acuerdos del Consejo Nacional de Armonización Contable. Estos Conceptos son los siguientes:</t>
  </si>
  <si>
    <t>“… RELACION DE CAPITULOS, CONCEPTOS, PARTIDAS GENERICAS Y PARTIDAS ESPECÍFICAS</t>
  </si>
  <si>
    <t>1000 SERVICIOS PERSONALES</t>
  </si>
  <si>
    <t>1100 REMUNERACIONES AL PERSONAL DE CARACTER PERMANENTE</t>
  </si>
  <si>
    <t>113 Sueldos base al personal permanente</t>
  </si>
  <si>
    <t xml:space="preserve">SUELDOS                           </t>
  </si>
  <si>
    <t xml:space="preserve">RETROACTIVO                       </t>
  </si>
  <si>
    <t>1200 REMUNERACIONES AL PERSONAL DE CARACTER TRANSITORIO</t>
  </si>
  <si>
    <t>121 Honorarios asimilables a salarios</t>
  </si>
  <si>
    <t xml:space="preserve">HONORARIOS                        </t>
  </si>
  <si>
    <t>122 Sueldos base al personal eventual</t>
  </si>
  <si>
    <t xml:space="preserve">SUELDOS A PERSONAL EVENTUAL       </t>
  </si>
  <si>
    <t>123 Retribuciones por servicios de carácter social</t>
  </si>
  <si>
    <t xml:space="preserve">TRABAJOS ESPECIALES EVENTUALES    </t>
  </si>
  <si>
    <t>1300 REMUNERACIONES ADICIONALES Y ESPECIALES</t>
  </si>
  <si>
    <t>132 Primas de vacaciones, dominical y gratificación de fin de año</t>
  </si>
  <si>
    <t xml:space="preserve">PRIMA VACACIONAL  </t>
  </si>
  <si>
    <t xml:space="preserve">AGUINALDO                         </t>
  </si>
  <si>
    <t>133 Horas extraordinarias</t>
  </si>
  <si>
    <t>13301 TIEMPO EXTRA</t>
  </si>
  <si>
    <t>134 Compensaciones</t>
  </si>
  <si>
    <t xml:space="preserve">COMPENSACIONES                    </t>
  </si>
  <si>
    <t>1400 SEGURIDAD SOCIAL</t>
  </si>
  <si>
    <t>141 Aportaciones de seguridad social</t>
  </si>
  <si>
    <t xml:space="preserve">SERVICIO MEDICO                   </t>
  </si>
  <si>
    <t>1500 OTRAS PRESTACIONES SOCIALES Y ECONOMICAS</t>
  </si>
  <si>
    <t>152 Indemnizaciones</t>
  </si>
  <si>
    <t xml:space="preserve">LIQUIDACIONES                     </t>
  </si>
  <si>
    <t>154 Prestaciones contractuales</t>
  </si>
  <si>
    <t>PRESTACIONES SEGUN CONVENIO SINDIC</t>
  </si>
  <si>
    <t xml:space="preserve">PRIMA DE SEGUROS DE VIDA          </t>
  </si>
  <si>
    <t xml:space="preserve">LICENCIAS DE MANEJO               </t>
  </si>
  <si>
    <t>155 Apoyos a la capacitación de los servidores públicos</t>
  </si>
  <si>
    <t xml:space="preserve">BECAS                             </t>
  </si>
  <si>
    <t xml:space="preserve">CAPACITACION                      </t>
  </si>
  <si>
    <t>159 Otras prestaciones sociales y económicas</t>
  </si>
  <si>
    <t xml:space="preserve">GASTOS FUNERARIOS   </t>
  </si>
  <si>
    <t>1700 PAGO DE ESTIMULOS A SERVIDORES PUBLICOS</t>
  </si>
  <si>
    <t>171 Estímulos</t>
  </si>
  <si>
    <t xml:space="preserve">GRATIFICACIONES                   </t>
  </si>
  <si>
    <t>IMPUESTO DEVUELTO AL PERSONAL (I.S.R.)</t>
  </si>
  <si>
    <t>2000 MATERIALES Y SUMINISTROS</t>
  </si>
  <si>
    <t>2100 MATERIALES DE ADMION, EMISION DE DOCUMENTOS Y ARTICULOS OFICIALES</t>
  </si>
  <si>
    <t>211 Materiales, útiles y equipos menores de oficina</t>
  </si>
  <si>
    <t xml:space="preserve">PAPELERIA Y ARTICULOS DE OFICINA  </t>
  </si>
  <si>
    <t>212 Materiales y útiles de impresión y reproducción</t>
  </si>
  <si>
    <t xml:space="preserve">MATERIAL DE IMPRENTA              </t>
  </si>
  <si>
    <t xml:space="preserve">MATERIAL FOTOGRAFICO              </t>
  </si>
  <si>
    <t>214 Materiales, útiles y equipos menores de tecnologías de la información y comunicaciones</t>
  </si>
  <si>
    <t>MAT. DE COMP. EQ MENORES DE TECNOL</t>
  </si>
  <si>
    <t>215 Material impreso e información digital</t>
  </si>
  <si>
    <t xml:space="preserve">SUSCRIPCIONES Y CUOTAS            </t>
  </si>
  <si>
    <t>PRODUCTOS ALIMENTICIOS PARA ANIMAL</t>
  </si>
  <si>
    <t>ELABOR. PLACAS, CLICHES Y GRABADOS</t>
  </si>
  <si>
    <t>216 Material de limpieza</t>
  </si>
  <si>
    <t xml:space="preserve">ARTICULOS PARA ASEO Y LIMPIEZA    </t>
  </si>
  <si>
    <t>2200 ALIMENTOS Y UTENSILIOS</t>
  </si>
  <si>
    <t>221 Productos alimenticios para personas</t>
  </si>
  <si>
    <t>CONSUMOS DE ALIMENTOS DEL PERSONAL</t>
  </si>
  <si>
    <t xml:space="preserve">GASTOS DE CAFETERIA               </t>
  </si>
  <si>
    <t>222 Productos alimenticios para animales</t>
  </si>
  <si>
    <t xml:space="preserve">SEMILLAS, ANIMALES. ALAMBRE       </t>
  </si>
  <si>
    <t>223 Utensilios para el servicio de alimentación</t>
  </si>
  <si>
    <t>UTENCILIOS P EL SERVICIO DE ALIMEN</t>
  </si>
  <si>
    <t>2400 MATERIALES Y ARTICULOS DE CONSTRUCCION Y DE REPARACION</t>
  </si>
  <si>
    <t>242 Cemento y productos de concreto</t>
  </si>
  <si>
    <t xml:space="preserve">MATERIAL DE CONSTRUCCION          </t>
  </si>
  <si>
    <t xml:space="preserve">ASFALTO                           </t>
  </si>
  <si>
    <t>246 Material eléctrico y electrónico</t>
  </si>
  <si>
    <t xml:space="preserve">MATERIAL ELECTRCIO                </t>
  </si>
  <si>
    <t>247 Artículos metálicos para la construcción</t>
  </si>
  <si>
    <t xml:space="preserve">MATERIAL DE PLOMERIA              </t>
  </si>
  <si>
    <t xml:space="preserve">SEÑALAMIENTOS VIALES              </t>
  </si>
  <si>
    <t>248 Materiales complementarios</t>
  </si>
  <si>
    <t>249 Otros materiales y artículos de construcción y reparación</t>
  </si>
  <si>
    <t xml:space="preserve">PINTURA                           </t>
  </si>
  <si>
    <t>2500 PRODUCTOS QUIMICOS, FARMACEUTICOS Y DE LABORATORIO</t>
  </si>
  <si>
    <t>252 Fertilizantes, pesticidas y otros agroquímicos</t>
  </si>
  <si>
    <t xml:space="preserve">FERTILIZANTES Y GERMICIDAS        </t>
  </si>
  <si>
    <t>253 Medicinas y productos farmacéuticos</t>
  </si>
  <si>
    <t xml:space="preserve">MEDICAMENTOS                      </t>
  </si>
  <si>
    <t>254 Materiales, accesorios y suministros médicos</t>
  </si>
  <si>
    <t xml:space="preserve">MATERIAL MEDICO Y DE CURACION     </t>
  </si>
  <si>
    <t>255 Materiales, accesorios y suministros de laboratorio</t>
  </si>
  <si>
    <t xml:space="preserve">ANALISIS CLINICOS                 </t>
  </si>
  <si>
    <t>2600 COMBUSTIBLES, LUBRICANTES Y ADITIVOS</t>
  </si>
  <si>
    <t>261 Combustibles, lubricantes y aditivos</t>
  </si>
  <si>
    <t xml:space="preserve">GASOLINA                          </t>
  </si>
  <si>
    <t xml:space="preserve">DIESEL                            </t>
  </si>
  <si>
    <t xml:space="preserve">GAS L.P.                          </t>
  </si>
  <si>
    <t xml:space="preserve">ACEITES Y LUBRICANTES  </t>
  </si>
  <si>
    <t>2700 VESTUARIO, BLANCOS, PRENDAS DE PROTECCION Y ARTICULOS DEPORTIVOS</t>
  </si>
  <si>
    <t>271 Vestuario y uniformes</t>
  </si>
  <si>
    <t xml:space="preserve">UNIFORMES                         </t>
  </si>
  <si>
    <t>272 Prendas de seguridad y protección personal</t>
  </si>
  <si>
    <t xml:space="preserve">PRENDAS DE SEGURIDAD Y PROTECCION </t>
  </si>
  <si>
    <t>273 Artículos deportivos</t>
  </si>
  <si>
    <t xml:space="preserve">MATERIAL DEPORTIVO Y TROFEOS      </t>
  </si>
  <si>
    <t>274 Productos textiles</t>
  </si>
  <si>
    <t xml:space="preserve">PRODUCTOS TEXTILES                </t>
  </si>
  <si>
    <t>275 Blancos y otros productos textiles, excepto prendas de vestir</t>
  </si>
  <si>
    <t>BLANCOS Y OTROS PRODUCTOS TEXTILES</t>
  </si>
  <si>
    <t>2800 MATERIALES Y SUMINISTROS PARA SEGURIDAD</t>
  </si>
  <si>
    <t>282 Materiales de seguridad pública</t>
  </si>
  <si>
    <t>MATERIALES PARA SEGURIDAD PUBLICA</t>
  </si>
  <si>
    <t>2900 HERRAMIENTAS, REFACCIONES Y ACCESORIOS MENORES</t>
  </si>
  <si>
    <t>291 Herramientas menores</t>
  </si>
  <si>
    <t xml:space="preserve">HERRAMIENTAS                      </t>
  </si>
  <si>
    <t>292 Refacciones y accesorios menores de edificios</t>
  </si>
  <si>
    <t xml:space="preserve">EQUIPOS MENORES                   </t>
  </si>
  <si>
    <t>296 Refacciones y accesorios menores de equipo de transporte</t>
  </si>
  <si>
    <t xml:space="preserve">REFACCIONES                       </t>
  </si>
  <si>
    <t xml:space="preserve">LLANTAS                           </t>
  </si>
  <si>
    <t xml:space="preserve">ACUMULADORES                      </t>
  </si>
  <si>
    <t xml:space="preserve">ACCESORIOS MENORES       </t>
  </si>
  <si>
    <t xml:space="preserve">         </t>
  </si>
  <si>
    <t>3000 SERVICIOS GENERALES</t>
  </si>
  <si>
    <t>3100 SERVICIOS BASICOS</t>
  </si>
  <si>
    <t>311 Energía eléctrica</t>
  </si>
  <si>
    <t xml:space="preserve">ENERGIA ELECTRICA                 </t>
  </si>
  <si>
    <t>CONSUMO DE ENERGIA ALUMBRADO PÚBLI</t>
  </si>
  <si>
    <t>313 Agua</t>
  </si>
  <si>
    <t xml:space="preserve">SERVICIO DE AGUA Y DRENAJE        </t>
  </si>
  <si>
    <t>314 Telefonía tradicional</t>
  </si>
  <si>
    <t xml:space="preserve">SERVICIO TELEFONICO               </t>
  </si>
  <si>
    <t>317 Servicios de acceso de Internet, redes y procesamiento de información</t>
  </si>
  <si>
    <t>SERV. ACC. DE INTERNET, REDES Y PR</t>
  </si>
  <si>
    <t>3200 SERVICIOS DE ARRENDAMIENTO</t>
  </si>
  <si>
    <t>322 Arrendamiento de edificios</t>
  </si>
  <si>
    <t xml:space="preserve">ARRENDAMIENTO DE INMUEBLES        </t>
  </si>
  <si>
    <t>323 Arrendamiento de mobiliario y equipo de administración, educacional y recreativo</t>
  </si>
  <si>
    <t>ARRENDAMIENTO DE EQUIPO DE OFICINA</t>
  </si>
  <si>
    <t>ARRENDAMIENTO DE EQUIPO PARA EVENT</t>
  </si>
  <si>
    <t>325 Arrendamiento de equipo de transporte</t>
  </si>
  <si>
    <t>ARRENDAMIENTO DE EQUIPO DE TRANSPO</t>
  </si>
  <si>
    <t xml:space="preserve">TRANSPORTACION FORANEA            </t>
  </si>
  <si>
    <t>326 Arrendamiento de maquinaria, otros equipos y herramientas</t>
  </si>
  <si>
    <t xml:space="preserve">ARRENDAMIENTO DE MAQUINARIA       </t>
  </si>
  <si>
    <t>3300 SERVICIOS PROFESIONALES, CIENTIFICOS, TECNICOS Y OTROS SERVICIOS</t>
  </si>
  <si>
    <t>331 Servicios legales, de contabilidad, auditoría y relacionados</t>
  </si>
  <si>
    <t>SERVICIOS LEGALES, DE CONTABILIDAD</t>
  </si>
  <si>
    <t>332 Servicios de diseño, arquitectura, ingeniería y actividades relacionadas</t>
  </si>
  <si>
    <t xml:space="preserve">ESTUDIOS TECNICOS                 </t>
  </si>
  <si>
    <t>333 Servicios de consultoría administrativa, procesos, técnica y en tecnologías de la información</t>
  </si>
  <si>
    <t xml:space="preserve">SISTEMAS DE COMPUTO               </t>
  </si>
  <si>
    <t>DISEÑOS DE CATALOGOS Y MANUALES</t>
  </si>
  <si>
    <t xml:space="preserve">334 Servicios de capacitación </t>
  </si>
  <si>
    <t xml:space="preserve">SERVICIOS DE CAPACITACION         </t>
  </si>
  <si>
    <t>3400 SERVICIOS FINANCIEROS, BANCARIOS Y COMERCIALES</t>
  </si>
  <si>
    <t>341 Servicios financieros y bancarios</t>
  </si>
  <si>
    <t>COMISIONES Y SITUACIONES BANCARIAS</t>
  </si>
  <si>
    <t xml:space="preserve">GASTOS FINANCIEROS POR REDONDEO   </t>
  </si>
  <si>
    <t xml:space="preserve">PAGO DE AVALUOS                   </t>
  </si>
  <si>
    <t>INTERESES ANTICIPO PARTIC. GOB.EDO</t>
  </si>
  <si>
    <t>345 Seguro de bienes patrimoniales</t>
  </si>
  <si>
    <t xml:space="preserve">SEGUROS DE VEHICULOS              </t>
  </si>
  <si>
    <t>347 Fletes y maniobras</t>
  </si>
  <si>
    <t xml:space="preserve">FLETES Y MANIOBRAS                </t>
  </si>
  <si>
    <t>3500 SERVICIOS DE INSTALACION, REPARACION, MANTENIMIENTO Y CONSERVACION</t>
  </si>
  <si>
    <t>351 Conservación y mantenimiento menor de inmuebles</t>
  </si>
  <si>
    <t xml:space="preserve">MANTENIMIENTO DE EDIFICIOS        </t>
  </si>
  <si>
    <t xml:space="preserve">IMPERMEABILIZACIONES              </t>
  </si>
  <si>
    <t>352 Instalación, reparación y mtto. de mobiliario y equipo de admón, educacional y recreativo</t>
  </si>
  <si>
    <t>MANTENIMIENTO DE EQUIPO DE OFICINA</t>
  </si>
  <si>
    <t>353 Instalación, reparación y mtto. de equipo de cómputo y tecnología de la información</t>
  </si>
  <si>
    <t>MANTENIMIENTO DE EQUIPO DE COMPUTO</t>
  </si>
  <si>
    <t>354 Instalación, reparación y mantenimiento de equipo e instrumental médico y de laboratorio</t>
  </si>
  <si>
    <t>355 Reparación y mantenimiento de equipo de transporte</t>
  </si>
  <si>
    <t xml:space="preserve">MANTENIMIENTO DE VEHICULOS        </t>
  </si>
  <si>
    <t xml:space="preserve">LAVADO Y ENGRASADO                </t>
  </si>
  <si>
    <t xml:space="preserve">ENDEREZADO Y PINTURA DE VEHICULOS </t>
  </si>
  <si>
    <t>357 Instalación, reparación y mantenimiento de maquinaria, otros equipos y herramienta</t>
  </si>
  <si>
    <t>MANTENIMIENTO DE SENALAMIENTOS VIA</t>
  </si>
  <si>
    <t xml:space="preserve">MANTEN. APARATOS CLIMATIZADORES   </t>
  </si>
  <si>
    <t xml:space="preserve">MANTENIMIENTO EQUIPO TRABAJO      </t>
  </si>
  <si>
    <t>MANTENIMIENTO DE EQUIPO DE COMUNIC</t>
  </si>
  <si>
    <t>MANTENIMIENTO EQUIPO ALUMBRADO PUB</t>
  </si>
  <si>
    <t>358 Servicios de limpieza y manejo de desechos</t>
  </si>
  <si>
    <t xml:space="preserve">SERVICIO DE RECOLECCION DE BASURA </t>
  </si>
  <si>
    <t>359 Servicios de jardinería y fumigación</t>
  </si>
  <si>
    <t>MANTENIMIENTOS PARQUES, JARDINES Y</t>
  </si>
  <si>
    <t xml:space="preserve">PLANTAS, MACETAS, ENCINOS        </t>
  </si>
  <si>
    <t>3600 SERVICIOS DE COMUNICACION SOCIAL Y PUBLICIDAD</t>
  </si>
  <si>
    <t>361 Difusión por radio, televisión y otros medios de mensajes de programas y activ. de Gobierno</t>
  </si>
  <si>
    <t xml:space="preserve">PUBLICIDAD                        </t>
  </si>
  <si>
    <t xml:space="preserve">RADIO, PRENSA Y TELEVISION        </t>
  </si>
  <si>
    <t>3700 SERVICIOS DE TRASLADO Y VIATICOS</t>
  </si>
  <si>
    <t>372 Pasajes terrestres</t>
  </si>
  <si>
    <t>375 Viáticos en el país</t>
  </si>
  <si>
    <t xml:space="preserve">GASTOS DE VIAJE                   </t>
  </si>
  <si>
    <t>3800 SERVICIOS OFICIALES</t>
  </si>
  <si>
    <t>382 Gastos de orden social y cultural</t>
  </si>
  <si>
    <t xml:space="preserve">PREMIOS,PLACAS, RECONOCIMIENTOS   </t>
  </si>
  <si>
    <t xml:space="preserve">EVENTOS CIVICOS                   </t>
  </si>
  <si>
    <t xml:space="preserve">DIA DEL NINO                      </t>
  </si>
  <si>
    <t xml:space="preserve">DIA DE LAS MADRES                 </t>
  </si>
  <si>
    <t xml:space="preserve">DIA DEL MAESTRO                   </t>
  </si>
  <si>
    <t xml:space="preserve">POSADAS NAVIDENAS                 </t>
  </si>
  <si>
    <t xml:space="preserve">ANIVERSARIO DEL MUNICIPIO         </t>
  </si>
  <si>
    <t xml:space="preserve">FERIA DE VILLASECA                </t>
  </si>
  <si>
    <t xml:space="preserve">EVENTOS CULTURALES                </t>
  </si>
  <si>
    <t>INFORME DEL C. PRESIDENTE MUNICIPA</t>
  </si>
  <si>
    <t>ANIVERSARIO Y APOYOS  S.U.T.S.M.L.</t>
  </si>
  <si>
    <t xml:space="preserve">SEMANA SANTA                      </t>
  </si>
  <si>
    <t xml:space="preserve">DESFILE NAVIDEÑO                  </t>
  </si>
  <si>
    <t xml:space="preserve">MATERIAL NAVIDEÑO                 </t>
  </si>
  <si>
    <t xml:space="preserve">ARREGLOS FLORALES                 </t>
  </si>
  <si>
    <t xml:space="preserve">DIA INTERNACIONAL DE LA MUJER    </t>
  </si>
  <si>
    <t xml:space="preserve">EVENTOS DEPORTIVOS                </t>
  </si>
  <si>
    <t>385 Gastos de representación</t>
  </si>
  <si>
    <t xml:space="preserve">ATENCIONES A FUNCIONARIOS         </t>
  </si>
  <si>
    <t xml:space="preserve">ATENCION A COMUNIDADES            </t>
  </si>
  <si>
    <t>3900 OTROS SERVICIOS GENERALES</t>
  </si>
  <si>
    <t>391 Servicios funerarios y de cementerios</t>
  </si>
  <si>
    <t>SERVICIOS FUNERARIOS Y DE CEMENTER</t>
  </si>
  <si>
    <t>392 Impuestos y derechos</t>
  </si>
  <si>
    <t xml:space="preserve">REFRENDOS, PLACAS Y TENENCIAS     </t>
  </si>
  <si>
    <t>394 Sentencias y resoluciones por autoridad competente</t>
  </si>
  <si>
    <t xml:space="preserve">DEVOLUCIONES DE INGRESOS          </t>
  </si>
  <si>
    <t>395 Penas, multas, accesorios y actualizaciones</t>
  </si>
  <si>
    <t xml:space="preserve">MULTAS Y SANCIONES                </t>
  </si>
  <si>
    <t>398 Impuesto sobre nóminas y otros que se deriven de una relación laboral</t>
  </si>
  <si>
    <t xml:space="preserve">IMPUESTOS SOBRE NOMINA            </t>
  </si>
  <si>
    <t>399 Otros servicios generales</t>
  </si>
  <si>
    <t xml:space="preserve">OTROS SERVICIOS GENERALES      </t>
  </si>
  <si>
    <t xml:space="preserve">   </t>
  </si>
  <si>
    <t>4000 TRANSFERENCIAS, ASIGNACIONES, SUBSIDIOS Y OTRAS AYUDAS</t>
  </si>
  <si>
    <t>4200 TRANSFERENCIAS AL RESTO DEL SECTOR PÚBLICO</t>
  </si>
  <si>
    <t>421 Transferencias otorgadas a entidades paraestatales no empresariales y no financieras</t>
  </si>
  <si>
    <t>APORTACIONES A DEPENDENCIAS OFICIA</t>
  </si>
  <si>
    <t>4400 AYUDAS SOCIALES</t>
  </si>
  <si>
    <t>441 Ayudas sociales a personas</t>
  </si>
  <si>
    <t>APOYOS A PERSONAS DE ESCASOS RECUR</t>
  </si>
  <si>
    <t>DESPENSAS A PERSONAS DE ESCASOS RE</t>
  </si>
  <si>
    <t>FUNERALES A PERSONAS DE ESCASOS RE</t>
  </si>
  <si>
    <t>ATENCION MEDICA A PERSONAS DE ESCA</t>
  </si>
  <si>
    <t>MATERAL DE CONST. PERSONAS ESC. RE</t>
  </si>
  <si>
    <t>TRASPORTACION A PERSONAS DE ESCASO</t>
  </si>
  <si>
    <t>BRIGADAS Y APOYOS PARA LA SALUD PU</t>
  </si>
  <si>
    <t>APOYOS PARA ALIMENTACION EQ. DEPOR</t>
  </si>
  <si>
    <t xml:space="preserve">APOYO PARA ARBITRAJES             </t>
  </si>
  <si>
    <t>APOYOS ECONOMICOS A EQUIPOS DEPORT</t>
  </si>
  <si>
    <t xml:space="preserve">APOYOS Y EVENTOS A PERSONAS DE LA </t>
  </si>
  <si>
    <t xml:space="preserve">PROGRAMAS ASISTENCIALES DIF       </t>
  </si>
  <si>
    <t xml:space="preserve">APOYO PARA UNIFORMES DEPORTIVOS   </t>
  </si>
  <si>
    <t>442 Becas y otras ayudas para programas de capacitación</t>
  </si>
  <si>
    <t xml:space="preserve">BECAS A ESTUDIANTES               </t>
  </si>
  <si>
    <t>APOYO DE TRANSPORTACION A ESTUDIAN</t>
  </si>
  <si>
    <t>APOYOS DE DULCES Y PIÑATAS A ESCUE</t>
  </si>
  <si>
    <t xml:space="preserve">APOYO PARA GRADUACIONES           </t>
  </si>
  <si>
    <t>443 Ayudas sociales a instituciones de enseñanza</t>
  </si>
  <si>
    <t xml:space="preserve">APOYOS A ESCUELAS                 </t>
  </si>
  <si>
    <t>APOYOS EN MATERIAL DE CONST. ESCUE</t>
  </si>
  <si>
    <t>APOYOS PARA EQUIPAMIENTO DE ESCUEL</t>
  </si>
  <si>
    <t>APOYO DE PAQUETES ESCOLARES A ESCU</t>
  </si>
  <si>
    <t xml:space="preserve">APOYO REPARACION MOBILIARIO       </t>
  </si>
  <si>
    <t xml:space="preserve">APOYO PARA EVENTOS                </t>
  </si>
  <si>
    <t xml:space="preserve">APOYOS PARA GRADUACIONES          </t>
  </si>
  <si>
    <t>445 Ayudas sociales a instituciones sin fines de lucro</t>
  </si>
  <si>
    <t xml:space="preserve">APORTACIONES A LA CRUZ ROJA       </t>
  </si>
  <si>
    <t xml:space="preserve">APORTACIONES A BOMBEROS           </t>
  </si>
  <si>
    <t>APORTACION A INSTITUCIONES CULTURA</t>
  </si>
  <si>
    <t>APORTACIONES A CENTROS ASISTENCIAL</t>
  </si>
  <si>
    <t>APORTACIONES A INSTITUCIONES RELIG</t>
  </si>
  <si>
    <t>4500 PENSIONES Y JUBILACIONES</t>
  </si>
  <si>
    <t>451 Pensiones</t>
  </si>
  <si>
    <t>SUELDOS DE PENSIONADOS Y JUBILADOS</t>
  </si>
  <si>
    <t xml:space="preserve">PENSIONES AL PERSONAL             </t>
  </si>
  <si>
    <t>RETROACTIVO DE PENSIONADOS Y JUBIL</t>
  </si>
  <si>
    <t>PRESTACIONES DE PENSIONADOS Y JUBI</t>
  </si>
  <si>
    <t>SERVICIO MEDICO DE PENSIONADOS Y J</t>
  </si>
  <si>
    <t>MEDICAMENTOS DE PENSIONADOS Y JUBI</t>
  </si>
  <si>
    <t>ANALISIS CLINICOS DE PENSIONADOS Y</t>
  </si>
  <si>
    <t>PRIMA DE SEGUROS DE VIDA DE PENSIO</t>
  </si>
  <si>
    <t>TRANSPORTACION FORANEA DE PENSIONA</t>
  </si>
  <si>
    <t>452 Jubilaciones</t>
  </si>
  <si>
    <t xml:space="preserve">AGUINALDO PENSIONADOS Y JUBILADOS </t>
  </si>
  <si>
    <t>5000 BIENES MUEBLES, INMUEBLES E INTANGIBLES</t>
  </si>
  <si>
    <t>5100 MOBILIARIO Y EQUIPO DE ADMINISTRACION</t>
  </si>
  <si>
    <t>511 Muebles de oficina y estantería</t>
  </si>
  <si>
    <t xml:space="preserve">MUEBLES Y EQUIPO DE OFICINA       </t>
  </si>
  <si>
    <t>515 Equipo de cómputo y de tecnologías de la información</t>
  </si>
  <si>
    <t xml:space="preserve">EQUIPO DE COMPUTO                 </t>
  </si>
  <si>
    <t>519 Otros mobiliarios y equipos de administración</t>
  </si>
  <si>
    <t xml:space="preserve">OTROS MOBILIARIOS Y EQUIPOS       </t>
  </si>
  <si>
    <t>5200 MOBILIARIO Y EQUIPO EDUCACIONAL Y RECREATIVO</t>
  </si>
  <si>
    <t>529 Otro mobiliario y equipo educacional y recreativo</t>
  </si>
  <si>
    <t>OTRO MOBILIARIO Y EQ. EDUC. Y RECR</t>
  </si>
  <si>
    <t>5300 EQUIPO E INSTRUMENTAL MEDICO Y DE LABORATORIO</t>
  </si>
  <si>
    <t>531 Equipo médico y de laboratorio</t>
  </si>
  <si>
    <t xml:space="preserve">EQUIPO MEDICO Y DE LABORATORIO    </t>
  </si>
  <si>
    <t>5400 VEHICULOS Y EQUIPO DE TRANSPORTE</t>
  </si>
  <si>
    <t>541 Vehículos y equipo terrestre</t>
  </si>
  <si>
    <t xml:space="preserve">EQUIPO DE TRANSPORTE              </t>
  </si>
  <si>
    <t>542 Carrocerías y remolques</t>
  </si>
  <si>
    <t xml:space="preserve">EQUIPO ESPECIAL PARA VEHICULOS    </t>
  </si>
  <si>
    <t>5500 EQUIPO DE DEFENSA Y SEGURIDAD</t>
  </si>
  <si>
    <t>551 Equipo de defensa y seguridad</t>
  </si>
  <si>
    <t xml:space="preserve">EQUIPO DE DEFENSA Y SEGURIDAD     </t>
  </si>
  <si>
    <t>5600 MAQUINARIA, OTROS EQUIPOS Y HERRAMIENTAS</t>
  </si>
  <si>
    <t>562 Maquinaria y equipo industrial</t>
  </si>
  <si>
    <t xml:space="preserve">MAQUINARIA Y EQUIPO INDSUTRIAL    </t>
  </si>
  <si>
    <t>563 Maquinaria y equipo de construcción</t>
  </si>
  <si>
    <t xml:space="preserve">MAQUINARIA PESADA                 </t>
  </si>
  <si>
    <t>565 Equipo de comunicación y telecomunicación</t>
  </si>
  <si>
    <t xml:space="preserve">EQUIPO DE COMUNICACION            </t>
  </si>
  <si>
    <t>566 Equipos de generación eléctrica, aparatos y accesorios eléctricos</t>
  </si>
  <si>
    <t>EQ DE GENER.ELECTRICA, APAR Y ACC.</t>
  </si>
  <si>
    <t>567 Herramientas y máquinas-herramienta</t>
  </si>
  <si>
    <t xml:space="preserve">EQUIPO PARA PARQUES Y JARDINES    </t>
  </si>
  <si>
    <t>6000 INVERSION PÚBLICA</t>
  </si>
  <si>
    <t>6100 OBRA PÚBLICA EN BIENES DE DOMINIO PÚBLICO</t>
  </si>
  <si>
    <t>612 Edificación no habitacional</t>
  </si>
  <si>
    <t xml:space="preserve">LISTA DE RAYA                     </t>
  </si>
  <si>
    <t xml:space="preserve">MANTENIMIENTO DE ALUMBRADO        </t>
  </si>
  <si>
    <t xml:space="preserve">MANTENIMIENTO DE PAVIMENTO        </t>
  </si>
  <si>
    <t>MANTENIMIENTO DE SISTEMA DE DRENAJ</t>
  </si>
  <si>
    <t xml:space="preserve">MANTENIMIENTO DE ESCUELAS         </t>
  </si>
  <si>
    <t xml:space="preserve">CONSTRUCCIÓN DE BANQUETAS         </t>
  </si>
  <si>
    <t xml:space="preserve">MANTEN. DE PARQUES Y ÁREAS VERDES </t>
  </si>
  <si>
    <t xml:space="preserve">PERFORACIÓN DE POZOS              </t>
  </si>
  <si>
    <t>613 Construcción de obras para el abastecimiento de agua, petróleo, gas, electricidad y telecomunicaciones</t>
  </si>
  <si>
    <t xml:space="preserve">OBRAS INFRAESTRUCTURA SOCIAL      </t>
  </si>
  <si>
    <t>6200 OBRA PÚBLICA EN BIENES PROPIOS</t>
  </si>
  <si>
    <t>622 Edificación no habitacional</t>
  </si>
  <si>
    <t>REHABILITACIÓN DE EDIFICIOS PÚBLIC</t>
  </si>
  <si>
    <t xml:space="preserve">REHABILITACION CENTROS DEPORTIVOS </t>
  </si>
  <si>
    <t xml:space="preserve">REHABILITACION DE PANTEONES       </t>
  </si>
  <si>
    <t>9000 DEUDA PÚBLICA</t>
  </si>
  <si>
    <t>9100 AMORTIZACION DE LA DEUDA PÚBLICA</t>
  </si>
  <si>
    <t>911 Amortización de la deuda interna con instituciones de crédito</t>
  </si>
  <si>
    <t xml:space="preserve">BANOBRAS                          </t>
  </si>
  <si>
    <t>9200 INTERESES DE LA DEUDA PÚBLICA</t>
  </si>
  <si>
    <t>921 Intereses de la deuda interna con instituciones de crédito</t>
  </si>
  <si>
    <t xml:space="preserve">INTERESES DE BANOBRAS             </t>
  </si>
  <si>
    <t>9900 ADEUDOS DE EJERCICIOS FISCALES ANTERIORES (ADEFAS)</t>
  </si>
  <si>
    <t>991 ADEFA</t>
  </si>
  <si>
    <t>ADEFAS…”</t>
  </si>
  <si>
    <t xml:space="preserve"> </t>
  </si>
  <si>
    <t>La descripción de cada uno de los Conceptos de Gasto se encuentra en el Acuerdo por el que se emite el Clasificador por Objeto del Gasto emitido por el CONAC y publicado en su Sitio Oficial.</t>
  </si>
  <si>
    <t>Secretario de Finanzas y Tesorero</t>
  </si>
  <si>
    <t>Rubrica.</t>
  </si>
  <si>
    <t>Municipio de Dr. Gonzalez, Nuevo León a 6 de Enero de 2021</t>
  </si>
  <si>
    <t>COG</t>
  </si>
  <si>
    <t>NOMBRE DE LA CUENTA</t>
  </si>
  <si>
    <t xml:space="preserve">11301 SUELDOS                           </t>
  </si>
  <si>
    <t xml:space="preserve">12101 HONORARIOS                        </t>
  </si>
  <si>
    <t xml:space="preserve">13201 PRIMA VACACIONAL                  </t>
  </si>
  <si>
    <t xml:space="preserve">13202 AGUINALDO                         </t>
  </si>
  <si>
    <t xml:space="preserve">13301 TIEMPO EXTRA                      </t>
  </si>
  <si>
    <t xml:space="preserve">13401 COMPENSACIONES                    </t>
  </si>
  <si>
    <t xml:space="preserve">14101 SERVICIO MEDICO                   </t>
  </si>
  <si>
    <t xml:space="preserve">14102 MEDICAMENTOS                      </t>
  </si>
  <si>
    <t xml:space="preserve">14103 ANALISIS CLINICOS                 </t>
  </si>
  <si>
    <t xml:space="preserve">14104 HOSPITALIZACIONES                 </t>
  </si>
  <si>
    <t xml:space="preserve">15201 LIQUIDACIONES                     </t>
  </si>
  <si>
    <t xml:space="preserve">15901 BONOS DE GASOLINA                 </t>
  </si>
  <si>
    <t xml:space="preserve">15902 GASTOS FUNERARIOS                 </t>
  </si>
  <si>
    <t xml:space="preserve">16101 ESTÍMULOS                         </t>
  </si>
  <si>
    <t xml:space="preserve">16102 RECOMPENSAS                       </t>
  </si>
  <si>
    <t xml:space="preserve">21101 PAPELERIA Y ARTICULOS DE OFICINA  </t>
  </si>
  <si>
    <t xml:space="preserve">21501 MATERIAL DE IMPRENTA              </t>
  </si>
  <si>
    <t xml:space="preserve">21601 ARTICULOS PARA ASEO Y LIMPIEZA    </t>
  </si>
  <si>
    <t>22101 CONSUMOS DE ALIMENTOS DEL PERSONAL</t>
  </si>
  <si>
    <t xml:space="preserve">22102 GASTOS DE CAFETERIA               </t>
  </si>
  <si>
    <t xml:space="preserve">22103 ALIMENTOS PARA ANIMALES           </t>
  </si>
  <si>
    <t xml:space="preserve">24101 ASFALTO                           </t>
  </si>
  <si>
    <t xml:space="preserve">24201 MATERIAL DE CONSTRUCCION          </t>
  </si>
  <si>
    <t xml:space="preserve">24601 MATERIAL ELECTRICO                </t>
  </si>
  <si>
    <t xml:space="preserve">24901 MATERIAL DE PLOMERIA              </t>
  </si>
  <si>
    <t xml:space="preserve">24902 SENALAMIENTOS VIALES              </t>
  </si>
  <si>
    <t xml:space="preserve">24903 PINTURA                           </t>
  </si>
  <si>
    <t xml:space="preserve">25201 FERTILIZANTES Y GERMICIDAS        </t>
  </si>
  <si>
    <t xml:space="preserve">26101 GASOLINA                          </t>
  </si>
  <si>
    <t xml:space="preserve">26102 DIESEL                            </t>
  </si>
  <si>
    <t xml:space="preserve">26103 GAS L.P                           </t>
  </si>
  <si>
    <t xml:space="preserve">27101 UNIFORMES                         </t>
  </si>
  <si>
    <t xml:space="preserve">27301 MATERIAL DEPORTIVO Y TROFEOS      </t>
  </si>
  <si>
    <t xml:space="preserve">29101 HERRAMIENTAS                      </t>
  </si>
  <si>
    <t xml:space="preserve">29601 REFACCIONES                       </t>
  </si>
  <si>
    <t xml:space="preserve">29602 LLANTAS                           </t>
  </si>
  <si>
    <t xml:space="preserve">29603 ACUMULADORES                      </t>
  </si>
  <si>
    <t xml:space="preserve">31101 CONSUMO DE ENERGIA ELECTRICA      </t>
  </si>
  <si>
    <t xml:space="preserve">31102 ALUMBRADO PUBLICO                 </t>
  </si>
  <si>
    <t xml:space="preserve">31301 SERVICIO DE AGUA Y DRENAJE        </t>
  </si>
  <si>
    <t xml:space="preserve">31401 SERVICIO TELEFONICO               </t>
  </si>
  <si>
    <t xml:space="preserve">32201 ARRENDAMIENTO DE INMUEBLES        </t>
  </si>
  <si>
    <t>32301 ARRENDAMIENTO DE EQUIPO DE OFICINA</t>
  </si>
  <si>
    <t xml:space="preserve">32302 SISTEMA DE COMPUTO                </t>
  </si>
  <si>
    <t xml:space="preserve">32303 ARRENDAMIENTO DE EQUIPO DE SONIDO </t>
  </si>
  <si>
    <t xml:space="preserve">32304 ARRENDAMIENTO DE EQUIPO SKY       </t>
  </si>
  <si>
    <t>32501 ARRENDAMIENTO DE EQUIPO DE TRANSPO</t>
  </si>
  <si>
    <t xml:space="preserve">32601 ARRENDAMIENTO DE MAQUINARIA       </t>
  </si>
  <si>
    <t xml:space="preserve">33301 ASESORIAS                         </t>
  </si>
  <si>
    <t xml:space="preserve">33401 CAPACITACIÓN A SEGURIDAD PUBLICA  </t>
  </si>
  <si>
    <t xml:space="preserve">33402 CAPACITACIÓN SIPINNA              </t>
  </si>
  <si>
    <t xml:space="preserve">34101 COMISIONES BANCARIAS              </t>
  </si>
  <si>
    <t xml:space="preserve">34501 SEGUROS DE VEHICULOS              </t>
  </si>
  <si>
    <t xml:space="preserve">34701 FLETES                            </t>
  </si>
  <si>
    <t xml:space="preserve">35101 MANTENIMIENTO DE CAMINOS          </t>
  </si>
  <si>
    <t>35102 MANTENIMIENTO DE ALUMBRADO PUBLICO</t>
  </si>
  <si>
    <t xml:space="preserve">35103 MANTENIMIENTO DE PAVIMENTO        </t>
  </si>
  <si>
    <t>35104 MANTENIMIENTO DE CORDONES DE BANQU</t>
  </si>
  <si>
    <t>35105 MANTENIMIENTOS PARQUES, JARDINES Y</t>
  </si>
  <si>
    <t xml:space="preserve">35106 MANTENIMIENTO DE EDIF PUB         </t>
  </si>
  <si>
    <t>35107 MANTENIMIENTO A CENTROS DEPORTIVOS</t>
  </si>
  <si>
    <t>35108 MANTENIMIENTO DE CENTRO RECREATIVO</t>
  </si>
  <si>
    <t xml:space="preserve">35109 MANTENIMIENTO DE PANTEONES        </t>
  </si>
  <si>
    <t xml:space="preserve">35110 IMPERMIABILIZACIONES              </t>
  </si>
  <si>
    <t>35111 MANTENIMIENTO DE SEÑALAMIENTOS VIA</t>
  </si>
  <si>
    <t>35201 MANTENIMIENTO DE EQUIPO DE OFICINA</t>
  </si>
  <si>
    <t>35301 MANTENIMIENTO DE EQUIPO DE COMPUTO</t>
  </si>
  <si>
    <t xml:space="preserve">35501 MANTENIMIENTO DE VEHICULOS        </t>
  </si>
  <si>
    <t xml:space="preserve">35502 ENDEREZADO Y PINTURA DE VEHICULOS </t>
  </si>
  <si>
    <t xml:space="preserve">35503 LAVADO Y ENGRASADO                </t>
  </si>
  <si>
    <t>35701 MANTENIMIENTO DE APARATOS CLIMATIZ</t>
  </si>
  <si>
    <t xml:space="preserve">35702 MANTENIMIENTO DE MAQUINARIA       </t>
  </si>
  <si>
    <t xml:space="preserve">36101 RADIO, PRENSA Y TELEVISION        </t>
  </si>
  <si>
    <t xml:space="preserve">37501 GASTOS DE VIAJE                   </t>
  </si>
  <si>
    <t xml:space="preserve">37502 HOSPEDAJE                         </t>
  </si>
  <si>
    <t>38101 INFORME DEL C. PRESIDENTE MUNICIPA</t>
  </si>
  <si>
    <t xml:space="preserve">38201 EVENTOS CÍVICOS                   </t>
  </si>
  <si>
    <t xml:space="preserve">38202 DIA DEL NIÑO                      </t>
  </si>
  <si>
    <t xml:space="preserve">38203 DIA DE LAS MADRES                 </t>
  </si>
  <si>
    <t xml:space="preserve">38204 DÍA DEL PADRE                     </t>
  </si>
  <si>
    <t xml:space="preserve">38205 DIA DEL MAESTRO                   </t>
  </si>
  <si>
    <t xml:space="preserve">38206 POSADAS NAVIDENAS                 </t>
  </si>
  <si>
    <t xml:space="preserve">38207 FIESTAS PATRIAS                   </t>
  </si>
  <si>
    <t xml:space="preserve">38208 FESTEJOS PATRONALES (FERIAS)      </t>
  </si>
  <si>
    <t xml:space="preserve">38209 EVENTOS CULTURALES                </t>
  </si>
  <si>
    <t xml:space="preserve">38210 PROGRAMAS ASISTENCIALES AL DIF    </t>
  </si>
  <si>
    <t xml:space="preserve">38211 FOMENTO AL DEPORTE ENTRENADORES   </t>
  </si>
  <si>
    <t xml:space="preserve">38212 GRADUACIONES                      </t>
  </si>
  <si>
    <t xml:space="preserve">38213 GASTOS DE REFORESTACIÓN           </t>
  </si>
  <si>
    <t xml:space="preserve">38214 ABASTO EN TU COLONIA              </t>
  </si>
  <si>
    <t xml:space="preserve">38215 EVENTOS DEPORTIVOS                </t>
  </si>
  <si>
    <t xml:space="preserve">38299 GASTOS DE ORDEN SOCIAL Y CULTURAL </t>
  </si>
  <si>
    <t xml:space="preserve">38501 GASTOS DE REPRESENTACION          </t>
  </si>
  <si>
    <t xml:space="preserve">38502 ATENCIONES A COMUNIDADES          </t>
  </si>
  <si>
    <t xml:space="preserve">39201 REFRENDOS, PLACAS Y TENENCIAS     </t>
  </si>
  <si>
    <t xml:space="preserve">39501 MULTAS Y SANCIONES                </t>
  </si>
  <si>
    <t xml:space="preserve">39801  IMPUESTO SOBRE NOMINA            </t>
  </si>
  <si>
    <t>44101 APOYOS ECONOMICOS A PERSONAS DE ES</t>
  </si>
  <si>
    <t>44102 APOYOS PARA ALIMENTACION DE PERSON</t>
  </si>
  <si>
    <t>44103 APOYO CON MATERIAL DE CONSTRUCCION</t>
  </si>
  <si>
    <t>44104 MATERIAL DE CONSTRUCCION A PERSONA</t>
  </si>
  <si>
    <t>44105 DESPENSAS A PERSONAS DE ESCASOS RE</t>
  </si>
  <si>
    <t>44106 FUNERALES A PERSONAS DE ESCASOS RE</t>
  </si>
  <si>
    <t xml:space="preserve">44107 ATAUDES Y ARREGLOS                </t>
  </si>
  <si>
    <t>44108 ATENCION MEDICA A PERSONAS DE ESCA</t>
  </si>
  <si>
    <t xml:space="preserve">44110 APOYO PARA TRANSPORTE             </t>
  </si>
  <si>
    <t>44111 MATERIAL DE REHABILITACIÓN A PERSO</t>
  </si>
  <si>
    <t xml:space="preserve">44112 APOYO PARA UNIFORMES DEPORTIVOS   </t>
  </si>
  <si>
    <t>44113 APOYO PARA ALIMENTACION DE EVENTOS</t>
  </si>
  <si>
    <t xml:space="preserve">44114 APOYO PARA ARBITRAJES             </t>
  </si>
  <si>
    <t>44115 APOYO ECONOMICO A EQUIPOS DEPORTIV</t>
  </si>
  <si>
    <t xml:space="preserve">44116 APOYO  ALIMENTOS PEERSONA DE LA 3 </t>
  </si>
  <si>
    <t>44117 APOYO HOSPEDAJE A PERSON DE ESCASO</t>
  </si>
  <si>
    <t>44118 APOYOS CON MEDICAMENTOS A PERSO DE</t>
  </si>
  <si>
    <t xml:space="preserve">44201 BECAS A ESTUDIANTES               </t>
  </si>
  <si>
    <t xml:space="preserve">44202 PROGRAMA MUNICIPAL DE BECAS       </t>
  </si>
  <si>
    <t xml:space="preserve">44301 APOYOS A ESCUELAS                 </t>
  </si>
  <si>
    <t>44302 APOYOS EN MATERIALES DE CONSTRUCCI</t>
  </si>
  <si>
    <t>44303 APOYO PARA EQUIPAMIENTO DE ESCUELA</t>
  </si>
  <si>
    <t>44304 APOYO PARA  MANTENIMIENTO DE EDIFI</t>
  </si>
  <si>
    <t>44305 APOYO DE PAQUETES ESCOLARES A ESCU</t>
  </si>
  <si>
    <t>44306 APOYO PARA REPARACION DE MOBILIARI</t>
  </si>
  <si>
    <t>44307 APOYO PARA TRANSPORTACION A ESTUDI</t>
  </si>
  <si>
    <t xml:space="preserve">44308 APOYOS A DESAYUNOS ESCOLARES      </t>
  </si>
  <si>
    <t>44309 APOYOS DE MANGUERA NEGRA A PER. DE</t>
  </si>
  <si>
    <t xml:space="preserve">44501 APORTACIONES A LA CRUZ ROJA       </t>
  </si>
  <si>
    <t>44502 APORTACIONES A CENTROS ASISTENCIAL</t>
  </si>
  <si>
    <t>44503 APORTACION A INSTITUCIONES RELIGIO</t>
  </si>
  <si>
    <t xml:space="preserve">44701 APOYO A CENTROS DE SALUD          </t>
  </si>
  <si>
    <t xml:space="preserve">44109 EXAMEN DE LABORATORIO             </t>
  </si>
  <si>
    <t xml:space="preserve">51101 MUEBLES Y EQUIPO DE OFICINA       </t>
  </si>
  <si>
    <t xml:space="preserve">51501 EQUIPO DE COMPUTO                 </t>
  </si>
  <si>
    <t xml:space="preserve">51901 MOBILIARIO Y EQUIPO DIVERSO       </t>
  </si>
  <si>
    <t xml:space="preserve">53101 EQUIPO MEDICO                     </t>
  </si>
  <si>
    <t xml:space="preserve">54101 EQUIPO DE TRANSPORTE              </t>
  </si>
  <si>
    <t xml:space="preserve">55101 EQUIPO PARA SEGURIDAD PUBLICA     </t>
  </si>
  <si>
    <t xml:space="preserve">61301 ELECTRIFICACION </t>
  </si>
  <si>
    <t>61302 DRENAJE SANITARIO EN COL. BUENOS A</t>
  </si>
  <si>
    <t xml:space="preserve">61303 ELECTRIFICACION CALLE DR. COSS PM </t>
  </si>
  <si>
    <t>61304 ELECTRIFICACION CALLE REFORMA PMDG</t>
  </si>
  <si>
    <t>61401 CONSTRUCCIÓN DE PLAZAS</t>
  </si>
  <si>
    <t>61402 FONDO DE DESARROLLO MUNICIPAL 2017</t>
  </si>
  <si>
    <t xml:space="preserve">61403 FONDO DIVERSO 2017                </t>
  </si>
  <si>
    <t>61404 RETENCIONES DE IMPUESTOS FEDERALES</t>
  </si>
  <si>
    <t xml:space="preserve">61405 3% DE NÓMINAS                     </t>
  </si>
  <si>
    <t>61501 PAVIMENTACIÓN</t>
  </si>
  <si>
    <t>61502 AMPLIACION CALLE DEL PARQUE IND PM</t>
  </si>
  <si>
    <t>61503 PAVIMENTACION CALLE ZARAGOZA PMDG-</t>
  </si>
  <si>
    <t>61504 REH CARR NVO REPUEBLO VENADERA PMD</t>
  </si>
  <si>
    <t>61505 PAVIMENTACION CALLE ESPAÐA PMDG-FA</t>
  </si>
  <si>
    <t>61506 REH CENTRO DE SALUD HUALICHES PMDG</t>
  </si>
  <si>
    <t>61507 CONSTRUCCION DE TALUD PMDG-01-FDM-</t>
  </si>
  <si>
    <t>61508 BACHEO DE CALLES EN COMUNIDADES PM</t>
  </si>
  <si>
    <t>61509 AMPLIACION CALLE ESPAÐA PMDG-RP-01</t>
  </si>
  <si>
    <t>61599 CONSTRUCCIÓN DE VIAS DE COMUN. CUE</t>
  </si>
  <si>
    <t>62201 CONSTRUCCIÓN DE OFICINAS</t>
  </si>
  <si>
    <t>62202 CONSTRUCCIÓN DE ÁREAS POLIVALENTES</t>
  </si>
  <si>
    <t>62203 CONSTRUCCIÓN DE ESPACIOS PÚBLICOS</t>
  </si>
  <si>
    <t>62204 CONSTRUCCIÓN DE BIBLIOTECAS</t>
  </si>
  <si>
    <t>62206 MANTENIMIENTO DE APARATOS DE COMUN</t>
  </si>
  <si>
    <t>62207 MANTENIMIENTO DE MOVIMIENTO Y EQUI</t>
  </si>
  <si>
    <t>62208 REMODELACION DE PLAZA DE HUALICHES</t>
  </si>
  <si>
    <t>62209 CONST DE CAPILLA DE VELACION PMDG-</t>
  </si>
  <si>
    <t xml:space="preserve">62210 REHABILITACION CENTRO COMUNITARIO </t>
  </si>
  <si>
    <t>62211 ACCESO A PANTEON MUNICIPAL MDG-OP-</t>
  </si>
  <si>
    <t xml:space="preserve">62212 MANTENIMIENTO DE EQUIPO DIVERSO   </t>
  </si>
  <si>
    <t xml:space="preserve">62213 SERVICIOS ADMINISTRATIVOS         </t>
  </si>
  <si>
    <t>62299 EDIFICACIÓN NO HABITACIONAL CUENTA</t>
  </si>
  <si>
    <t>U-A.</t>
  </si>
  <si>
    <t xml:space="preserve">FISM 2021 </t>
  </si>
  <si>
    <t>FORTAMUN 2021</t>
  </si>
  <si>
    <t>FONDO DE INFRAESTRUCTURA SOCIAL MUNICIPAL</t>
  </si>
  <si>
    <t>Formato del ejercicio y destino de gasto federalizado y reintegros Al período (4° trimestre del 2021)</t>
  </si>
  <si>
    <t>PLACITA EL MIRADOR PMDG-FAIS-02/2021</t>
  </si>
  <si>
    <t>PAVIMENTO C. CORDOBA Y ZARAGOZA PMDG FAIS-01/2021</t>
  </si>
  <si>
    <t>ALUMBRADO PUBLICO</t>
  </si>
  <si>
    <t>MATERIAL ELECTRICO Y ELECTRONICO</t>
  </si>
  <si>
    <t>Formato de programas con recursos concurrente por orden de gobierno Periodo (4° trimestre del año 2021)</t>
  </si>
  <si>
    <t>Fondo de Infreastructura Social Municipal</t>
  </si>
  <si>
    <t>Secretaría de Hacienda y Crédito Público</t>
  </si>
  <si>
    <t>Fondo de Fortalecimiento Municipal</t>
  </si>
  <si>
    <t>Ejercicio Fiscal 2021</t>
  </si>
  <si>
    <t>Formato de información de aplicación de recursos del FORTAMUN Período (4° trimestre del 2021)</t>
  </si>
  <si>
    <t>Lineamientos de información pública financiera para el Fondo de Aportaciones para la Infraestructura Social Municipal</t>
  </si>
  <si>
    <t>Montos que reciban, obras y acciones a realizar con el FAISM</t>
  </si>
  <si>
    <t>MUNICIPIO DE DR. GONZALEZ, NUEVO LEÓN</t>
  </si>
  <si>
    <t>MUNICIPIO DE DR. GONZALEZ, NUEVO LEON</t>
  </si>
  <si>
    <t>Montos pagados por ayudas y subsidios Periodo (al 4° Trimestre del año 2021)</t>
  </si>
  <si>
    <t>Clave</t>
  </si>
  <si>
    <t>Partida Genérica</t>
  </si>
  <si>
    <t>X</t>
  </si>
  <si>
    <t>Social</t>
  </si>
  <si>
    <t>MATERIAL DE CONSTRUCCION A PERSONAS DE ESCASOS RECURSOS</t>
  </si>
  <si>
    <t>DESPENSAS A PERSONAS DE ESCASOS RECURSOS</t>
  </si>
  <si>
    <t>FUNERALES A PERSONAS DE ESCASOS RECURSOS</t>
  </si>
  <si>
    <t>ATAUDES Y ARREGLOS</t>
  </si>
  <si>
    <t>ATENCION MEDICA A PERSONAS DE ESCASOS RE</t>
  </si>
  <si>
    <t>EXAMEN DE LABORATORIO</t>
  </si>
  <si>
    <t>APOYO PARA TRANSPORTE</t>
  </si>
  <si>
    <t>MATERIAL DE REHABILITACION A PERSONAS DE ESCASOS RECURSOS</t>
  </si>
  <si>
    <t>APOYO PARA UNIFORMES DEPORTIVOS</t>
  </si>
  <si>
    <t>APOYO PARA ALIMENTACION DE EVENTOS DEPOR</t>
  </si>
  <si>
    <t>APOYO PARA ARBITRAJES</t>
  </si>
  <si>
    <t>APOYO ECONOMICO A EQUIPOS DEPORTIVOS</t>
  </si>
  <si>
    <t>PROGRAMA MUNICIPAL DE BECAS</t>
  </si>
  <si>
    <t xml:space="preserve"> REPOSICION DE FONDO FIJO TESORERIA MUNICIPAL</t>
  </si>
  <si>
    <t xml:space="preserve"> REPOSICION FONDO FIJO TESORERIA MUNICIPAL</t>
  </si>
  <si>
    <t xml:space="preserve"> JOSE MANUEL GONZALEZ VARGAS, FACTURA 1662, FERRETERIA Y MATERIALES</t>
  </si>
  <si>
    <t xml:space="preserve"> PAGO FACTURA 287, LETICIA GARCIA CAVAZOS</t>
  </si>
  <si>
    <t xml:space="preserve"> EULALIO RODRIGUEZ GARCIA, FACTURAS 2D98 Y BCE9, SERVICIOS FUNERARIOS</t>
  </si>
  <si>
    <t xml:space="preserve"> EULALIO RODRIGUEZ GARCIA</t>
  </si>
  <si>
    <t xml:space="preserve"> EULALIO RODRIGUEZ GARCIA, SERVICIOS FUNERARIOS FACTURA 272</t>
  </si>
  <si>
    <t xml:space="preserve"> PAGO FACTURA DIC 02 Y FEB 01, IRMA CALDERON RANGEL</t>
  </si>
  <si>
    <t xml:space="preserve"> IRMA CALDERON RANGEL, FACTURAS 1 Y 3, ARREGLOS FLORALES FUNERARIOS Y GUARDIA DE HONOR</t>
  </si>
  <si>
    <t xml:space="preserve"> IRMA CALDERON RANGEL, FACTURA 01 Y 03 ABRIL, CORONA FUNEBRE</t>
  </si>
  <si>
    <t xml:space="preserve"> IMELDA MENDOZA ALFARO, FACTURA 5195, CORONA FUNEBRE</t>
  </si>
  <si>
    <t xml:space="preserve"> IRMA CALDERON RANGEL, FACTURA 8071 Y EDA4, CORONA FUNEBRE Y ARREGLO</t>
  </si>
  <si>
    <t xml:space="preserve"> IMELDA MENDOZA ALFARO, FACTURA 5284, CORONA FUNERARIA</t>
  </si>
  <si>
    <t xml:space="preserve"> IRMA CALDERON RANGEL, FACTURA 3437, CORONA FUNEBRE</t>
  </si>
  <si>
    <t xml:space="preserve"> EULALIO RODRIGUEZ GARCIA, FACTURA 233, SERVICIO DE CREMACION</t>
  </si>
  <si>
    <t xml:space="preserve"> IRMA CALDERON RANGEL, FACTURA 01 OCT, CORONA FUNEBRE</t>
  </si>
  <si>
    <t xml:space="preserve"> PAGO VARIAS FACTURAS, DIAZ COMERCIALIZADORA FARMACEUTICA</t>
  </si>
  <si>
    <t xml:space="preserve"> PAGO FACTURA A071, INOCENCIO CERDA CORTES</t>
  </si>
  <si>
    <t xml:space="preserve"> PAGO FACTURA B9C8, INOCENCIO CERDA CORTES</t>
  </si>
  <si>
    <t xml:space="preserve"> PAGO FACTURA 7CCC, JONATHAN JESUS VILLARREAL LUJANO</t>
  </si>
  <si>
    <t xml:space="preserve"> PAGO FACTURA 5436, INOCENCIO CERDA CORTES</t>
  </si>
  <si>
    <t xml:space="preserve"> PAGO FACTURA 6D9C, INOCENCIO CERDA CORTES</t>
  </si>
  <si>
    <t xml:space="preserve"> INOCENCIO CERDA CORTES, FACTURA E1A8, SERVICIO MEDICO</t>
  </si>
  <si>
    <t xml:space="preserve"> DIAZ COMERCIALIZADORA FARMACEUTICA S.A. DE C.V., VARIAS FACTURAS, DISPENSARIO MEDICO</t>
  </si>
  <si>
    <t xml:space="preserve"> INOCECNIO CERDA CORTES</t>
  </si>
  <si>
    <t xml:space="preserve"> INOSENCIO CERDA CORTES, FACTURA 19A8, SERVICIO MEDICO</t>
  </si>
  <si>
    <t xml:space="preserve"> BLANCA NELLY MONTES ARAGUZ, FACTURA 3933, SERVICIO MEDICO</t>
  </si>
  <si>
    <t xml:space="preserve"> INOCENCIO CERDA CORTES, FACTURA 17D7, DISPENSARIO MEDICO</t>
  </si>
  <si>
    <t xml:space="preserve"> JONATHAN JESUS VILLARREAL LUJABNO, FACTURA 4E3F, DISPENSARIO MEDICO</t>
  </si>
  <si>
    <t xml:space="preserve"> BLANCA NELLY MONTES ARGUZ, FACTURA 7C92, DISPENSARIO MEDICO COMUNIDADES</t>
  </si>
  <si>
    <t xml:space="preserve"> INOCENCIO CERDA CORTES, FACTURA 6F47, SERVICIOS MEDICOS</t>
  </si>
  <si>
    <t xml:space="preserve"> BLANCA NELLY MONTES ARAGUEZ, FACTURA 5571, SERVICIOS MEDICOS</t>
  </si>
  <si>
    <t xml:space="preserve"> JONATHAN JESUS VILLARREAL LUJANO, FACTURA 2B4B, SERVICIOS MEDICOS</t>
  </si>
  <si>
    <t xml:space="preserve"> INOCENCIO CERDA CORTES, FACTURA 0170, SERVICIOS MEDICOS</t>
  </si>
  <si>
    <t xml:space="preserve"> BLANCA NELLY MONTES ARAGUZ, FACTURA 8867, SERVICIOS MEDICOS</t>
  </si>
  <si>
    <t xml:space="preserve"> BLANCA NELLY MONTES ARAGUZ, FACTURA 8BFF, SERVICIOS MEDICOS 1ER QUINCENA DE JUNIO</t>
  </si>
  <si>
    <t xml:space="preserve"> INOCENCIO CERDA CORTES, FACTURA 0DD3, SERVICIOS MEDICOS</t>
  </si>
  <si>
    <t xml:space="preserve"> LIAZ COMERCIALIZADORA FARMACEUTICA SA DE CV</t>
  </si>
  <si>
    <t xml:space="preserve"> INOCENCIO CERDA CORTES, FACTURA 6D31, SERVICIO MEDICO</t>
  </si>
  <si>
    <t xml:space="preserve"> BLANCA NELLY MONTES ARAGUZ, FACTURA 1F6E, SERVICIO MEDICO COMUNIDADES</t>
  </si>
  <si>
    <t xml:space="preserve"> JONATHA JESUS VILLARREAL LUJANO, FACTURA B976, SERVICIO MEDICO EN DISPENSARIO</t>
  </si>
  <si>
    <t xml:space="preserve"> BLANCA NELLY MONTES ARAGUEZ, FACTURA 7, SERVICIOS MEDICOS</t>
  </si>
  <si>
    <t xml:space="preserve"> INOCENCIO CERDA CORTES, FACTURA F3C2, SERVICIOS MEDICOS</t>
  </si>
  <si>
    <t xml:space="preserve"> DIAZ COMERCIALIZADOR FARMACEUTICA SA DE CV, FACTURAS VARIAS</t>
  </si>
  <si>
    <t xml:space="preserve"> JONATHAN JESUS VILLARREAL LUJA, FACTURA EAC4, SERVICIOS MEDICOS</t>
  </si>
  <si>
    <t xml:space="preserve"> INOCENCIO CERDA CORTES, FACTURA 47A5, SERVICIOS MEDICOS</t>
  </si>
  <si>
    <t xml:space="preserve"> BLANCA NELLY MONTES ARAGUZ, FACTURA A318, SERVICIOS MEDICOS</t>
  </si>
  <si>
    <t xml:space="preserve"> INOCENCIO CERDA CORTES, FACTURA 1B72, CONSULTORIO MEDICO GONZALITOS</t>
  </si>
  <si>
    <t xml:space="preserve"> BLANCA NELLY MONTES ARAGUZ, FACTURA 9, CONSULTORIO MEDICO</t>
  </si>
  <si>
    <t xml:space="preserve"> INOCENCIO CERDA CORTES, FACTURA 2774, SERVICIOS MEDICOS</t>
  </si>
  <si>
    <t xml:space="preserve"> BLANCA NELLY MONTES ARAGUZ, FACTURA 10, SERVICIOS MEDICOS</t>
  </si>
  <si>
    <t xml:space="preserve"> JONATHAN JESUS VILLARREAL LUJA, FACTURA 6476, SERVICIOS MEDICOS</t>
  </si>
  <si>
    <t xml:space="preserve"> DIAZ COMERCIALIZADORA FARMACEUTICA, FACTURAS VARIAS</t>
  </si>
  <si>
    <t xml:space="preserve"> BLANCA NELLY MONTES ARAGUEZ, FACTURA 11, SERVICIOS MEDICOS</t>
  </si>
  <si>
    <t xml:space="preserve"> INOCENCIO CERDA CORTES, FACTURA D11E, SERVICIOS MEDICOS</t>
  </si>
  <si>
    <t xml:space="preserve"> DIAZ COMERCIALIZADORA FARMACEUTICA S.A. DE C.V.</t>
  </si>
  <si>
    <t xml:space="preserve"> INOCENCIO CERDA CORTES SERVICIOS MEDICOS</t>
  </si>
  <si>
    <t xml:space="preserve"> BLANCA NELLY MONTES ARAGUZ, SERVICIO MEDICO COMUNIDADES</t>
  </si>
  <si>
    <t xml:space="preserve"> JONATHAN HESUS VILLARREAL LUJANO, SERVICIO MEDICO</t>
  </si>
  <si>
    <t xml:space="preserve"> BLANCA NELLY MONTES ARAGUZ, FACTURA 13, SERVICIOS MEDICOS COMUNIDADES</t>
  </si>
  <si>
    <t xml:space="preserve"> BLANCA NELLY MONTES ARAGUZ, FACTURA 14, SERVICIO MEDICO COMUNIDADES</t>
  </si>
  <si>
    <t xml:space="preserve"> JONATHAN JESUS VILLARREAL LUJA, FACTURA ACB6</t>
  </si>
  <si>
    <t xml:space="preserve"> JONATHAN JESUS VILLARREAL LUJANO, FACTURA 808B</t>
  </si>
  <si>
    <t xml:space="preserve"> JONATHAN JESUS VILLARREAL LUJANO</t>
  </si>
  <si>
    <t xml:space="preserve"> BLANCA NELLY MONTES ARAGUEZ, FACTURA 15</t>
  </si>
  <si>
    <t xml:space="preserve"> NLANCA NELLY MONTES ARAGUZ, FACTURA 16</t>
  </si>
  <si>
    <t xml:space="preserve"> JONATHAN JESUS VILLARREAL LUJANO, FACTURA 1574</t>
  </si>
  <si>
    <t xml:space="preserve"> PAGO FACTURA 15166, SEGUROS BBVA BANCOMER R AS DE CV</t>
  </si>
  <si>
    <t xml:space="preserve"> JOSE ALBERTO MORENO VALDEZ, FACTURA 2142</t>
  </si>
  <si>
    <t xml:space="preserve"> CLASES DE KARATE CORRESPONDIENTE A 9 SEMANAS DEL 19/04/21 AL 17/06/21</t>
  </si>
  <si>
    <t xml:space="preserve"> BECAS UNIVERSITARIAS MUNICIPALES 2021</t>
  </si>
  <si>
    <t xml:space="preserve"> BECAS MUNICIPALES PERIODO MARZO, ABRIL, MAYO Y JUNIO</t>
  </si>
  <si>
    <t xml:space="preserve"> BECAS MUNICIPALES PERIODO MARZO, ABRIL, MAYO Y JUNIO 2021</t>
  </si>
  <si>
    <t xml:space="preserve"> BECAS UNIVERSITARIAS MUNICIPALES</t>
  </si>
  <si>
    <t xml:space="preserve"> GONZALO MENDEZ GUTIERREZ, FACTURA 223, MATERILA DE LIMPIEZA</t>
  </si>
  <si>
    <t xml:space="preserve"> ADOLFO PEREZ GUEJARDO, FACTURA 1AFF, MATERIAL DE FERRETERIA</t>
  </si>
  <si>
    <t xml:space="preserve"> JONATHAN JESUS VILLARREAL LUJA, FACTURA D743, TERMOMETRO INFRAROJO</t>
  </si>
  <si>
    <t xml:space="preserve"> GONZALO MENDEZ GUTIERREZ, FACTURA 323, PRODUCTOS DE LIMPIEZA</t>
  </si>
  <si>
    <t xml:space="preserve"> COMPUTACION ADMINISTRATIVA Y DISEÑO, FACTURA 2313224, TONER PARA ESCUELA HUALICHES</t>
  </si>
  <si>
    <t xml:space="preserve"> ADRIANA MARTINEZ RANGEL, FACTURA VARIAS, COMPRA DE FERRETERIA</t>
  </si>
  <si>
    <t xml:space="preserve"> ADRIANA MARTINEZ RANGEL, FACTURAS VARIAS, REFACCIONARIA</t>
  </si>
  <si>
    <t xml:space="preserve"> PAGO VARIAS FACTURAS, JOSE ENRIQUE GOMEZ CERVANTES</t>
  </si>
  <si>
    <t xml:space="preserve"> ALAMEX INDUSTRIAL SA DE CV, FACTURA 3888, TRABAJOS VARIOS</t>
  </si>
  <si>
    <t xml:space="preserve"> REGIO DISTRIBUIDORA E IMPORTADORA, FACTURA 1655, PAQUETES ESCOLARES PARA ESTUDIANTES</t>
  </si>
  <si>
    <t xml:space="preserve"> JOSE MANUEL CASTRO CISNEROS, FACTURA DEC2, AGAU PURIFICADA EN BOTELLA</t>
  </si>
  <si>
    <t xml:space="preserve"> LONAS Y TOLDOS TREVI S.A. DE C.V. FACTURA 16243</t>
  </si>
  <si>
    <t xml:space="preserve"> LONAS Y TOLDOS TREVI SA DE CV, FACTURA 16725</t>
  </si>
  <si>
    <t>APOYOS ECONOMICOS A PERSONAS DE ESCASOS RECURSOS</t>
  </si>
  <si>
    <t>SERVICIO DE AGUA Y DRENAJE</t>
  </si>
  <si>
    <t xml:space="preserve">COMISIONES BANCARIAS            </t>
  </si>
  <si>
    <t xml:space="preserve">CONSTRUCCION DE VIAS DE COMUNICACION </t>
  </si>
  <si>
    <t>DIVISION DE TERRENOS Y CONSTRUCCION DE OBRAS DE URBANIZACION TERMINADAS</t>
  </si>
  <si>
    <t>NUEVO LEÓN</t>
  </si>
  <si>
    <t>DOCTOR GONZÁLEZ</t>
  </si>
  <si>
    <t>CENTRO</t>
  </si>
  <si>
    <t xml:space="preserve">MEJORES ESPACIOS DE ESPARCIMIENTO, PARA QUE LOS HABITANTES TENGAN MEJORES ESPACIOS RECREATIVOS Y DE CONVIVENCIA </t>
  </si>
  <si>
    <t>3,000 HABITANTES</t>
  </si>
  <si>
    <t>BUENOS AIRES</t>
  </si>
  <si>
    <t>MEJORES VIAS DE COMUNICACIÓN Y VIALIDAD PARA LOS HABITANTES DE NUESTRO MUNICIPIO EN LOS CUALES YA SE ENCUENTRA URBANIZADA LA ZONA</t>
  </si>
  <si>
    <t>3,200 HABITANTES</t>
  </si>
  <si>
    <t>Monto que reciban del FAIS:  $5,242,741</t>
  </si>
  <si>
    <t>5-2-4-1-1-0001</t>
  </si>
  <si>
    <t>5-2-4-1-1-0004</t>
  </si>
  <si>
    <t>5-2-4-1-1-0005</t>
  </si>
  <si>
    <t>5-2-4-1-1-0006</t>
  </si>
  <si>
    <t>5-2-4-1-1-0007</t>
  </si>
  <si>
    <t>5-2-4-1-1-0008</t>
  </si>
  <si>
    <t>5-2-4-1-1-0009</t>
  </si>
  <si>
    <t>5-2-4-1-1-0010</t>
  </si>
  <si>
    <t>5-2-4-1-1-0011</t>
  </si>
  <si>
    <t>5-2-4-1-1-0012</t>
  </si>
  <si>
    <t>5-2-4-1-1-0013</t>
  </si>
  <si>
    <t>5-2-4-1-1-0014</t>
  </si>
  <si>
    <t>5-2-4-1-1-0015</t>
  </si>
  <si>
    <t>5-2-4-2-1-0002</t>
  </si>
  <si>
    <t>5-2-4-3-1-0001</t>
  </si>
  <si>
    <t>5-2-4-3-1-0003</t>
  </si>
  <si>
    <t>5-2-4-3-1-0004</t>
  </si>
  <si>
    <t>5-2-4-3-1-0005</t>
  </si>
  <si>
    <t>5-2-4-3-1-0008</t>
  </si>
  <si>
    <t>5-2-4-3-1-0009</t>
  </si>
  <si>
    <t>5-2-4-3-3-0001</t>
  </si>
  <si>
    <t>5-2-4-3-3-0003</t>
  </si>
  <si>
    <t>5-2-4-3-5-0001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</si>
</sst>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_ ;\-#,##0\ "/>
  </numFmts>
  <fonts count="43" x14ac:knownFonts="1">
    <font>
      <sz val="11"/>
      <color theme="1"/>
      <name val="Calibri"/>
      <family val="2"/>
      <scheme val="minor"/>
    </font>
    <font>
      <b/>
      <sz val="8"/>
      <color theme="1"/>
      <name val="Arial"/>
      <family val="2"/>
    </font>
    <font>
      <b/>
      <sz val="11"/>
      <color theme="1"/>
      <name val="Arial"/>
      <family val="2"/>
    </font>
    <font>
      <b/>
      <sz val="7"/>
      <color theme="1"/>
      <name val="Arial"/>
      <family val="2"/>
    </font>
    <font>
      <sz val="8"/>
      <name val="Calibri"/>
      <family val="2"/>
      <scheme val="minor"/>
    </font>
    <font>
      <sz val="7"/>
      <color theme="1"/>
      <name val="Arial"/>
      <family val="2"/>
    </font>
    <font>
      <b/>
      <sz val="9"/>
      <color theme="1"/>
      <name val="Arial"/>
      <family val="2"/>
    </font>
    <font>
      <sz val="8"/>
      <color theme="1"/>
      <name val="Arial"/>
      <family val="2"/>
    </font>
    <font>
      <sz val="10"/>
      <name val="Arial"/>
      <family val="2"/>
    </font>
    <font>
      <b/>
      <sz val="8"/>
      <name val="Arial"/>
      <family val="2"/>
    </font>
    <font>
      <sz val="8"/>
      <name val="Arial"/>
      <family val="2"/>
    </font>
    <font>
      <sz val="8"/>
      <color theme="1"/>
      <name val="Times New Roman"/>
      <family val="1"/>
    </font>
    <font>
      <b/>
      <sz val="8"/>
      <color theme="1"/>
      <name val="Times New Roman"/>
      <family val="1"/>
    </font>
    <font>
      <b/>
      <sz val="11"/>
      <color theme="1"/>
      <name val="Calibri"/>
      <family val="2"/>
      <scheme val="minor"/>
    </font>
    <font>
      <sz val="11"/>
      <color theme="1"/>
      <name val="Arial"/>
      <family val="2"/>
    </font>
    <font>
      <sz val="9"/>
      <color theme="1"/>
      <name val="Arial"/>
      <family val="2"/>
    </font>
    <font>
      <b/>
      <sz val="6"/>
      <color theme="1"/>
      <name val="Arial"/>
      <family val="2"/>
    </font>
    <font>
      <sz val="6"/>
      <color theme="1"/>
      <name val="Times New Roman"/>
      <family val="1"/>
    </font>
    <font>
      <b/>
      <sz val="4.5"/>
      <color theme="1"/>
      <name val="Arial"/>
      <family val="2"/>
    </font>
    <font>
      <b/>
      <sz val="5.5"/>
      <color theme="1"/>
      <name val="Arial"/>
      <family val="2"/>
    </font>
    <font>
      <sz val="7"/>
      <color theme="1"/>
      <name val="Times New Roman"/>
      <family val="1"/>
    </font>
    <font>
      <sz val="5"/>
      <color theme="1"/>
      <name val="Times New Roman"/>
      <family val="1"/>
    </font>
    <font>
      <b/>
      <sz val="8"/>
      <color rgb="FF000000"/>
      <name val="Arial"/>
      <family val="2"/>
    </font>
    <font>
      <b/>
      <sz val="8"/>
      <color rgb="FF000000"/>
      <name val="Times New Roman"/>
      <family val="1"/>
    </font>
    <font>
      <b/>
      <sz val="6.5"/>
      <color rgb="FF000000"/>
      <name val="Times New Roman"/>
      <family val="1"/>
    </font>
    <font>
      <b/>
      <u/>
      <sz val="8"/>
      <color theme="1"/>
      <name val="Arial"/>
      <family val="2"/>
    </font>
    <font>
      <b/>
      <sz val="7"/>
      <color theme="1"/>
      <name val="Times New Roman"/>
      <family val="1"/>
    </font>
    <font>
      <b/>
      <i/>
      <u/>
      <sz val="9"/>
      <color theme="1"/>
      <name val="Arial"/>
      <family val="2"/>
    </font>
    <font>
      <sz val="4.5"/>
      <color theme="1"/>
      <name val="Arial"/>
      <family val="2"/>
    </font>
    <font>
      <b/>
      <sz val="10"/>
      <color theme="1"/>
      <name val="Arial"/>
      <family val="2"/>
    </font>
    <font>
      <b/>
      <sz val="5"/>
      <color theme="1"/>
      <name val="Arial"/>
      <family val="2"/>
    </font>
    <font>
      <sz val="6"/>
      <color theme="1"/>
      <name val="Arial"/>
      <family val="2"/>
    </font>
    <font>
      <sz val="7.5"/>
      <color theme="1"/>
      <name val="Arial"/>
      <family val="2"/>
    </font>
    <font>
      <sz val="9"/>
      <color theme="1"/>
      <name val="Times New Roman"/>
      <family val="1"/>
    </font>
    <font>
      <sz val="5"/>
      <color theme="1"/>
      <name val="Arial"/>
      <family val="2"/>
    </font>
    <font>
      <b/>
      <sz val="12"/>
      <color theme="1"/>
      <name val="Arial"/>
      <family val="2"/>
    </font>
    <font>
      <b/>
      <sz val="10"/>
      <name val="Arial"/>
      <family val="2"/>
    </font>
    <font>
      <sz val="10"/>
      <color indexed="8"/>
      <name val="Arial"/>
      <family val="2"/>
    </font>
    <font>
      <sz val="11"/>
      <color theme="1"/>
      <name val="Calibri"/>
      <family val="2"/>
      <scheme val="minor"/>
    </font>
    <font>
      <sz val="8"/>
      <color rgb="FF0000FF"/>
      <name val="Arial"/>
      <family val="2"/>
    </font>
    <font>
      <sz val="10"/>
      <color indexed="8"/>
      <name val="MS Sans Serif"/>
    </font>
    <font>
      <sz val="9"/>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E0E0E0"/>
        <bgColor indexed="64"/>
      </patternFill>
    </fill>
  </fills>
  <borders count="5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diagonal/>
    </border>
  </borders>
  <cellStyleXfs count="9">
    <xf numFmtId="0" fontId="0" fillId="0" borderId="0"/>
    <xf numFmtId="43"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0" fontId="37" fillId="0" borderId="0">
      <alignment vertical="top"/>
    </xf>
    <xf numFmtId="0" fontId="40" fillId="0" borderId="0"/>
    <xf numFmtId="0" fontId="38" fillId="0" borderId="0"/>
    <xf numFmtId="43" fontId="38" fillId="0" borderId="0" applyFont="0" applyFill="0" applyBorder="0" applyAlignment="0" applyProtection="0"/>
  </cellStyleXfs>
  <cellXfs count="308">
    <xf numFmtId="0" fontId="0" fillId="0" borderId="0" xfId="0"/>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vertical="center" wrapText="1"/>
    </xf>
    <xf numFmtId="0" fontId="1" fillId="0" borderId="3" xfId="0" applyFont="1" applyBorder="1" applyAlignment="1">
      <alignment horizontal="left" vertical="center" wrapText="1" indent="3"/>
    </xf>
    <xf numFmtId="0" fontId="1" fillId="0" borderId="3" xfId="0" applyFont="1" applyBorder="1" applyAlignment="1">
      <alignment vertical="center" wrapText="1"/>
    </xf>
    <xf numFmtId="4" fontId="3" fillId="0" borderId="4" xfId="0" applyNumberFormat="1" applyFont="1" applyBorder="1" applyAlignment="1">
      <alignment vertical="center" wrapText="1"/>
    </xf>
    <xf numFmtId="0" fontId="3" fillId="0" borderId="4"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center" vertical="center" wrapText="1"/>
    </xf>
    <xf numFmtId="4" fontId="5" fillId="0" borderId="4" xfId="0" applyNumberFormat="1" applyFont="1" applyBorder="1" applyAlignment="1">
      <alignment vertical="center" wrapText="1"/>
    </xf>
    <xf numFmtId="0" fontId="5" fillId="0" borderId="4" xfId="0" applyFont="1" applyBorder="1" applyAlignment="1">
      <alignment vertical="center" wrapText="1"/>
    </xf>
    <xf numFmtId="0" fontId="0" fillId="0" borderId="0" xfId="0" applyAlignment="1">
      <alignment wrapText="1"/>
    </xf>
    <xf numFmtId="0" fontId="1" fillId="0" borderId="0" xfId="0" applyFont="1" applyAlignment="1">
      <alignment vertical="center"/>
    </xf>
    <xf numFmtId="0" fontId="7" fillId="0" borderId="5" xfId="0" applyFont="1" applyBorder="1" applyAlignment="1">
      <alignment horizontal="center" vertical="center" wrapText="1"/>
    </xf>
    <xf numFmtId="0" fontId="1" fillId="0" borderId="3" xfId="0" applyFont="1" applyBorder="1" applyAlignment="1">
      <alignment horizontal="left" vertical="center" wrapText="1" indent="8"/>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43" fontId="9" fillId="0" borderId="7" xfId="1" applyFont="1" applyBorder="1" applyAlignment="1">
      <alignment horizontal="center" vertical="center" wrapText="1"/>
    </xf>
    <xf numFmtId="43" fontId="10" fillId="0" borderId="7" xfId="1" applyFont="1" applyBorder="1" applyAlignment="1">
      <alignment horizontal="center" vertical="center" wrapText="1"/>
    </xf>
    <xf numFmtId="0" fontId="7" fillId="0" borderId="3" xfId="0" applyFont="1" applyBorder="1" applyAlignment="1">
      <alignment horizontal="left" vertical="center" wrapText="1" indent="3"/>
    </xf>
    <xf numFmtId="0" fontId="1" fillId="2" borderId="3" xfId="0" applyFont="1" applyFill="1" applyBorder="1" applyAlignment="1">
      <alignment vertical="center" wrapText="1"/>
    </xf>
    <xf numFmtId="49" fontId="1" fillId="0" borderId="3" xfId="0" applyNumberFormat="1" applyFont="1" applyBorder="1" applyAlignment="1">
      <alignment vertical="center" wrapText="1"/>
    </xf>
    <xf numFmtId="49" fontId="7" fillId="0" borderId="3" xfId="0" applyNumberFormat="1" applyFont="1" applyBorder="1" applyAlignment="1">
      <alignment horizontal="left" vertical="center" wrapText="1" indent="3"/>
    </xf>
    <xf numFmtId="49" fontId="7" fillId="0" borderId="1" xfId="0" applyNumberFormat="1" applyFont="1" applyBorder="1" applyAlignment="1">
      <alignment horizontal="left" vertical="center" wrapText="1" indent="3"/>
    </xf>
    <xf numFmtId="0" fontId="7" fillId="0" borderId="3"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 fillId="0" borderId="4" xfId="0" applyFont="1" applyBorder="1" applyAlignment="1">
      <alignment horizontal="left" vertical="center" wrapText="1" indent="2"/>
    </xf>
    <xf numFmtId="0" fontId="15" fillId="0" borderId="3" xfId="0" applyFont="1" applyBorder="1" applyAlignment="1">
      <alignmen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vertical="center" wrapText="1"/>
    </xf>
    <xf numFmtId="43" fontId="10" fillId="0" borderId="0" xfId="1" applyFont="1" applyBorder="1" applyAlignment="1">
      <alignment horizontal="center" vertical="center" wrapText="1"/>
    </xf>
    <xf numFmtId="43" fontId="0" fillId="0" borderId="0" xfId="0" applyNumberFormat="1"/>
    <xf numFmtId="0" fontId="6" fillId="0" borderId="0" xfId="0" applyFont="1" applyAlignment="1">
      <alignment vertical="center"/>
    </xf>
    <xf numFmtId="0" fontId="6" fillId="0" borderId="0" xfId="0" applyFont="1" applyAlignment="1">
      <alignment horizontal="center" vertical="center"/>
    </xf>
    <xf numFmtId="0" fontId="17" fillId="0" borderId="3" xfId="0" applyFont="1" applyBorder="1" applyAlignment="1">
      <alignment vertical="center" wrapText="1"/>
    </xf>
    <xf numFmtId="0" fontId="18"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Border="1" applyAlignment="1">
      <alignment vertical="center" wrapText="1"/>
    </xf>
    <xf numFmtId="0" fontId="19" fillId="0" borderId="3" xfId="0" applyFont="1" applyBorder="1" applyAlignment="1">
      <alignment horizontal="left" vertical="center" wrapText="1" indent="2"/>
    </xf>
    <xf numFmtId="0" fontId="20" fillId="0" borderId="4" xfId="0" applyFont="1" applyBorder="1" applyAlignment="1">
      <alignment vertical="center" wrapText="1"/>
    </xf>
    <xf numFmtId="0" fontId="19" fillId="0" borderId="3" xfId="0" applyFont="1" applyBorder="1" applyAlignment="1">
      <alignment horizontal="justify" vertical="center" wrapText="1"/>
    </xf>
    <xf numFmtId="0" fontId="19" fillId="0" borderId="1" xfId="0" applyFont="1" applyBorder="1" applyAlignment="1">
      <alignment vertical="center" wrapText="1"/>
    </xf>
    <xf numFmtId="0" fontId="21" fillId="0" borderId="2" xfId="0" applyFont="1" applyBorder="1" applyAlignment="1">
      <alignment vertical="center" wrapText="1"/>
    </xf>
    <xf numFmtId="0" fontId="21" fillId="0" borderId="4" xfId="0" applyFont="1" applyBorder="1" applyAlignment="1">
      <alignment vertical="center" wrapText="1"/>
    </xf>
    <xf numFmtId="0" fontId="19" fillId="0" borderId="3" xfId="0" applyFont="1" applyBorder="1" applyAlignment="1">
      <alignment horizontal="right" vertical="center" wrapText="1"/>
    </xf>
    <xf numFmtId="0" fontId="20" fillId="0" borderId="2" xfId="0" applyFont="1" applyBorder="1" applyAlignment="1">
      <alignment vertical="center" wrapText="1"/>
    </xf>
    <xf numFmtId="0" fontId="3" fillId="0" borderId="4" xfId="0" applyFont="1" applyBorder="1" applyAlignment="1">
      <alignment horizontal="center" vertical="center" wrapText="1"/>
    </xf>
    <xf numFmtId="0" fontId="2" fillId="0" borderId="0" xfId="0" applyFont="1"/>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1" xfId="0" applyFont="1" applyBorder="1" applyAlignment="1">
      <alignment vertical="center" wrapText="1"/>
    </xf>
    <xf numFmtId="0" fontId="1" fillId="0" borderId="2" xfId="0" applyFont="1" applyBorder="1" applyAlignment="1">
      <alignment horizontal="left" vertical="center" wrapText="1" indent="2"/>
    </xf>
    <xf numFmtId="0" fontId="1" fillId="0" borderId="3" xfId="0" applyFont="1" applyBorder="1" applyAlignment="1">
      <alignment horizontal="left" vertical="center" wrapText="1" indent="9"/>
    </xf>
    <xf numFmtId="0" fontId="1" fillId="0" borderId="3" xfId="0" applyFont="1" applyBorder="1" applyAlignment="1">
      <alignment horizontal="left" vertical="center" wrapText="1" indent="15"/>
    </xf>
    <xf numFmtId="0" fontId="14" fillId="0" borderId="0" xfId="0" applyFont="1"/>
    <xf numFmtId="0" fontId="2" fillId="0" borderId="0" xfId="0" applyFont="1" applyAlignment="1">
      <alignment wrapText="1"/>
    </xf>
    <xf numFmtId="0" fontId="1" fillId="3" borderId="1" xfId="0" applyFont="1" applyFill="1" applyBorder="1" applyAlignment="1">
      <alignment vertical="center" wrapText="1"/>
    </xf>
    <xf numFmtId="0" fontId="1" fillId="0" borderId="3" xfId="0" applyFont="1" applyBorder="1" applyAlignment="1">
      <alignment horizontal="left" vertical="center" wrapText="1"/>
    </xf>
    <xf numFmtId="0" fontId="1" fillId="0" borderId="20" xfId="0" applyFont="1" applyBorder="1" applyAlignment="1">
      <alignment vertical="center" wrapText="1"/>
    </xf>
    <xf numFmtId="0" fontId="0" fillId="0" borderId="20" xfId="0" applyBorder="1"/>
    <xf numFmtId="0" fontId="12" fillId="0" borderId="0" xfId="0" applyFont="1" applyAlignment="1">
      <alignment vertical="center" wrapText="1"/>
    </xf>
    <xf numFmtId="0" fontId="27" fillId="0" borderId="0" xfId="0" applyFont="1" applyAlignment="1">
      <alignment horizontal="left" vertical="center" indent="2"/>
    </xf>
    <xf numFmtId="0" fontId="13" fillId="0" borderId="0" xfId="0" applyFont="1"/>
    <xf numFmtId="0" fontId="1" fillId="0" borderId="0" xfId="0" applyFont="1" applyAlignment="1">
      <alignment horizontal="left" vertical="center"/>
    </xf>
    <xf numFmtId="0" fontId="1" fillId="0" borderId="0" xfId="0" applyFont="1" applyAlignment="1">
      <alignment horizontal="center" vertical="center"/>
    </xf>
    <xf numFmtId="0" fontId="28" fillId="0" borderId="0" xfId="0" applyFont="1" applyAlignment="1">
      <alignment vertical="center"/>
    </xf>
    <xf numFmtId="0" fontId="29" fillId="0" borderId="20" xfId="0" applyFont="1" applyBorder="1" applyAlignment="1">
      <alignment vertical="center" wrapText="1"/>
    </xf>
    <xf numFmtId="0" fontId="1" fillId="0" borderId="20" xfId="0" applyFont="1" applyBorder="1" applyAlignment="1">
      <alignment horizontal="left" vertical="center" wrapText="1" indent="1"/>
    </xf>
    <xf numFmtId="0" fontId="12" fillId="0" borderId="20" xfId="0" applyFont="1" applyBorder="1" applyAlignment="1">
      <alignment vertical="center" wrapText="1"/>
    </xf>
    <xf numFmtId="0" fontId="1" fillId="0" borderId="0" xfId="0" applyFont="1"/>
    <xf numFmtId="0" fontId="1" fillId="0" borderId="0" xfId="0" applyFont="1" applyAlignment="1">
      <alignment vertical="center" wrapText="1"/>
    </xf>
    <xf numFmtId="0" fontId="29" fillId="0" borderId="21" xfId="0" applyFont="1" applyBorder="1" applyAlignment="1">
      <alignment vertical="center" wrapText="1"/>
    </xf>
    <xf numFmtId="0" fontId="29" fillId="0" borderId="0" xfId="0" applyFont="1" applyAlignment="1">
      <alignment vertical="center" wrapText="1"/>
    </xf>
    <xf numFmtId="0" fontId="1" fillId="0" borderId="21" xfId="0" applyFont="1" applyBorder="1" applyAlignment="1">
      <alignment vertical="center" wrapText="1"/>
    </xf>
    <xf numFmtId="0" fontId="12" fillId="0" borderId="21" xfId="0" applyFont="1" applyBorder="1" applyAlignment="1">
      <alignment vertical="center" wrapText="1"/>
    </xf>
    <xf numFmtId="0" fontId="1" fillId="0" borderId="0" xfId="0" applyFont="1" applyAlignment="1">
      <alignment horizontal="left" vertical="center" wrapText="1" indent="1"/>
    </xf>
    <xf numFmtId="0" fontId="16" fillId="0" borderId="4" xfId="0" applyFont="1" applyBorder="1" applyAlignment="1">
      <alignment horizontal="right" vertical="center" wrapText="1"/>
    </xf>
    <xf numFmtId="0" fontId="16" fillId="0" borderId="4" xfId="0" applyFont="1" applyBorder="1" applyAlignment="1">
      <alignment horizontal="left" vertical="center" wrapText="1"/>
    </xf>
    <xf numFmtId="0" fontId="31" fillId="0" borderId="6" xfId="0" applyFont="1" applyBorder="1" applyAlignment="1">
      <alignment horizontal="left" vertical="center" wrapText="1"/>
    </xf>
    <xf numFmtId="0" fontId="16" fillId="0" borderId="19" xfId="0" applyFont="1" applyBorder="1" applyAlignment="1">
      <alignment horizontal="left" vertical="center" wrapText="1"/>
    </xf>
    <xf numFmtId="0" fontId="31" fillId="0" borderId="4" xfId="0" applyFont="1" applyBorder="1" applyAlignment="1">
      <alignment horizontal="right" vertical="center" wrapText="1"/>
    </xf>
    <xf numFmtId="0" fontId="0" fillId="0" borderId="19" xfId="0" applyBorder="1" applyAlignment="1">
      <alignment vertical="top" wrapText="1"/>
    </xf>
    <xf numFmtId="0" fontId="0" fillId="0" borderId="4" xfId="0" applyBorder="1" applyAlignment="1">
      <alignment vertical="top" wrapText="1"/>
    </xf>
    <xf numFmtId="0" fontId="31" fillId="0" borderId="4" xfId="0" applyFont="1" applyBorder="1" applyAlignment="1">
      <alignment horizontal="left" vertical="center" wrapText="1"/>
    </xf>
    <xf numFmtId="0" fontId="32" fillId="0" borderId="19" xfId="0" applyFont="1" applyBorder="1" applyAlignment="1">
      <alignment horizontal="left" vertical="center" wrapText="1"/>
    </xf>
    <xf numFmtId="0" fontId="31" fillId="0" borderId="19" xfId="0" applyFont="1" applyBorder="1" applyAlignment="1">
      <alignment horizontal="left" vertical="center" wrapText="1"/>
    </xf>
    <xf numFmtId="0" fontId="28" fillId="0" borderId="6" xfId="0" applyFont="1" applyBorder="1" applyAlignment="1">
      <alignment horizontal="left" vertical="center" wrapText="1"/>
    </xf>
    <xf numFmtId="0" fontId="16" fillId="0" borderId="6" xfId="0" applyFont="1" applyBorder="1" applyAlignment="1">
      <alignment horizontal="center" vertical="center" wrapText="1"/>
    </xf>
    <xf numFmtId="0" fontId="0" fillId="0" borderId="3" xfId="0" applyBorder="1" applyAlignment="1">
      <alignment vertical="top" wrapText="1"/>
    </xf>
    <xf numFmtId="0" fontId="16" fillId="0" borderId="19" xfId="0" applyFont="1" applyBorder="1" applyAlignment="1">
      <alignment horizontal="right" vertical="center" wrapText="1"/>
    </xf>
    <xf numFmtId="0" fontId="17" fillId="0" borderId="4" xfId="0" applyFont="1" applyBorder="1" applyAlignment="1">
      <alignment horizontal="left" vertical="center" wrapText="1"/>
    </xf>
    <xf numFmtId="0" fontId="6" fillId="0" borderId="0" xfId="0" applyFont="1" applyAlignment="1">
      <alignment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33" fillId="0" borderId="3" xfId="0" applyFont="1" applyBorder="1" applyAlignment="1">
      <alignment vertical="center" wrapText="1"/>
    </xf>
    <xf numFmtId="0" fontId="13" fillId="0" borderId="0" xfId="0" applyFont="1" applyAlignment="1">
      <alignment horizontal="center"/>
    </xf>
    <xf numFmtId="0" fontId="30"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24" xfId="2" applyFont="1" applyBorder="1" applyAlignment="1">
      <alignment horizontal="justify" vertical="center" wrapText="1"/>
    </xf>
    <xf numFmtId="0" fontId="10" fillId="0" borderId="20" xfId="2" applyFont="1" applyBorder="1" applyAlignment="1">
      <alignment horizontal="justify" vertical="center" wrapText="1"/>
    </xf>
    <xf numFmtId="0" fontId="10" fillId="0" borderId="20" xfId="2" applyFont="1" applyBorder="1" applyAlignment="1">
      <alignment vertical="center"/>
    </xf>
    <xf numFmtId="0" fontId="10" fillId="0" borderId="20" xfId="2" applyFont="1" applyBorder="1"/>
    <xf numFmtId="0" fontId="10" fillId="0" borderId="20" xfId="2" applyFont="1" applyBorder="1" applyAlignment="1">
      <alignment horizontal="left"/>
    </xf>
    <xf numFmtId="164" fontId="10" fillId="0" borderId="26" xfId="3" applyNumberFormat="1" applyFont="1" applyBorder="1" applyAlignment="1">
      <alignment horizontal="center"/>
    </xf>
    <xf numFmtId="43" fontId="10" fillId="0" borderId="20" xfId="3" applyNumberFormat="1" applyFont="1" applyBorder="1"/>
    <xf numFmtId="43" fontId="10" fillId="0" borderId="20" xfId="2" applyNumberFormat="1" applyFont="1" applyBorder="1"/>
    <xf numFmtId="0" fontId="10" fillId="0" borderId="20" xfId="2" applyFont="1" applyBorder="1" applyAlignment="1">
      <alignment horizontal="left" shrinkToFit="1"/>
    </xf>
    <xf numFmtId="164" fontId="10" fillId="0" borderId="26" xfId="3" applyNumberFormat="1" applyFont="1" applyBorder="1" applyAlignment="1">
      <alignment horizontal="center" shrinkToFit="1"/>
    </xf>
    <xf numFmtId="43" fontId="10" fillId="0" borderId="20" xfId="3" applyNumberFormat="1" applyFont="1" applyBorder="1" applyAlignment="1">
      <alignment shrinkToFit="1"/>
    </xf>
    <xf numFmtId="43" fontId="10" fillId="0" borderId="20" xfId="2" applyNumberFormat="1" applyFont="1" applyBorder="1" applyAlignment="1">
      <alignment shrinkToFit="1"/>
    </xf>
    <xf numFmtId="164" fontId="10" fillId="0" borderId="27" xfId="3" applyNumberFormat="1" applyFont="1" applyBorder="1" applyAlignment="1">
      <alignment horizontal="center"/>
    </xf>
    <xf numFmtId="43" fontId="10" fillId="0" borderId="24" xfId="3" applyNumberFormat="1" applyFont="1" applyBorder="1"/>
    <xf numFmtId="43" fontId="10" fillId="0" borderId="24" xfId="2" applyNumberFormat="1" applyFont="1" applyBorder="1"/>
    <xf numFmtId="0" fontId="10" fillId="0" borderId="25" xfId="2" applyFont="1" applyBorder="1" applyAlignment="1">
      <alignment horizontal="left"/>
    </xf>
    <xf numFmtId="164" fontId="10" fillId="0" borderId="28" xfId="3" applyNumberFormat="1" applyFont="1" applyBorder="1" applyAlignment="1">
      <alignment horizontal="center" shrinkToFit="1"/>
    </xf>
    <xf numFmtId="43" fontId="10" fillId="0" borderId="25" xfId="3" applyNumberFormat="1" applyFont="1" applyBorder="1" applyAlignment="1">
      <alignment shrinkToFit="1"/>
    </xf>
    <xf numFmtId="43" fontId="10" fillId="0" borderId="25" xfId="2" applyNumberFormat="1" applyFont="1" applyBorder="1" applyAlignment="1">
      <alignment shrinkToFit="1"/>
    </xf>
    <xf numFmtId="0" fontId="9" fillId="0" borderId="7" xfId="2" applyFont="1" applyBorder="1" applyAlignment="1">
      <alignment horizontal="right"/>
    </xf>
    <xf numFmtId="164" fontId="9" fillId="0" borderId="7" xfId="3" applyNumberFormat="1" applyFont="1" applyBorder="1" applyAlignment="1">
      <alignment horizontal="center" shrinkToFit="1"/>
    </xf>
    <xf numFmtId="0" fontId="8" fillId="0" borderId="0" xfId="2"/>
    <xf numFmtId="4" fontId="9" fillId="0" borderId="23" xfId="4" applyNumberFormat="1" applyFont="1" applyBorder="1"/>
    <xf numFmtId="0" fontId="36" fillId="0" borderId="29" xfId="2" applyFont="1" applyBorder="1"/>
    <xf numFmtId="0" fontId="8" fillId="0" borderId="30" xfId="2" applyBorder="1"/>
    <xf numFmtId="0" fontId="36" fillId="0" borderId="30" xfId="2" applyFont="1" applyBorder="1"/>
    <xf numFmtId="0" fontId="8" fillId="0" borderId="31" xfId="2" applyBorder="1"/>
    <xf numFmtId="0" fontId="12" fillId="0" borderId="0" xfId="0" applyFont="1" applyBorder="1" applyAlignment="1">
      <alignment vertical="center" wrapText="1"/>
    </xf>
    <xf numFmtId="0" fontId="0" fillId="0" borderId="0" xfId="0" applyBorder="1"/>
    <xf numFmtId="0" fontId="3" fillId="0" borderId="19" xfId="0" applyFont="1" applyBorder="1" applyAlignment="1">
      <alignment horizontal="center" vertical="center" wrapText="1"/>
    </xf>
    <xf numFmtId="0" fontId="0" fillId="0" borderId="7" xfId="0" applyBorder="1" applyAlignment="1">
      <alignment horizontal="center" wrapText="1"/>
    </xf>
    <xf numFmtId="0" fontId="0" fillId="0" borderId="7" xfId="0" applyBorder="1" applyAlignment="1">
      <alignment horizontal="left" wrapText="1"/>
    </xf>
    <xf numFmtId="0" fontId="6" fillId="0" borderId="0" xfId="0" applyFont="1" applyAlignment="1">
      <alignment horizontal="center" vertical="center"/>
    </xf>
    <xf numFmtId="0" fontId="11" fillId="0" borderId="7" xfId="0" applyFont="1" applyBorder="1" applyAlignment="1">
      <alignment vertical="center" wrapText="1"/>
    </xf>
    <xf numFmtId="0" fontId="1" fillId="0" borderId="3" xfId="0" applyFont="1" applyBorder="1" applyAlignment="1">
      <alignment horizontal="center" vertical="center" wrapText="1"/>
    </xf>
    <xf numFmtId="0" fontId="2" fillId="0" borderId="0" xfId="0" applyFont="1" applyAlignment="1">
      <alignment horizontal="center"/>
    </xf>
    <xf numFmtId="0" fontId="6"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5" fillId="0" borderId="0" xfId="0" applyFont="1" applyAlignment="1">
      <alignment horizontal="justify" vertical="center"/>
    </xf>
    <xf numFmtId="0" fontId="35" fillId="0" borderId="0" xfId="0" applyFont="1" applyAlignment="1">
      <alignment horizontal="justify" vertical="center"/>
    </xf>
    <xf numFmtId="0" fontId="15" fillId="0" borderId="0" xfId="0" applyFont="1" applyAlignment="1">
      <alignment horizontal="left" vertical="center" wrapText="1"/>
    </xf>
    <xf numFmtId="0" fontId="6" fillId="0" borderId="0" xfId="0" applyFont="1" applyAlignment="1">
      <alignment horizontal="justify" vertical="center"/>
    </xf>
    <xf numFmtId="0" fontId="15" fillId="0" borderId="0" xfId="0" applyFont="1" applyAlignment="1">
      <alignment horizontal="right" vertical="center"/>
    </xf>
    <xf numFmtId="0" fontId="15" fillId="0" borderId="0" xfId="0" quotePrefix="1" applyFont="1" applyAlignment="1">
      <alignment horizontal="right" vertical="center"/>
    </xf>
    <xf numFmtId="0" fontId="15" fillId="0" borderId="0" xfId="0" applyFont="1" applyAlignment="1">
      <alignment horizontal="left" vertical="center"/>
    </xf>
    <xf numFmtId="0" fontId="39" fillId="0" borderId="0" xfId="0" applyFont="1" applyAlignment="1">
      <alignment horizontal="right" vertical="center"/>
    </xf>
    <xf numFmtId="0" fontId="6" fillId="0" borderId="0" xfId="0" applyFont="1" applyAlignment="1">
      <alignment horizontal="left" vertical="center"/>
    </xf>
    <xf numFmtId="0" fontId="38" fillId="0" borderId="13" xfId="7" applyBorder="1"/>
    <xf numFmtId="0" fontId="38" fillId="0" borderId="7" xfId="7" applyBorder="1" applyAlignment="1">
      <alignment horizontal="center"/>
    </xf>
    <xf numFmtId="0" fontId="38" fillId="0" borderId="15" xfId="7" applyBorder="1" applyAlignment="1">
      <alignment horizontal="center"/>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1" fillId="0" borderId="7" xfId="0" applyFont="1" applyBorder="1"/>
    <xf numFmtId="43" fontId="41" fillId="0" borderId="7" xfId="8" applyFont="1" applyBorder="1"/>
    <xf numFmtId="0" fontId="41" fillId="0" borderId="7" xfId="0" applyFont="1" applyBorder="1" applyAlignment="1">
      <alignment wrapText="1"/>
    </xf>
    <xf numFmtId="0" fontId="6" fillId="0" borderId="0" xfId="0" applyFont="1" applyAlignment="1"/>
    <xf numFmtId="43" fontId="11" fillId="2" borderId="4" xfId="8" applyFont="1" applyFill="1" applyBorder="1" applyAlignment="1">
      <alignment vertical="center" wrapText="1"/>
    </xf>
    <xf numFmtId="43" fontId="11" fillId="2" borderId="4" xfId="0" applyNumberFormat="1" applyFont="1" applyFill="1" applyBorder="1" applyAlignment="1">
      <alignment vertical="center" wrapText="1"/>
    </xf>
    <xf numFmtId="0" fontId="2" fillId="0" borderId="0" xfId="0" applyFont="1" applyAlignment="1"/>
    <xf numFmtId="0" fontId="6" fillId="0" borderId="0" xfId="0" applyFont="1" applyAlignment="1">
      <alignment wrapText="1"/>
    </xf>
    <xf numFmtId="0" fontId="13" fillId="0" borderId="0" xfId="0" applyFont="1" applyAlignment="1"/>
    <xf numFmtId="0" fontId="1" fillId="0" borderId="7"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13" xfId="0" applyFont="1" applyBorder="1" applyAlignment="1">
      <alignment horizontal="center" vertical="center" wrapText="1"/>
    </xf>
    <xf numFmtId="0" fontId="11" fillId="0" borderId="4" xfId="0" applyFont="1" applyBorder="1" applyAlignment="1">
      <alignment horizontal="center" vertical="center" wrapText="1"/>
    </xf>
    <xf numFmtId="43" fontId="11" fillId="0" borderId="4" xfId="8" applyFont="1" applyBorder="1" applyAlignment="1">
      <alignment vertical="center" wrapText="1"/>
    </xf>
    <xf numFmtId="0" fontId="1" fillId="0" borderId="5" xfId="0" applyFont="1" applyBorder="1" applyAlignment="1">
      <alignment vertical="center" wrapText="1"/>
    </xf>
    <xf numFmtId="0" fontId="11" fillId="0" borderId="7" xfId="0" applyFont="1" applyBorder="1" applyAlignment="1">
      <alignment horizontal="center" vertical="center" wrapText="1"/>
    </xf>
    <xf numFmtId="0" fontId="11" fillId="0" borderId="4" xfId="0" applyFont="1" applyBorder="1" applyAlignment="1">
      <alignment horizontal="left" vertical="center" wrapText="1"/>
    </xf>
    <xf numFmtId="0" fontId="0" fillId="0" borderId="24" xfId="0" applyBorder="1"/>
    <xf numFmtId="0" fontId="42" fillId="0" borderId="36" xfId="0" applyFont="1" applyBorder="1" applyAlignment="1">
      <alignment horizontal="justify" vertical="center" wrapText="1"/>
    </xf>
    <xf numFmtId="43" fontId="41" fillId="0" borderId="42" xfId="8" applyFont="1" applyBorder="1" applyAlignment="1">
      <alignment vertical="center"/>
    </xf>
    <xf numFmtId="0" fontId="42" fillId="0" borderId="43" xfId="0" applyFont="1" applyBorder="1" applyAlignment="1">
      <alignment horizontal="justify" vertical="center" wrapText="1"/>
    </xf>
    <xf numFmtId="0" fontId="42" fillId="0" borderId="44" xfId="0" applyFont="1" applyBorder="1" applyAlignment="1">
      <alignment horizontal="justify" vertical="center" wrapText="1"/>
    </xf>
    <xf numFmtId="0" fontId="42" fillId="0" borderId="7" xfId="0" applyFont="1" applyBorder="1" applyAlignment="1">
      <alignment horizontal="justify" vertical="center" wrapText="1"/>
    </xf>
    <xf numFmtId="0" fontId="42" fillId="0" borderId="45" xfId="0" applyFont="1" applyBorder="1" applyAlignment="1">
      <alignment horizontal="justify" vertical="center" wrapText="1"/>
    </xf>
    <xf numFmtId="0" fontId="42" fillId="0" borderId="46" xfId="0" applyFont="1" applyBorder="1" applyAlignment="1">
      <alignment horizontal="justify" vertical="center" wrapText="1"/>
    </xf>
    <xf numFmtId="0" fontId="13" fillId="0" borderId="47" xfId="0" applyFont="1" applyBorder="1"/>
    <xf numFmtId="0" fontId="13" fillId="0" borderId="49" xfId="0" applyFont="1" applyBorder="1"/>
    <xf numFmtId="0" fontId="13" fillId="0" borderId="51" xfId="0" applyFont="1" applyBorder="1"/>
    <xf numFmtId="0" fontId="1" fillId="0" borderId="20" xfId="0" applyFont="1" applyBorder="1" applyAlignment="1">
      <alignment horizontal="center" vertical="center" wrapText="1"/>
    </xf>
    <xf numFmtId="0" fontId="13" fillId="0" borderId="0" xfId="0" applyFont="1" applyAlignment="1">
      <alignment horizontal="center"/>
    </xf>
    <xf numFmtId="0" fontId="6" fillId="0" borderId="0" xfId="0" applyFont="1" applyAlignment="1">
      <alignment horizontal="center"/>
    </xf>
    <xf numFmtId="0" fontId="6" fillId="0" borderId="0" xfId="0" applyFont="1" applyBorder="1" applyAlignment="1">
      <alignment horizontal="center"/>
    </xf>
    <xf numFmtId="43" fontId="10" fillId="0" borderId="15" xfId="3" applyNumberFormat="1" applyFont="1" applyBorder="1" applyAlignment="1">
      <alignment horizontal="center" shrinkToFit="1"/>
    </xf>
    <xf numFmtId="43" fontId="10" fillId="0" borderId="13" xfId="3" applyNumberFormat="1" applyFont="1" applyBorder="1" applyAlignment="1">
      <alignment horizontal="center" shrinkToFi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left" vertical="center" wrapText="1" indent="3"/>
    </xf>
    <xf numFmtId="0" fontId="1" fillId="0" borderId="3" xfId="0" applyFont="1" applyBorder="1" applyAlignment="1">
      <alignment horizontal="left" vertical="center" wrapText="1" indent="3"/>
    </xf>
    <xf numFmtId="0" fontId="6" fillId="0" borderId="0" xfId="0" applyFont="1" applyAlignment="1">
      <alignment horizontal="center" vertical="center" wrapText="1"/>
    </xf>
    <xf numFmtId="0" fontId="15" fillId="0" borderId="0" xfId="0" applyFont="1" applyAlignment="1">
      <alignment horizontal="justify" vertical="center" wrapText="1"/>
    </xf>
    <xf numFmtId="0" fontId="35" fillId="0" borderId="0" xfId="0" applyFont="1" applyAlignment="1">
      <alignment horizontal="center" vertical="center"/>
    </xf>
    <xf numFmtId="0" fontId="15" fillId="0" borderId="0" xfId="0" applyFont="1" applyAlignment="1">
      <alignment horizontal="justify" vertical="center"/>
    </xf>
    <xf numFmtId="0" fontId="6" fillId="0" borderId="0" xfId="0" applyFont="1" applyAlignment="1">
      <alignment horizontal="justify"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 xfId="0" applyFont="1" applyBorder="1" applyAlignment="1">
      <alignment horizontal="center" vertical="center" wrapText="1"/>
    </xf>
    <xf numFmtId="0" fontId="6" fillId="0" borderId="11" xfId="0" applyFont="1" applyBorder="1" applyAlignment="1">
      <alignment horizont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Alignment="1">
      <alignment horizontal="center" wrapText="1"/>
    </xf>
    <xf numFmtId="0" fontId="2" fillId="0" borderId="15" xfId="0" applyFont="1" applyBorder="1" applyAlignment="1">
      <alignment horizontal="center"/>
    </xf>
    <xf numFmtId="0" fontId="2" fillId="0" borderId="14" xfId="0" applyFont="1" applyBorder="1" applyAlignment="1">
      <alignment horizontal="center"/>
    </xf>
    <xf numFmtId="0" fontId="2" fillId="0" borderId="13" xfId="0" applyFont="1" applyBorder="1" applyAlignment="1">
      <alignment horizontal="center"/>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horizontal="center"/>
    </xf>
    <xf numFmtId="0" fontId="1" fillId="0" borderId="22"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2" fillId="0" borderId="23" xfId="0" applyFont="1" applyBorder="1" applyAlignment="1">
      <alignment horizontal="center"/>
    </xf>
    <xf numFmtId="0" fontId="2" fillId="0" borderId="0" xfId="0" applyFont="1" applyBorder="1" applyAlignment="1">
      <alignment horizontal="center"/>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3" xfId="0" applyFont="1" applyBorder="1" applyAlignment="1">
      <alignment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indent="3"/>
    </xf>
    <xf numFmtId="0" fontId="1" fillId="0" borderId="1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11" xfId="0" applyFont="1" applyBorder="1" applyAlignment="1">
      <alignment horizontal="center" vertical="center" wrapText="1"/>
    </xf>
    <xf numFmtId="0" fontId="2" fillId="0" borderId="0" xfId="0" applyFont="1" applyAlignment="1">
      <alignment horizontal="center" wrapText="1"/>
    </xf>
    <xf numFmtId="0" fontId="11" fillId="0" borderId="17" xfId="0" applyFont="1" applyBorder="1" applyAlignment="1">
      <alignment vertical="center" wrapText="1"/>
    </xf>
    <xf numFmtId="0" fontId="1" fillId="0" borderId="0" xfId="0" applyFont="1" applyAlignment="1">
      <alignment vertical="center" wrapText="1"/>
    </xf>
    <xf numFmtId="0" fontId="11" fillId="0" borderId="18"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16" xfId="0" applyFont="1" applyBorder="1" applyAlignment="1">
      <alignment horizontal="left" vertical="center" wrapText="1" indent="1"/>
    </xf>
    <xf numFmtId="0" fontId="1" fillId="0" borderId="18" xfId="0" applyFont="1" applyBorder="1" applyAlignment="1">
      <alignment horizontal="left" vertical="center" wrapText="1" indent="1"/>
    </xf>
    <xf numFmtId="0" fontId="1" fillId="0" borderId="20" xfId="0" applyFont="1" applyBorder="1" applyAlignment="1">
      <alignment vertical="center" wrapText="1"/>
    </xf>
    <xf numFmtId="0" fontId="1" fillId="0" borderId="20" xfId="0" applyFont="1" applyBorder="1" applyAlignment="1">
      <alignment horizontal="left" vertical="center" wrapText="1" indent="1"/>
    </xf>
    <xf numFmtId="0" fontId="1" fillId="0" borderId="0" xfId="0" applyFont="1" applyAlignment="1">
      <alignment horizontal="center"/>
    </xf>
    <xf numFmtId="0" fontId="1" fillId="0" borderId="17" xfId="0" applyFont="1" applyBorder="1" applyAlignment="1">
      <alignment vertical="center" wrapText="1"/>
    </xf>
    <xf numFmtId="0" fontId="17" fillId="0" borderId="5" xfId="0" applyFont="1" applyBorder="1" applyAlignment="1">
      <alignment horizontal="left"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30" fillId="0" borderId="10" xfId="0" applyFont="1" applyBorder="1" applyAlignment="1">
      <alignment horizontal="left" vertical="center" wrapText="1"/>
    </xf>
    <xf numFmtId="0" fontId="30" fillId="0" borderId="0" xfId="0" applyFont="1" applyAlignment="1">
      <alignment horizontal="left" vertical="center" wrapText="1"/>
    </xf>
    <xf numFmtId="0" fontId="30" fillId="0" borderId="19" xfId="0" applyFont="1" applyBorder="1" applyAlignment="1">
      <alignment horizontal="left" vertical="center" wrapText="1"/>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1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left" vertical="center" textRotation="90" wrapText="1"/>
    </xf>
    <xf numFmtId="0" fontId="16" fillId="0" borderId="6" xfId="0" applyFont="1" applyBorder="1" applyAlignment="1">
      <alignment horizontal="left" vertical="center" textRotation="90" wrapText="1"/>
    </xf>
    <xf numFmtId="0" fontId="16" fillId="0" borderId="3" xfId="0" applyFont="1" applyBorder="1" applyAlignment="1">
      <alignment horizontal="left" vertical="center" textRotation="90"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left" vertical="center" wrapText="1" indent="1"/>
    </xf>
    <xf numFmtId="0" fontId="6" fillId="0" borderId="3" xfId="0" applyFont="1" applyBorder="1" applyAlignment="1">
      <alignment horizontal="left" vertical="center" wrapText="1" indent="1"/>
    </xf>
    <xf numFmtId="0" fontId="13" fillId="0" borderId="29" xfId="0" applyFont="1" applyBorder="1" applyAlignment="1">
      <alignment horizontal="center" wrapText="1"/>
    </xf>
    <xf numFmtId="0" fontId="13" fillId="0" borderId="41" xfId="0" applyFont="1" applyBorder="1" applyAlignment="1">
      <alignment horizontal="center" wrapText="1"/>
    </xf>
    <xf numFmtId="0" fontId="13" fillId="0" borderId="29" xfId="0" applyFont="1" applyBorder="1" applyAlignment="1">
      <alignment horizontal="center"/>
    </xf>
    <xf numFmtId="0" fontId="13" fillId="0" borderId="31" xfId="0" applyFont="1" applyBorder="1" applyAlignment="1">
      <alignment horizontal="center"/>
    </xf>
    <xf numFmtId="0" fontId="13" fillId="0" borderId="48" xfId="0" applyFont="1" applyBorder="1" applyAlignment="1">
      <alignment horizontal="center"/>
    </xf>
    <xf numFmtId="0" fontId="13" fillId="0" borderId="45" xfId="0" applyFont="1" applyBorder="1" applyAlignment="1">
      <alignment horizontal="center"/>
    </xf>
    <xf numFmtId="0" fontId="13" fillId="0" borderId="50" xfId="0" applyFont="1" applyBorder="1" applyAlignment="1">
      <alignment horizontal="center"/>
    </xf>
    <xf numFmtId="0" fontId="13" fillId="0" borderId="37" xfId="0" applyFont="1" applyBorder="1" applyAlignment="1">
      <alignment horizontal="center"/>
    </xf>
    <xf numFmtId="0" fontId="13" fillId="0" borderId="39" xfId="0" applyFont="1" applyBorder="1" applyAlignment="1">
      <alignment horizontal="center"/>
    </xf>
    <xf numFmtId="0" fontId="13" fillId="0" borderId="38" xfId="0" applyFont="1" applyBorder="1" applyAlignment="1">
      <alignment horizontal="center"/>
    </xf>
    <xf numFmtId="0" fontId="13" fillId="0" borderId="40" xfId="0" applyFont="1" applyBorder="1" applyAlignment="1">
      <alignment horizontal="center"/>
    </xf>
    <xf numFmtId="0" fontId="1" fillId="0" borderId="20" xfId="0" applyFont="1" applyBorder="1" applyAlignment="1">
      <alignment horizontal="left" vertical="center" wrapText="1"/>
    </xf>
    <xf numFmtId="0" fontId="12" fillId="3" borderId="10" xfId="0" applyFont="1" applyFill="1" applyBorder="1" applyAlignment="1">
      <alignment horizontal="center" vertical="center" wrapText="1"/>
    </xf>
    <xf numFmtId="0" fontId="12" fillId="3" borderId="0" xfId="0" applyFont="1" applyFill="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26" fillId="0" borderId="8" xfId="0" applyFont="1" applyBorder="1" applyAlignment="1">
      <alignment vertical="center" wrapText="1"/>
    </xf>
    <xf numFmtId="0" fontId="26" fillId="0" borderId="2" xfId="0" applyFont="1" applyBorder="1" applyAlignment="1">
      <alignment vertical="center" wrapText="1"/>
    </xf>
    <xf numFmtId="0" fontId="23" fillId="3" borderId="20" xfId="0" applyFont="1" applyFill="1" applyBorder="1" applyAlignment="1">
      <alignment horizontal="left" vertical="center" wrapText="1"/>
    </xf>
    <xf numFmtId="0" fontId="1" fillId="3" borderId="8" xfId="0" applyFont="1" applyFill="1" applyBorder="1" applyAlignment="1">
      <alignment vertical="center" wrapText="1"/>
    </xf>
    <xf numFmtId="0" fontId="1" fillId="3" borderId="2" xfId="0" applyFont="1" applyFill="1" applyBorder="1" applyAlignment="1">
      <alignment vertical="center" wrapText="1"/>
    </xf>
    <xf numFmtId="0" fontId="26" fillId="0" borderId="9" xfId="0" applyFont="1" applyBorder="1" applyAlignment="1">
      <alignment vertical="center" wrapText="1"/>
    </xf>
    <xf numFmtId="0" fontId="22" fillId="3" borderId="8" xfId="0" applyFont="1" applyFill="1" applyBorder="1" applyAlignment="1">
      <alignment vertical="center" wrapText="1"/>
    </xf>
    <xf numFmtId="0" fontId="22" fillId="3" borderId="2" xfId="0" applyFont="1" applyFill="1" applyBorder="1" applyAlignment="1">
      <alignment vertical="center" wrapText="1"/>
    </xf>
    <xf numFmtId="0" fontId="11" fillId="0" borderId="9" xfId="0" applyFont="1" applyBorder="1" applyAlignment="1">
      <alignment vertical="center" wrapText="1"/>
    </xf>
    <xf numFmtId="43" fontId="41" fillId="0" borderId="13" xfId="8" applyFont="1" applyBorder="1" applyAlignment="1">
      <alignment vertical="center"/>
    </xf>
    <xf numFmtId="0" fontId="0" fillId="0" borderId="0" xfId="0" applyAlignment="1">
      <alignment textRotation="45"/>
    </xf>
  </cellXfs>
  <cellStyles count="9">
    <cellStyle name="Millares" xfId="8" builtinId="3"/>
    <cellStyle name="Millares 2 2" xfId="1" xr:uid="{DD02E165-59A6-418D-9496-771C4780431A}"/>
    <cellStyle name="Moneda 2" xfId="3" xr:uid="{81247246-0CF3-466B-B6FD-740732CC7124}"/>
    <cellStyle name="Normal" xfId="0" builtinId="0"/>
    <cellStyle name="Normal 2" xfId="5" xr:uid="{7F933DB5-FF38-414C-96DE-9D698EC3A775}"/>
    <cellStyle name="Normal 2 2" xfId="2" xr:uid="{D73F9442-F00A-47B9-A195-B197E4467756}"/>
    <cellStyle name="Normal 29" xfId="6" xr:uid="{9DE95917-BA92-48E6-97C9-510337478818}"/>
    <cellStyle name="Normal 3" xfId="4" xr:uid="{15FC7D50-6093-4F81-84A4-B33BED926E0A}"/>
    <cellStyle name="Normal 30" xfId="7" xr:uid="{B2AFD34C-2E85-4710-8144-23AA19A791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em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emf"/><Relationship Id="rId5" Type="http://schemas.openxmlformats.org/officeDocument/2006/relationships/image" Target="../media/image6.png"/><Relationship Id="rId10" Type="http://schemas.openxmlformats.org/officeDocument/2006/relationships/image" Target="../media/image11.emf"/><Relationship Id="rId4" Type="http://schemas.openxmlformats.org/officeDocument/2006/relationships/image" Target="../media/image5.png"/><Relationship Id="rId9" Type="http://schemas.openxmlformats.org/officeDocument/2006/relationships/image" Target="../media/image10.emf"/></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1</xdr:col>
      <xdr:colOff>2768600</xdr:colOff>
      <xdr:row>5</xdr:row>
      <xdr:rowOff>44450</xdr:rowOff>
    </xdr:from>
    <xdr:to>
      <xdr:col>6</xdr:col>
      <xdr:colOff>761195</xdr:colOff>
      <xdr:row>15</xdr:row>
      <xdr:rowOff>109136</xdr:rowOff>
    </xdr:to>
    <xdr:pic>
      <xdr:nvPicPr>
        <xdr:cNvPr id="2" name="Imagen 1">
          <a:extLst>
            <a:ext uri="{FF2B5EF4-FFF2-40B4-BE49-F238E27FC236}">
              <a16:creationId xmlns:a16="http://schemas.microsoft.com/office/drawing/2014/main" id="{371F30E8-1E28-4515-8104-E2EC6792EC59}"/>
            </a:ext>
          </a:extLst>
        </xdr:cNvPr>
        <xdr:cNvPicPr>
          <a:picLocks noChangeAspect="1"/>
        </xdr:cNvPicPr>
      </xdr:nvPicPr>
      <xdr:blipFill>
        <a:blip xmlns:r="http://schemas.openxmlformats.org/officeDocument/2006/relationships" r:embed="rId1"/>
        <a:stretch>
          <a:fillRect/>
        </a:stretch>
      </xdr:blipFill>
      <xdr:spPr>
        <a:xfrm>
          <a:off x="2990850" y="990600"/>
          <a:ext cx="5364945" cy="1956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4</xdr:row>
      <xdr:rowOff>10338</xdr:rowOff>
    </xdr:from>
    <xdr:to>
      <xdr:col>13</xdr:col>
      <xdr:colOff>806450</xdr:colOff>
      <xdr:row>33</xdr:row>
      <xdr:rowOff>101600</xdr:rowOff>
    </xdr:to>
    <xdr:pic>
      <xdr:nvPicPr>
        <xdr:cNvPr id="2" name="Imagen 1">
          <a:extLst>
            <a:ext uri="{FF2B5EF4-FFF2-40B4-BE49-F238E27FC236}">
              <a16:creationId xmlns:a16="http://schemas.microsoft.com/office/drawing/2014/main" id="{936FE853-1BB2-44BC-A3D0-0F025FA16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700" y="816788"/>
          <a:ext cx="8731250" cy="5431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34</xdr:row>
      <xdr:rowOff>0</xdr:rowOff>
    </xdr:from>
    <xdr:to>
      <xdr:col>13</xdr:col>
      <xdr:colOff>107950</xdr:colOff>
      <xdr:row>61</xdr:row>
      <xdr:rowOff>57150</xdr:rowOff>
    </xdr:to>
    <xdr:pic>
      <xdr:nvPicPr>
        <xdr:cNvPr id="3" name="Imagen 2">
          <a:extLst>
            <a:ext uri="{FF2B5EF4-FFF2-40B4-BE49-F238E27FC236}">
              <a16:creationId xmlns:a16="http://schemas.microsoft.com/office/drawing/2014/main" id="{EEFC9B24-0105-4668-BC28-71C2DE80F3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6330950"/>
          <a:ext cx="8058150" cy="502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62</xdr:row>
      <xdr:rowOff>0</xdr:rowOff>
    </xdr:from>
    <xdr:to>
      <xdr:col>13</xdr:col>
      <xdr:colOff>546100</xdr:colOff>
      <xdr:row>87</xdr:row>
      <xdr:rowOff>152400</xdr:rowOff>
    </xdr:to>
    <xdr:pic>
      <xdr:nvPicPr>
        <xdr:cNvPr id="4" name="Imagen 3">
          <a:extLst>
            <a:ext uri="{FF2B5EF4-FFF2-40B4-BE49-F238E27FC236}">
              <a16:creationId xmlns:a16="http://schemas.microsoft.com/office/drawing/2014/main" id="{1F1A4CF2-F31C-4142-987E-1C17D051E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11487150"/>
          <a:ext cx="8496300" cy="475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222250</xdr:colOff>
      <xdr:row>88</xdr:row>
      <xdr:rowOff>165100</xdr:rowOff>
    </xdr:from>
    <xdr:to>
      <xdr:col>13</xdr:col>
      <xdr:colOff>101600</xdr:colOff>
      <xdr:row>118</xdr:row>
      <xdr:rowOff>44450</xdr:rowOff>
    </xdr:to>
    <xdr:pic>
      <xdr:nvPicPr>
        <xdr:cNvPr id="5" name="Imagen 4">
          <a:extLst>
            <a:ext uri="{FF2B5EF4-FFF2-40B4-BE49-F238E27FC236}">
              <a16:creationId xmlns:a16="http://schemas.microsoft.com/office/drawing/2014/main" id="{6AB1AC44-591D-4909-A567-89580F0FD6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4500" y="16440150"/>
          <a:ext cx="8102600" cy="540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119</xdr:row>
      <xdr:rowOff>133350</xdr:rowOff>
    </xdr:from>
    <xdr:to>
      <xdr:col>13</xdr:col>
      <xdr:colOff>165100</xdr:colOff>
      <xdr:row>149</xdr:row>
      <xdr:rowOff>0</xdr:rowOff>
    </xdr:to>
    <xdr:pic>
      <xdr:nvPicPr>
        <xdr:cNvPr id="6" name="Imagen 5">
          <a:extLst>
            <a:ext uri="{FF2B5EF4-FFF2-40B4-BE49-F238E27FC236}">
              <a16:creationId xmlns:a16="http://schemas.microsoft.com/office/drawing/2014/main" id="{CB73D35D-F540-46B6-BCC4-DABF013CCB5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2117050"/>
          <a:ext cx="8515350" cy="539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150</xdr:row>
      <xdr:rowOff>0</xdr:rowOff>
    </xdr:from>
    <xdr:to>
      <xdr:col>13</xdr:col>
      <xdr:colOff>330200</xdr:colOff>
      <xdr:row>177</xdr:row>
      <xdr:rowOff>120650</xdr:rowOff>
    </xdr:to>
    <xdr:pic>
      <xdr:nvPicPr>
        <xdr:cNvPr id="7" name="Imagen 6">
          <a:extLst>
            <a:ext uri="{FF2B5EF4-FFF2-40B4-BE49-F238E27FC236}">
              <a16:creationId xmlns:a16="http://schemas.microsoft.com/office/drawing/2014/main" id="{F7738C6A-5063-42CA-97A9-095091A2698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2250" y="27692350"/>
          <a:ext cx="8553450" cy="509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178</xdr:row>
      <xdr:rowOff>120650</xdr:rowOff>
    </xdr:from>
    <xdr:to>
      <xdr:col>13</xdr:col>
      <xdr:colOff>50800</xdr:colOff>
      <xdr:row>207</xdr:row>
      <xdr:rowOff>69850</xdr:rowOff>
    </xdr:to>
    <xdr:pic>
      <xdr:nvPicPr>
        <xdr:cNvPr id="8" name="Imagen 7">
          <a:extLst>
            <a:ext uri="{FF2B5EF4-FFF2-40B4-BE49-F238E27FC236}">
              <a16:creationId xmlns:a16="http://schemas.microsoft.com/office/drawing/2014/main" id="{FE432E28-D8FD-4082-B469-8BDCB0FC337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50" y="32969200"/>
          <a:ext cx="8489950" cy="528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208</xdr:row>
      <xdr:rowOff>0</xdr:rowOff>
    </xdr:from>
    <xdr:to>
      <xdr:col>13</xdr:col>
      <xdr:colOff>234950</xdr:colOff>
      <xdr:row>235</xdr:row>
      <xdr:rowOff>101600</xdr:rowOff>
    </xdr:to>
    <xdr:pic>
      <xdr:nvPicPr>
        <xdr:cNvPr id="9" name="Imagen 8">
          <a:extLst>
            <a:ext uri="{FF2B5EF4-FFF2-40B4-BE49-F238E27FC236}">
              <a16:creationId xmlns:a16="http://schemas.microsoft.com/office/drawing/2014/main" id="{E739A3BD-6D20-4F18-B00A-903571E7669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2250" y="38373050"/>
          <a:ext cx="8458200" cy="5073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57150</xdr:colOff>
      <xdr:row>7</xdr:row>
      <xdr:rowOff>16182</xdr:rowOff>
    </xdr:from>
    <xdr:to>
      <xdr:col>10</xdr:col>
      <xdr:colOff>590550</xdr:colOff>
      <xdr:row>16</xdr:row>
      <xdr:rowOff>152400</xdr:rowOff>
    </xdr:to>
    <xdr:pic>
      <xdr:nvPicPr>
        <xdr:cNvPr id="10" name="Imagen 9">
          <a:extLst>
            <a:ext uri="{FF2B5EF4-FFF2-40B4-BE49-F238E27FC236}">
              <a16:creationId xmlns:a16="http://schemas.microsoft.com/office/drawing/2014/main" id="{958A2FAE-4110-4975-B1DB-8BF387269555}"/>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619500" y="1375082"/>
          <a:ext cx="3790950" cy="1793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488950</xdr:colOff>
      <xdr:row>18</xdr:row>
      <xdr:rowOff>8057</xdr:rowOff>
    </xdr:from>
    <xdr:to>
      <xdr:col>10</xdr:col>
      <xdr:colOff>438150</xdr:colOff>
      <xdr:row>27</xdr:row>
      <xdr:rowOff>165305</xdr:rowOff>
    </xdr:to>
    <xdr:pic>
      <xdr:nvPicPr>
        <xdr:cNvPr id="11" name="Imagen 10">
          <a:extLst>
            <a:ext uri="{FF2B5EF4-FFF2-40B4-BE49-F238E27FC236}">
              <a16:creationId xmlns:a16="http://schemas.microsoft.com/office/drawing/2014/main" id="{DD1AE22B-BFF1-4BB7-8601-B4A2FEFF66C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422650" y="3392607"/>
          <a:ext cx="3835400" cy="1814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76200</xdr:colOff>
      <xdr:row>49</xdr:row>
      <xdr:rowOff>164965</xdr:rowOff>
    </xdr:from>
    <xdr:to>
      <xdr:col>9</xdr:col>
      <xdr:colOff>508000</xdr:colOff>
      <xdr:row>59</xdr:row>
      <xdr:rowOff>68963</xdr:rowOff>
    </xdr:to>
    <xdr:pic>
      <xdr:nvPicPr>
        <xdr:cNvPr id="12" name="Imagen 11">
          <a:extLst>
            <a:ext uri="{FF2B5EF4-FFF2-40B4-BE49-F238E27FC236}">
              <a16:creationId xmlns:a16="http://schemas.microsoft.com/office/drawing/2014/main" id="{72961793-961B-44EF-99B8-42671D97239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009900" y="9258165"/>
          <a:ext cx="3689350" cy="1745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158750</xdr:colOff>
      <xdr:row>32</xdr:row>
      <xdr:rowOff>39123</xdr:rowOff>
    </xdr:from>
    <xdr:to>
      <xdr:col>9</xdr:col>
      <xdr:colOff>590549</xdr:colOff>
      <xdr:row>41</xdr:row>
      <xdr:rowOff>127272</xdr:rowOff>
    </xdr:to>
    <xdr:pic>
      <xdr:nvPicPr>
        <xdr:cNvPr id="13" name="Imagen 12">
          <a:extLst>
            <a:ext uri="{FF2B5EF4-FFF2-40B4-BE49-F238E27FC236}">
              <a16:creationId xmlns:a16="http://schemas.microsoft.com/office/drawing/2014/main" id="{2E7EBF04-4935-444A-8DF3-94C94868D11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092450" y="6001773"/>
          <a:ext cx="3689349" cy="1745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88900</xdr:colOff>
      <xdr:row>166</xdr:row>
      <xdr:rowOff>146050</xdr:rowOff>
    </xdr:from>
    <xdr:to>
      <xdr:col>9</xdr:col>
      <xdr:colOff>622300</xdr:colOff>
      <xdr:row>176</xdr:row>
      <xdr:rowOff>98118</xdr:rowOff>
    </xdr:to>
    <xdr:pic>
      <xdr:nvPicPr>
        <xdr:cNvPr id="14" name="Imagen 13">
          <a:extLst>
            <a:ext uri="{FF2B5EF4-FFF2-40B4-BE49-F238E27FC236}">
              <a16:creationId xmlns:a16="http://schemas.microsoft.com/office/drawing/2014/main" id="{60F877B2-5F5D-4B34-8D53-29FCDB0C4E0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022600" y="30784800"/>
          <a:ext cx="3790950" cy="1793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120650</xdr:colOff>
      <xdr:row>151</xdr:row>
      <xdr:rowOff>63500</xdr:rowOff>
    </xdr:from>
    <xdr:to>
      <xdr:col>9</xdr:col>
      <xdr:colOff>228600</xdr:colOff>
      <xdr:row>159</xdr:row>
      <xdr:rowOff>182579</xdr:rowOff>
    </xdr:to>
    <xdr:pic>
      <xdr:nvPicPr>
        <xdr:cNvPr id="15" name="Imagen 14">
          <a:extLst>
            <a:ext uri="{FF2B5EF4-FFF2-40B4-BE49-F238E27FC236}">
              <a16:creationId xmlns:a16="http://schemas.microsoft.com/office/drawing/2014/main" id="{4E6984A5-C4A5-4808-9306-2B2B63BE12BC}"/>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054350" y="27940000"/>
          <a:ext cx="3365500" cy="1592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152400</xdr:colOff>
      <xdr:row>139</xdr:row>
      <xdr:rowOff>76200</xdr:rowOff>
    </xdr:from>
    <xdr:to>
      <xdr:col>9</xdr:col>
      <xdr:colOff>260350</xdr:colOff>
      <xdr:row>148</xdr:row>
      <xdr:rowOff>11129</xdr:rowOff>
    </xdr:to>
    <xdr:pic>
      <xdr:nvPicPr>
        <xdr:cNvPr id="16" name="Imagen 15">
          <a:extLst>
            <a:ext uri="{FF2B5EF4-FFF2-40B4-BE49-F238E27FC236}">
              <a16:creationId xmlns:a16="http://schemas.microsoft.com/office/drawing/2014/main" id="{E9A04EF1-31E8-407D-B5F7-A03834C803A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086100" y="25742900"/>
          <a:ext cx="3365500" cy="1592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939800</xdr:colOff>
      <xdr:row>122</xdr:row>
      <xdr:rowOff>143182</xdr:rowOff>
    </xdr:from>
    <xdr:to>
      <xdr:col>9</xdr:col>
      <xdr:colOff>577850</xdr:colOff>
      <xdr:row>132</xdr:row>
      <xdr:rowOff>164348</xdr:rowOff>
    </xdr:to>
    <xdr:pic>
      <xdr:nvPicPr>
        <xdr:cNvPr id="17" name="Imagen 16">
          <a:extLst>
            <a:ext uri="{FF2B5EF4-FFF2-40B4-BE49-F238E27FC236}">
              <a16:creationId xmlns:a16="http://schemas.microsoft.com/office/drawing/2014/main" id="{4F479BB7-406E-4887-AF4A-843DB9B7E1D4}"/>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832100" y="22679332"/>
          <a:ext cx="3937000" cy="1862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628650</xdr:colOff>
      <xdr:row>104</xdr:row>
      <xdr:rowOff>152400</xdr:rowOff>
    </xdr:from>
    <xdr:to>
      <xdr:col>9</xdr:col>
      <xdr:colOff>19050</xdr:colOff>
      <xdr:row>114</xdr:row>
      <xdr:rowOff>56398</xdr:rowOff>
    </xdr:to>
    <xdr:pic>
      <xdr:nvPicPr>
        <xdr:cNvPr id="18" name="Imagen 17">
          <a:extLst>
            <a:ext uri="{FF2B5EF4-FFF2-40B4-BE49-F238E27FC236}">
              <a16:creationId xmlns:a16="http://schemas.microsoft.com/office/drawing/2014/main" id="{915868E7-AAFB-4A67-B713-01160FDCD103}"/>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520950" y="19373850"/>
          <a:ext cx="3689350" cy="1745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958850</xdr:colOff>
      <xdr:row>89</xdr:row>
      <xdr:rowOff>44450</xdr:rowOff>
    </xdr:from>
    <xdr:to>
      <xdr:col>9</xdr:col>
      <xdr:colOff>349250</xdr:colOff>
      <xdr:row>98</xdr:row>
      <xdr:rowOff>132598</xdr:rowOff>
    </xdr:to>
    <xdr:pic>
      <xdr:nvPicPr>
        <xdr:cNvPr id="19" name="Imagen 18">
          <a:extLst>
            <a:ext uri="{FF2B5EF4-FFF2-40B4-BE49-F238E27FC236}">
              <a16:creationId xmlns:a16="http://schemas.microsoft.com/office/drawing/2014/main" id="{4E4B1AB4-7136-43D4-89DD-A56E70AD970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851150" y="16503650"/>
          <a:ext cx="3689350" cy="1745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852055</xdr:colOff>
      <xdr:row>64</xdr:row>
      <xdr:rowOff>85964</xdr:rowOff>
    </xdr:from>
    <xdr:to>
      <xdr:col>9</xdr:col>
      <xdr:colOff>438150</xdr:colOff>
      <xdr:row>74</xdr:row>
      <xdr:rowOff>82550</xdr:rowOff>
    </xdr:to>
    <xdr:pic>
      <xdr:nvPicPr>
        <xdr:cNvPr id="20" name="Imagen 19">
          <a:extLst>
            <a:ext uri="{FF2B5EF4-FFF2-40B4-BE49-F238E27FC236}">
              <a16:creationId xmlns:a16="http://schemas.microsoft.com/office/drawing/2014/main" id="{754A6578-571D-4DC6-8027-D5563EA761B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744355" y="11941414"/>
          <a:ext cx="3885045" cy="1838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44451</xdr:colOff>
      <xdr:row>77</xdr:row>
      <xdr:rowOff>26082</xdr:rowOff>
    </xdr:from>
    <xdr:to>
      <xdr:col>9</xdr:col>
      <xdr:colOff>482601</xdr:colOff>
      <xdr:row>86</xdr:row>
      <xdr:rowOff>117235</xdr:rowOff>
    </xdr:to>
    <xdr:pic>
      <xdr:nvPicPr>
        <xdr:cNvPr id="21" name="Imagen 20">
          <a:extLst>
            <a:ext uri="{FF2B5EF4-FFF2-40B4-BE49-F238E27FC236}">
              <a16:creationId xmlns:a16="http://schemas.microsoft.com/office/drawing/2014/main" id="{91A0E512-3F0E-4718-A822-A248AB0AD46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78151" y="14275482"/>
          <a:ext cx="3695700" cy="1748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971550</xdr:colOff>
      <xdr:row>195</xdr:row>
      <xdr:rowOff>127000</xdr:rowOff>
    </xdr:from>
    <xdr:to>
      <xdr:col>9</xdr:col>
      <xdr:colOff>464641</xdr:colOff>
      <xdr:row>205</xdr:row>
      <xdr:rowOff>83976</xdr:rowOff>
    </xdr:to>
    <xdr:pic>
      <xdr:nvPicPr>
        <xdr:cNvPr id="22" name="Imagen 21">
          <a:extLst>
            <a:ext uri="{FF2B5EF4-FFF2-40B4-BE49-F238E27FC236}">
              <a16:creationId xmlns:a16="http://schemas.microsoft.com/office/drawing/2014/main" id="{C778EA9C-9E60-4568-A333-2B3E36C2B790}"/>
            </a:ext>
          </a:extLst>
        </xdr:cNvPr>
        <xdr:cNvPicPr>
          <a:picLocks noChangeAspect="1"/>
        </xdr:cNvPicPr>
      </xdr:nvPicPr>
      <xdr:blipFill>
        <a:blip xmlns:r="http://schemas.openxmlformats.org/officeDocument/2006/relationships" r:embed="rId13"/>
        <a:stretch>
          <a:fillRect/>
        </a:stretch>
      </xdr:blipFill>
      <xdr:spPr>
        <a:xfrm>
          <a:off x="2863850" y="36106100"/>
          <a:ext cx="3792041" cy="1798476"/>
        </a:xfrm>
        <a:prstGeom prst="rect">
          <a:avLst/>
        </a:prstGeom>
      </xdr:spPr>
    </xdr:pic>
    <xdr:clientData/>
  </xdr:twoCellAnchor>
  <xdr:twoCellAnchor editAs="oneCell">
    <xdr:from>
      <xdr:col>3</xdr:col>
      <xdr:colOff>247650</xdr:colOff>
      <xdr:row>209</xdr:row>
      <xdr:rowOff>50800</xdr:rowOff>
    </xdr:from>
    <xdr:to>
      <xdr:col>8</xdr:col>
      <xdr:colOff>350341</xdr:colOff>
      <xdr:row>219</xdr:row>
      <xdr:rowOff>7776</xdr:rowOff>
    </xdr:to>
    <xdr:pic>
      <xdr:nvPicPr>
        <xdr:cNvPr id="23" name="Imagen 22">
          <a:extLst>
            <a:ext uri="{FF2B5EF4-FFF2-40B4-BE49-F238E27FC236}">
              <a16:creationId xmlns:a16="http://schemas.microsoft.com/office/drawing/2014/main" id="{F276437E-6815-42A1-AAA8-F40C1C2244A8}"/>
            </a:ext>
          </a:extLst>
        </xdr:cNvPr>
        <xdr:cNvPicPr>
          <a:picLocks noChangeAspect="1"/>
        </xdr:cNvPicPr>
      </xdr:nvPicPr>
      <xdr:blipFill>
        <a:blip xmlns:r="http://schemas.openxmlformats.org/officeDocument/2006/relationships" r:embed="rId13"/>
        <a:stretch>
          <a:fillRect/>
        </a:stretch>
      </xdr:blipFill>
      <xdr:spPr>
        <a:xfrm>
          <a:off x="2139950" y="38608000"/>
          <a:ext cx="3792041" cy="1798476"/>
        </a:xfrm>
        <a:prstGeom prst="rect">
          <a:avLst/>
        </a:prstGeom>
      </xdr:spPr>
    </xdr:pic>
    <xdr:clientData/>
  </xdr:twoCellAnchor>
  <xdr:twoCellAnchor editAs="oneCell">
    <xdr:from>
      <xdr:col>3</xdr:col>
      <xdr:colOff>755650</xdr:colOff>
      <xdr:row>224</xdr:row>
      <xdr:rowOff>120650</xdr:rowOff>
    </xdr:from>
    <xdr:to>
      <xdr:col>9</xdr:col>
      <xdr:colOff>248741</xdr:colOff>
      <xdr:row>234</xdr:row>
      <xdr:rowOff>77626</xdr:rowOff>
    </xdr:to>
    <xdr:pic>
      <xdr:nvPicPr>
        <xdr:cNvPr id="24" name="Imagen 23">
          <a:extLst>
            <a:ext uri="{FF2B5EF4-FFF2-40B4-BE49-F238E27FC236}">
              <a16:creationId xmlns:a16="http://schemas.microsoft.com/office/drawing/2014/main" id="{1EF47140-083C-401A-B639-0186E689320C}"/>
            </a:ext>
          </a:extLst>
        </xdr:cNvPr>
        <xdr:cNvPicPr>
          <a:picLocks noChangeAspect="1"/>
        </xdr:cNvPicPr>
      </xdr:nvPicPr>
      <xdr:blipFill>
        <a:blip xmlns:r="http://schemas.openxmlformats.org/officeDocument/2006/relationships" r:embed="rId13"/>
        <a:stretch>
          <a:fillRect/>
        </a:stretch>
      </xdr:blipFill>
      <xdr:spPr>
        <a:xfrm>
          <a:off x="2647950" y="41440100"/>
          <a:ext cx="3792041" cy="1798476"/>
        </a:xfrm>
        <a:prstGeom prst="rect">
          <a:avLst/>
        </a:prstGeom>
      </xdr:spPr>
    </xdr:pic>
    <xdr:clientData/>
  </xdr:twoCellAnchor>
  <xdr:twoCellAnchor editAs="oneCell">
    <xdr:from>
      <xdr:col>3</xdr:col>
      <xdr:colOff>584200</xdr:colOff>
      <xdr:row>180</xdr:row>
      <xdr:rowOff>146050</xdr:rowOff>
    </xdr:from>
    <xdr:to>
      <xdr:col>9</xdr:col>
      <xdr:colOff>77291</xdr:colOff>
      <xdr:row>190</xdr:row>
      <xdr:rowOff>103026</xdr:rowOff>
    </xdr:to>
    <xdr:pic>
      <xdr:nvPicPr>
        <xdr:cNvPr id="25" name="Imagen 24">
          <a:extLst>
            <a:ext uri="{FF2B5EF4-FFF2-40B4-BE49-F238E27FC236}">
              <a16:creationId xmlns:a16="http://schemas.microsoft.com/office/drawing/2014/main" id="{8B4D4F2F-A245-4994-B674-40F72DDA3434}"/>
            </a:ext>
          </a:extLst>
        </xdr:cNvPr>
        <xdr:cNvPicPr>
          <a:picLocks noChangeAspect="1"/>
        </xdr:cNvPicPr>
      </xdr:nvPicPr>
      <xdr:blipFill>
        <a:blip xmlns:r="http://schemas.openxmlformats.org/officeDocument/2006/relationships" r:embed="rId13"/>
        <a:stretch>
          <a:fillRect/>
        </a:stretch>
      </xdr:blipFill>
      <xdr:spPr>
        <a:xfrm>
          <a:off x="2476500" y="33362900"/>
          <a:ext cx="3792041" cy="1798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381000</xdr:colOff>
      <xdr:row>7</xdr:row>
      <xdr:rowOff>107950</xdr:rowOff>
    </xdr:from>
    <xdr:to>
      <xdr:col>8</xdr:col>
      <xdr:colOff>743705</xdr:colOff>
      <xdr:row>20</xdr:row>
      <xdr:rowOff>133351</xdr:rowOff>
    </xdr:to>
    <xdr:pic>
      <xdr:nvPicPr>
        <xdr:cNvPr id="2" name="Imagen 1">
          <a:extLst>
            <a:ext uri="{FF2B5EF4-FFF2-40B4-BE49-F238E27FC236}">
              <a16:creationId xmlns:a16="http://schemas.microsoft.com/office/drawing/2014/main" id="{F5D2D8A8-A217-4F88-B449-B7E6C706A3C0}"/>
            </a:ext>
          </a:extLst>
        </xdr:cNvPr>
        <xdr:cNvPicPr>
          <a:picLocks noChangeAspect="1"/>
        </xdr:cNvPicPr>
      </xdr:nvPicPr>
      <xdr:blipFill>
        <a:blip xmlns:r="http://schemas.openxmlformats.org/officeDocument/2006/relationships" r:embed="rId1"/>
        <a:stretch>
          <a:fillRect/>
        </a:stretch>
      </xdr:blipFill>
      <xdr:spPr>
        <a:xfrm>
          <a:off x="1606550" y="1562100"/>
          <a:ext cx="5785605" cy="2425701"/>
        </a:xfrm>
        <a:prstGeom prst="rect">
          <a:avLst/>
        </a:prstGeom>
      </xdr:spPr>
    </xdr:pic>
    <xdr:clientData/>
  </xdr:twoCellAnchor>
  <xdr:twoCellAnchor editAs="oneCell">
    <xdr:from>
      <xdr:col>1</xdr:col>
      <xdr:colOff>927100</xdr:colOff>
      <xdr:row>27</xdr:row>
      <xdr:rowOff>6350</xdr:rowOff>
    </xdr:from>
    <xdr:to>
      <xdr:col>8</xdr:col>
      <xdr:colOff>286505</xdr:colOff>
      <xdr:row>37</xdr:row>
      <xdr:rowOff>103052</xdr:rowOff>
    </xdr:to>
    <xdr:pic>
      <xdr:nvPicPr>
        <xdr:cNvPr id="3" name="Imagen 2">
          <a:extLst>
            <a:ext uri="{FF2B5EF4-FFF2-40B4-BE49-F238E27FC236}">
              <a16:creationId xmlns:a16="http://schemas.microsoft.com/office/drawing/2014/main" id="{6356471F-B448-4C56-9103-BA39CF464464}"/>
            </a:ext>
          </a:extLst>
        </xdr:cNvPr>
        <xdr:cNvPicPr>
          <a:picLocks noChangeAspect="1"/>
        </xdr:cNvPicPr>
      </xdr:nvPicPr>
      <xdr:blipFill>
        <a:blip xmlns:r="http://schemas.openxmlformats.org/officeDocument/2006/relationships" r:embed="rId2"/>
        <a:stretch>
          <a:fillRect/>
        </a:stretch>
      </xdr:blipFill>
      <xdr:spPr>
        <a:xfrm>
          <a:off x="1149350" y="5156200"/>
          <a:ext cx="5785605" cy="2103302"/>
        </a:xfrm>
        <a:prstGeom prst="rect">
          <a:avLst/>
        </a:prstGeom>
      </xdr:spPr>
    </xdr:pic>
    <xdr:clientData/>
  </xdr:twoCellAnchor>
  <xdr:twoCellAnchor editAs="oneCell">
    <xdr:from>
      <xdr:col>0</xdr:col>
      <xdr:colOff>120651</xdr:colOff>
      <xdr:row>43</xdr:row>
      <xdr:rowOff>165100</xdr:rowOff>
    </xdr:from>
    <xdr:to>
      <xdr:col>6</xdr:col>
      <xdr:colOff>603251</xdr:colOff>
      <xdr:row>54</xdr:row>
      <xdr:rowOff>88900</xdr:rowOff>
    </xdr:to>
    <xdr:pic>
      <xdr:nvPicPr>
        <xdr:cNvPr id="4" name="Imagen 3">
          <a:extLst>
            <a:ext uri="{FF2B5EF4-FFF2-40B4-BE49-F238E27FC236}">
              <a16:creationId xmlns:a16="http://schemas.microsoft.com/office/drawing/2014/main" id="{B470F0B2-BA3D-4FDA-83E9-37735E8A6BE9}"/>
            </a:ext>
          </a:extLst>
        </xdr:cNvPr>
        <xdr:cNvPicPr>
          <a:picLocks noChangeAspect="1"/>
        </xdr:cNvPicPr>
      </xdr:nvPicPr>
      <xdr:blipFill>
        <a:blip xmlns:r="http://schemas.openxmlformats.org/officeDocument/2006/relationships" r:embed="rId2"/>
        <a:stretch>
          <a:fillRect/>
        </a:stretch>
      </xdr:blipFill>
      <xdr:spPr>
        <a:xfrm>
          <a:off x="120651" y="8426450"/>
          <a:ext cx="5365750" cy="195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127000</xdr:colOff>
      <xdr:row>11</xdr:row>
      <xdr:rowOff>44450</xdr:rowOff>
    </xdr:from>
    <xdr:to>
      <xdr:col>11</xdr:col>
      <xdr:colOff>299541</xdr:colOff>
      <xdr:row>28</xdr:row>
      <xdr:rowOff>128679</xdr:rowOff>
    </xdr:to>
    <xdr:pic>
      <xdr:nvPicPr>
        <xdr:cNvPr id="3" name="Imagen 2">
          <a:extLst>
            <a:ext uri="{FF2B5EF4-FFF2-40B4-BE49-F238E27FC236}">
              <a16:creationId xmlns:a16="http://schemas.microsoft.com/office/drawing/2014/main" id="{CF8DFC8F-5DEA-4EFA-B714-1F75D66F844F}"/>
            </a:ext>
          </a:extLst>
        </xdr:cNvPr>
        <xdr:cNvPicPr>
          <a:picLocks noChangeAspect="1"/>
        </xdr:cNvPicPr>
      </xdr:nvPicPr>
      <xdr:blipFill>
        <a:blip xmlns:r="http://schemas.openxmlformats.org/officeDocument/2006/relationships" r:embed="rId1"/>
        <a:stretch>
          <a:fillRect/>
        </a:stretch>
      </xdr:blipFill>
      <xdr:spPr>
        <a:xfrm>
          <a:off x="3346450" y="2082800"/>
          <a:ext cx="5785941" cy="31195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971551</xdr:colOff>
      <xdr:row>3</xdr:row>
      <xdr:rowOff>88900</xdr:rowOff>
    </xdr:from>
    <xdr:to>
      <xdr:col>2</xdr:col>
      <xdr:colOff>1193801</xdr:colOff>
      <xdr:row>23</xdr:row>
      <xdr:rowOff>63500</xdr:rowOff>
    </xdr:to>
    <xdr:pic>
      <xdr:nvPicPr>
        <xdr:cNvPr id="6" name="Imagen 5">
          <a:extLst>
            <a:ext uri="{FF2B5EF4-FFF2-40B4-BE49-F238E27FC236}">
              <a16:creationId xmlns:a16="http://schemas.microsoft.com/office/drawing/2014/main" id="{6CFD43B4-9494-460D-88C9-D2332200C2A8}"/>
            </a:ext>
          </a:extLst>
        </xdr:cNvPr>
        <xdr:cNvPicPr>
          <a:picLocks noChangeAspect="1"/>
        </xdr:cNvPicPr>
      </xdr:nvPicPr>
      <xdr:blipFill>
        <a:blip xmlns:r="http://schemas.openxmlformats.org/officeDocument/2006/relationships" r:embed="rId1"/>
        <a:stretch>
          <a:fillRect/>
        </a:stretch>
      </xdr:blipFill>
      <xdr:spPr>
        <a:xfrm>
          <a:off x="1193801" y="933450"/>
          <a:ext cx="4165600" cy="3911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78D0-B994-456F-856C-775850AEF389}">
  <dimension ref="B2:F71"/>
  <sheetViews>
    <sheetView workbookViewId="0">
      <selection activeCell="C2" sqref="C2:D2"/>
    </sheetView>
  </sheetViews>
  <sheetFormatPr baseColWidth="10" defaultRowHeight="14.5" x14ac:dyDescent="0.35"/>
  <cols>
    <col min="1" max="1" width="3" customWidth="1"/>
    <col min="2" max="2" width="5.54296875" customWidth="1"/>
    <col min="3" max="3" width="58.1796875" customWidth="1"/>
    <col min="4" max="4" width="30.08984375" customWidth="1"/>
  </cols>
  <sheetData>
    <row r="2" spans="2:6" x14ac:dyDescent="0.35">
      <c r="B2" s="138"/>
      <c r="C2" s="188" t="s">
        <v>1435</v>
      </c>
      <c r="D2" s="188"/>
      <c r="E2" s="166"/>
      <c r="F2" s="166"/>
    </row>
    <row r="3" spans="2:6" x14ac:dyDescent="0.35">
      <c r="B3" s="138"/>
      <c r="C3" s="189" t="s">
        <v>63</v>
      </c>
      <c r="D3" s="189"/>
      <c r="E3" s="161"/>
      <c r="F3" s="161"/>
    </row>
    <row r="4" spans="2:6" x14ac:dyDescent="0.35">
      <c r="B4" s="138"/>
      <c r="C4" s="190" t="s">
        <v>1431</v>
      </c>
      <c r="D4" s="190"/>
      <c r="E4" s="161"/>
      <c r="F4" s="161"/>
    </row>
    <row r="5" spans="2:6" x14ac:dyDescent="0.35">
      <c r="C5" s="190"/>
      <c r="D5" s="190"/>
      <c r="E5" s="161"/>
      <c r="F5" s="161"/>
    </row>
    <row r="6" spans="2:6" x14ac:dyDescent="0.35">
      <c r="C6" s="143" t="s">
        <v>511</v>
      </c>
      <c r="D6" s="187" t="s">
        <v>0</v>
      </c>
    </row>
    <row r="7" spans="2:6" x14ac:dyDescent="0.35">
      <c r="C7" s="143" t="s">
        <v>64</v>
      </c>
      <c r="D7" s="187"/>
    </row>
    <row r="8" spans="2:6" ht="15" thickBot="1" x14ac:dyDescent="0.4">
      <c r="C8" s="2" t="s">
        <v>1</v>
      </c>
      <c r="D8" s="6">
        <f>D9+D19+D25+D28+D35+D39+D44+D54+D60+D68</f>
        <v>51002502.890000001</v>
      </c>
    </row>
    <row r="9" spans="2:6" ht="15" thickBot="1" x14ac:dyDescent="0.4">
      <c r="C9" s="3" t="s">
        <v>2</v>
      </c>
      <c r="D9" s="6">
        <f>D10+D11+D12+D13+D14+D15+D16+D17+D18</f>
        <v>3211605.4800000004</v>
      </c>
    </row>
    <row r="10" spans="2:6" ht="15" thickBot="1" x14ac:dyDescent="0.4">
      <c r="C10" s="4" t="s">
        <v>3</v>
      </c>
      <c r="D10" s="11"/>
    </row>
    <row r="11" spans="2:6" ht="15" thickBot="1" x14ac:dyDescent="0.4">
      <c r="C11" s="4" t="s">
        <v>4</v>
      </c>
      <c r="D11" s="11">
        <v>3155581.99</v>
      </c>
    </row>
    <row r="12" spans="2:6" ht="15" thickBot="1" x14ac:dyDescent="0.4">
      <c r="C12" s="4" t="s">
        <v>5</v>
      </c>
      <c r="D12" s="12"/>
    </row>
    <row r="13" spans="2:6" ht="15" thickBot="1" x14ac:dyDescent="0.4">
      <c r="C13" s="4" t="s">
        <v>6</v>
      </c>
      <c r="D13" s="12"/>
    </row>
    <row r="14" spans="2:6" ht="15" thickBot="1" x14ac:dyDescent="0.4">
      <c r="C14" s="4" t="s">
        <v>7</v>
      </c>
      <c r="D14" s="12"/>
    </row>
    <row r="15" spans="2:6" ht="15" thickBot="1" x14ac:dyDescent="0.4">
      <c r="C15" s="4" t="s">
        <v>8</v>
      </c>
      <c r="D15" s="12"/>
    </row>
    <row r="16" spans="2:6" ht="15" thickBot="1" x14ac:dyDescent="0.4">
      <c r="C16" s="4" t="s">
        <v>9</v>
      </c>
      <c r="D16" s="11">
        <v>56023.49</v>
      </c>
    </row>
    <row r="17" spans="3:4" x14ac:dyDescent="0.35">
      <c r="C17" s="4" t="s">
        <v>10</v>
      </c>
      <c r="D17" s="7"/>
    </row>
    <row r="18" spans="3:4" ht="21.5" thickBot="1" x14ac:dyDescent="0.4">
      <c r="C18" s="4" t="s">
        <v>11</v>
      </c>
      <c r="D18" s="7"/>
    </row>
    <row r="19" spans="3:4" ht="15" thickBot="1" x14ac:dyDescent="0.4">
      <c r="C19" s="3" t="s">
        <v>12</v>
      </c>
      <c r="D19" s="6"/>
    </row>
    <row r="20" spans="3:4" ht="15" thickBot="1" x14ac:dyDescent="0.4">
      <c r="C20" s="4" t="s">
        <v>13</v>
      </c>
      <c r="D20" s="7"/>
    </row>
    <row r="21" spans="3:4" ht="15" thickBot="1" x14ac:dyDescent="0.4">
      <c r="C21" s="4" t="s">
        <v>14</v>
      </c>
      <c r="D21" s="7"/>
    </row>
    <row r="22" spans="3:4" ht="15" thickBot="1" x14ac:dyDescent="0.4">
      <c r="C22" s="4" t="s">
        <v>15</v>
      </c>
      <c r="D22" s="7"/>
    </row>
    <row r="23" spans="3:4" ht="15" thickBot="1" x14ac:dyDescent="0.4">
      <c r="C23" s="4" t="s">
        <v>16</v>
      </c>
      <c r="D23" s="7"/>
    </row>
    <row r="24" spans="3:4" ht="15" thickBot="1" x14ac:dyDescent="0.4">
      <c r="C24" s="4" t="s">
        <v>17</v>
      </c>
      <c r="D24" s="7"/>
    </row>
    <row r="25" spans="3:4" ht="15" thickBot="1" x14ac:dyDescent="0.4">
      <c r="C25" s="3" t="s">
        <v>18</v>
      </c>
      <c r="D25" s="6"/>
    </row>
    <row r="26" spans="3:4" ht="15" thickBot="1" x14ac:dyDescent="0.4">
      <c r="C26" s="4" t="s">
        <v>19</v>
      </c>
      <c r="D26" s="6"/>
    </row>
    <row r="27" spans="3:4" ht="32" thickBot="1" x14ac:dyDescent="0.4">
      <c r="C27" s="4" t="s">
        <v>20</v>
      </c>
      <c r="D27" s="6"/>
    </row>
    <row r="28" spans="3:4" ht="15" thickBot="1" x14ac:dyDescent="0.4">
      <c r="C28" s="5" t="s">
        <v>21</v>
      </c>
      <c r="D28" s="6">
        <f>D29+D30+D31+D32+D33+D34</f>
        <v>291765.93</v>
      </c>
    </row>
    <row r="29" spans="3:4" ht="21.5" thickBot="1" x14ac:dyDescent="0.4">
      <c r="C29" s="4" t="s">
        <v>22</v>
      </c>
      <c r="D29" s="11">
        <v>291765.93</v>
      </c>
    </row>
    <row r="30" spans="3:4" ht="15" thickBot="1" x14ac:dyDescent="0.4">
      <c r="C30" s="4" t="s">
        <v>23</v>
      </c>
      <c r="D30" s="7"/>
    </row>
    <row r="31" spans="3:4" ht="15" thickBot="1" x14ac:dyDescent="0.4">
      <c r="C31" s="4" t="s">
        <v>24</v>
      </c>
      <c r="D31" s="7"/>
    </row>
    <row r="32" spans="3:4" ht="15" thickBot="1" x14ac:dyDescent="0.4">
      <c r="C32" s="4" t="s">
        <v>25</v>
      </c>
      <c r="D32" s="7"/>
    </row>
    <row r="33" spans="3:4" ht="15" thickBot="1" x14ac:dyDescent="0.4">
      <c r="C33" s="4" t="s">
        <v>26</v>
      </c>
      <c r="D33" s="7"/>
    </row>
    <row r="34" spans="3:4" ht="21.5" thickBot="1" x14ac:dyDescent="0.4">
      <c r="C34" s="4" t="s">
        <v>27</v>
      </c>
      <c r="D34" s="7"/>
    </row>
    <row r="35" spans="3:4" ht="15" thickBot="1" x14ac:dyDescent="0.4">
      <c r="C35" s="5" t="s">
        <v>28</v>
      </c>
      <c r="D35" s="6">
        <f>D36+D37+D38</f>
        <v>347178.54</v>
      </c>
    </row>
    <row r="36" spans="3:4" ht="15" thickBot="1" x14ac:dyDescent="0.4">
      <c r="C36" s="4" t="s">
        <v>28</v>
      </c>
      <c r="D36" s="11">
        <v>347178.54</v>
      </c>
    </row>
    <row r="37" spans="3:4" ht="15" thickBot="1" x14ac:dyDescent="0.4">
      <c r="C37" s="4" t="s">
        <v>29</v>
      </c>
      <c r="D37" s="7"/>
    </row>
    <row r="38" spans="3:4" ht="21.5" thickBot="1" x14ac:dyDescent="0.4">
      <c r="C38" s="4" t="s">
        <v>30</v>
      </c>
      <c r="D38" s="7"/>
    </row>
    <row r="39" spans="3:4" ht="15" thickBot="1" x14ac:dyDescent="0.4">
      <c r="C39" s="5" t="s">
        <v>31</v>
      </c>
      <c r="D39" s="6">
        <f>D40+D41+D42+D43</f>
        <v>952556.05</v>
      </c>
    </row>
    <row r="40" spans="3:4" ht="15" thickBot="1" x14ac:dyDescent="0.4">
      <c r="C40" s="4" t="s">
        <v>31</v>
      </c>
      <c r="D40" s="11">
        <v>952556.05</v>
      </c>
    </row>
    <row r="41" spans="3:4" ht="15" thickBot="1" x14ac:dyDescent="0.4">
      <c r="C41" s="4" t="s">
        <v>32</v>
      </c>
      <c r="D41" s="7"/>
    </row>
    <row r="42" spans="3:4" ht="15" thickBot="1" x14ac:dyDescent="0.4">
      <c r="C42" s="4" t="s">
        <v>33</v>
      </c>
      <c r="D42" s="7"/>
    </row>
    <row r="43" spans="3:4" ht="32" thickBot="1" x14ac:dyDescent="0.4">
      <c r="C43" s="4" t="s">
        <v>34</v>
      </c>
      <c r="D43" s="7"/>
    </row>
    <row r="44" spans="3:4" ht="15" thickBot="1" x14ac:dyDescent="0.4">
      <c r="C44" s="5" t="s">
        <v>35</v>
      </c>
      <c r="D44" s="6"/>
    </row>
    <row r="45" spans="3:4" ht="21.5" thickBot="1" x14ac:dyDescent="0.4">
      <c r="C45" s="4" t="s">
        <v>36</v>
      </c>
      <c r="D45" s="7"/>
    </row>
    <row r="46" spans="3:4" ht="21.5" thickBot="1" x14ac:dyDescent="0.4">
      <c r="C46" s="4" t="s">
        <v>37</v>
      </c>
      <c r="D46" s="7"/>
    </row>
    <row r="47" spans="3:4" ht="21.5" thickBot="1" x14ac:dyDescent="0.4">
      <c r="C47" s="4" t="s">
        <v>38</v>
      </c>
      <c r="D47" s="7"/>
    </row>
    <row r="48" spans="3:4" ht="32" thickBot="1" x14ac:dyDescent="0.4">
      <c r="C48" s="4" t="s">
        <v>39</v>
      </c>
      <c r="D48" s="7"/>
    </row>
    <row r="49" spans="3:4" ht="32" thickBot="1" x14ac:dyDescent="0.4">
      <c r="C49" s="4" t="s">
        <v>40</v>
      </c>
      <c r="D49" s="7"/>
    </row>
    <row r="50" spans="3:4" ht="32" thickBot="1" x14ac:dyDescent="0.4">
      <c r="C50" s="4" t="s">
        <v>41</v>
      </c>
      <c r="D50" s="7"/>
    </row>
    <row r="51" spans="3:4" ht="21.5" thickBot="1" x14ac:dyDescent="0.4">
      <c r="C51" s="4" t="s">
        <v>42</v>
      </c>
      <c r="D51" s="7"/>
    </row>
    <row r="52" spans="3:4" ht="21.5" thickBot="1" x14ac:dyDescent="0.4">
      <c r="C52" s="4" t="s">
        <v>43</v>
      </c>
      <c r="D52" s="7"/>
    </row>
    <row r="53" spans="3:4" ht="15" thickBot="1" x14ac:dyDescent="0.4">
      <c r="C53" s="4" t="s">
        <v>44</v>
      </c>
      <c r="D53" s="7"/>
    </row>
    <row r="54" spans="3:4" ht="21.5" thickBot="1" x14ac:dyDescent="0.4">
      <c r="C54" s="5" t="s">
        <v>45</v>
      </c>
      <c r="D54" s="6">
        <f>D55+D56+D57+D58+D59</f>
        <v>46199396.890000001</v>
      </c>
    </row>
    <row r="55" spans="3:4" ht="15" thickBot="1" x14ac:dyDescent="0.4">
      <c r="C55" s="4" t="s">
        <v>46</v>
      </c>
      <c r="D55" s="11">
        <v>22840223.27</v>
      </c>
    </row>
    <row r="56" spans="3:4" ht="15" thickBot="1" x14ac:dyDescent="0.4">
      <c r="C56" s="4" t="s">
        <v>47</v>
      </c>
      <c r="D56" s="11">
        <v>23359173.620000001</v>
      </c>
    </row>
    <row r="57" spans="3:4" ht="15" thickBot="1" x14ac:dyDescent="0.4">
      <c r="C57" s="4" t="s">
        <v>48</v>
      </c>
      <c r="D57" s="12"/>
    </row>
    <row r="58" spans="3:4" ht="15" thickBot="1" x14ac:dyDescent="0.4">
      <c r="C58" s="4" t="s">
        <v>49</v>
      </c>
      <c r="D58" s="7"/>
    </row>
    <row r="59" spans="3:4" ht="15" thickBot="1" x14ac:dyDescent="0.4">
      <c r="C59" s="4" t="s">
        <v>50</v>
      </c>
      <c r="D59" s="7"/>
    </row>
    <row r="60" spans="3:4" ht="21.5" thickBot="1" x14ac:dyDescent="0.4">
      <c r="C60" s="5" t="s">
        <v>51</v>
      </c>
      <c r="D60" s="7"/>
    </row>
    <row r="61" spans="3:4" ht="15" thickBot="1" x14ac:dyDescent="0.4">
      <c r="C61" s="4" t="s">
        <v>52</v>
      </c>
      <c r="D61" s="7"/>
    </row>
    <row r="62" spans="3:4" ht="15" thickBot="1" x14ac:dyDescent="0.4">
      <c r="C62" s="4" t="s">
        <v>53</v>
      </c>
      <c r="D62" s="7"/>
    </row>
    <row r="63" spans="3:4" ht="15" thickBot="1" x14ac:dyDescent="0.4">
      <c r="C63" s="4" t="s">
        <v>54</v>
      </c>
      <c r="D63" s="7"/>
    </row>
    <row r="64" spans="3:4" ht="15" thickBot="1" x14ac:dyDescent="0.4">
      <c r="C64" s="4" t="s">
        <v>55</v>
      </c>
      <c r="D64" s="7"/>
    </row>
    <row r="65" spans="3:4" ht="15" thickBot="1" x14ac:dyDescent="0.4">
      <c r="C65" s="4" t="s">
        <v>56</v>
      </c>
      <c r="D65" s="7"/>
    </row>
    <row r="66" spans="3:4" ht="15" thickBot="1" x14ac:dyDescent="0.4">
      <c r="C66" s="4" t="s">
        <v>57</v>
      </c>
      <c r="D66" s="7"/>
    </row>
    <row r="67" spans="3:4" ht="21.5" thickBot="1" x14ac:dyDescent="0.4">
      <c r="C67" s="4" t="s">
        <v>58</v>
      </c>
      <c r="D67" s="7"/>
    </row>
    <row r="68" spans="3:4" ht="15" thickBot="1" x14ac:dyDescent="0.4">
      <c r="C68" s="3" t="s">
        <v>59</v>
      </c>
      <c r="D68" s="8"/>
    </row>
    <row r="69" spans="3:4" ht="15" thickBot="1" x14ac:dyDescent="0.4">
      <c r="C69" s="4" t="s">
        <v>60</v>
      </c>
      <c r="D69" s="9"/>
    </row>
    <row r="70" spans="3:4" ht="15" thickBot="1" x14ac:dyDescent="0.4">
      <c r="C70" s="4" t="s">
        <v>61</v>
      </c>
      <c r="D70" s="9"/>
    </row>
    <row r="71" spans="3:4" ht="15" thickBot="1" x14ac:dyDescent="0.4">
      <c r="C71" s="4" t="s">
        <v>62</v>
      </c>
      <c r="D71" s="9"/>
    </row>
  </sheetData>
  <mergeCells count="5">
    <mergeCell ref="D6:D7"/>
    <mergeCell ref="C2:D2"/>
    <mergeCell ref="C3:D3"/>
    <mergeCell ref="C5:D5"/>
    <mergeCell ref="C4:D4"/>
  </mergeCells>
  <phoneticPr fontId="4"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3892-EE02-4334-AFE2-F68442FD8DDB}">
  <dimension ref="B1:M13"/>
  <sheetViews>
    <sheetView workbookViewId="0">
      <selection activeCell="B5" sqref="B5:K5"/>
    </sheetView>
  </sheetViews>
  <sheetFormatPr baseColWidth="10" defaultRowHeight="14.5" x14ac:dyDescent="0.35"/>
  <cols>
    <col min="1" max="1" width="3.90625" customWidth="1"/>
    <col min="2" max="2" width="20.81640625" customWidth="1"/>
    <col min="3" max="3" width="18.1796875" customWidth="1"/>
    <col min="4" max="4" width="14.90625" customWidth="1"/>
  </cols>
  <sheetData>
    <row r="1" spans="2:13" x14ac:dyDescent="0.35">
      <c r="B1" s="222" t="s">
        <v>512</v>
      </c>
      <c r="C1" s="222"/>
      <c r="D1" s="222"/>
      <c r="E1" s="222"/>
      <c r="F1" s="222"/>
      <c r="G1" s="222"/>
      <c r="H1" s="222"/>
      <c r="I1" s="222"/>
      <c r="J1" s="222"/>
      <c r="K1" s="222"/>
      <c r="L1" s="164"/>
      <c r="M1" s="164"/>
    </row>
    <row r="2" spans="2:13" x14ac:dyDescent="0.35">
      <c r="B2" s="189" t="s">
        <v>358</v>
      </c>
      <c r="C2" s="189"/>
      <c r="D2" s="189"/>
      <c r="E2" s="189"/>
      <c r="F2" s="189"/>
      <c r="G2" s="189"/>
      <c r="H2" s="189"/>
      <c r="I2" s="189"/>
      <c r="J2" s="189"/>
      <c r="K2" s="189"/>
      <c r="L2" s="161"/>
      <c r="M2" s="161"/>
    </row>
    <row r="3" spans="2:13" ht="15" thickBot="1" x14ac:dyDescent="0.4">
      <c r="B3" s="189" t="s">
        <v>1431</v>
      </c>
      <c r="C3" s="189"/>
      <c r="D3" s="189"/>
      <c r="E3" s="189"/>
      <c r="F3" s="189"/>
      <c r="G3" s="189"/>
      <c r="H3" s="189"/>
      <c r="I3" s="189"/>
      <c r="J3" s="189"/>
      <c r="K3" s="189"/>
      <c r="L3" s="161"/>
      <c r="M3" s="161"/>
    </row>
    <row r="4" spans="2:13" ht="15" thickBot="1" x14ac:dyDescent="0.4">
      <c r="B4" s="216"/>
      <c r="C4" s="217"/>
      <c r="D4" s="217"/>
      <c r="E4" s="217"/>
      <c r="F4" s="217"/>
      <c r="G4" s="217"/>
      <c r="H4" s="217"/>
      <c r="I4" s="217"/>
      <c r="J4" s="217"/>
      <c r="K4" s="218"/>
    </row>
    <row r="5" spans="2:13" ht="23" customHeight="1" thickBot="1" x14ac:dyDescent="0.4">
      <c r="B5" s="193" t="s">
        <v>1427</v>
      </c>
      <c r="C5" s="194"/>
      <c r="D5" s="194"/>
      <c r="E5" s="194"/>
      <c r="F5" s="194"/>
      <c r="G5" s="194"/>
      <c r="H5" s="194"/>
      <c r="I5" s="194"/>
      <c r="J5" s="194"/>
      <c r="K5" s="195"/>
    </row>
    <row r="6" spans="2:13" ht="15" thickBot="1" x14ac:dyDescent="0.4">
      <c r="B6" s="196" t="s">
        <v>359</v>
      </c>
      <c r="C6" s="193" t="s">
        <v>360</v>
      </c>
      <c r="D6" s="195"/>
      <c r="E6" s="193" t="s">
        <v>361</v>
      </c>
      <c r="F6" s="195"/>
      <c r="G6" s="193" t="s">
        <v>362</v>
      </c>
      <c r="H6" s="195"/>
      <c r="I6" s="193" t="s">
        <v>363</v>
      </c>
      <c r="J6" s="195"/>
      <c r="K6" s="196" t="s">
        <v>364</v>
      </c>
    </row>
    <row r="7" spans="2:13" ht="21" x14ac:dyDescent="0.35">
      <c r="B7" s="235"/>
      <c r="C7" s="142" t="s">
        <v>365</v>
      </c>
      <c r="D7" s="141" t="s">
        <v>366</v>
      </c>
      <c r="E7" s="142" t="s">
        <v>365</v>
      </c>
      <c r="F7" s="142" t="s">
        <v>366</v>
      </c>
      <c r="G7" s="142" t="s">
        <v>365</v>
      </c>
      <c r="H7" s="142" t="s">
        <v>366</v>
      </c>
      <c r="I7" s="142" t="s">
        <v>365</v>
      </c>
      <c r="J7" s="142" t="s">
        <v>366</v>
      </c>
      <c r="K7" s="235"/>
    </row>
    <row r="8" spans="2:13" ht="15" thickBot="1" x14ac:dyDescent="0.4">
      <c r="B8" s="137" t="s">
        <v>367</v>
      </c>
      <c r="C8" s="140" t="s">
        <v>368</v>
      </c>
      <c r="D8" s="140" t="s">
        <v>369</v>
      </c>
      <c r="E8" s="140" t="s">
        <v>370</v>
      </c>
      <c r="F8" s="140" t="s">
        <v>371</v>
      </c>
      <c r="G8" s="140" t="s">
        <v>372</v>
      </c>
      <c r="H8" s="140" t="s">
        <v>373</v>
      </c>
      <c r="I8" s="140" t="s">
        <v>374</v>
      </c>
      <c r="J8" s="140" t="s">
        <v>375</v>
      </c>
      <c r="K8" s="140" t="s">
        <v>376</v>
      </c>
    </row>
    <row r="9" spans="2:13" ht="21.5" thickBot="1" x14ac:dyDescent="0.4">
      <c r="B9" s="27" t="s">
        <v>1428</v>
      </c>
      <c r="C9" s="28" t="s">
        <v>1429</v>
      </c>
      <c r="D9" s="162">
        <v>5242741</v>
      </c>
      <c r="E9" s="28"/>
      <c r="F9" s="28">
        <v>0</v>
      </c>
      <c r="G9" s="28"/>
      <c r="H9" s="28">
        <v>0</v>
      </c>
      <c r="I9" s="28"/>
      <c r="J9" s="28">
        <v>0</v>
      </c>
      <c r="K9" s="163">
        <f>SUM(D9)</f>
        <v>5242741</v>
      </c>
    </row>
    <row r="10" spans="2:13" ht="21.5" thickBot="1" x14ac:dyDescent="0.4">
      <c r="B10" s="27" t="s">
        <v>1430</v>
      </c>
      <c r="C10" s="28" t="s">
        <v>1429</v>
      </c>
      <c r="D10" s="162">
        <v>2036691.96</v>
      </c>
      <c r="E10" s="28"/>
      <c r="F10" s="28">
        <v>0</v>
      </c>
      <c r="G10" s="28"/>
      <c r="H10" s="28">
        <v>0</v>
      </c>
      <c r="I10" s="28"/>
      <c r="J10" s="28">
        <v>0</v>
      </c>
      <c r="K10" s="163">
        <f>SUM(D10)</f>
        <v>2036691.96</v>
      </c>
    </row>
    <row r="11" spans="2:13" ht="15" thickBot="1" x14ac:dyDescent="0.4">
      <c r="B11" s="27"/>
      <c r="C11" s="28"/>
      <c r="D11" s="28"/>
      <c r="E11" s="28"/>
      <c r="F11" s="28"/>
      <c r="G11" s="28"/>
      <c r="H11" s="28"/>
      <c r="I11" s="28"/>
      <c r="J11" s="28"/>
      <c r="K11" s="28"/>
    </row>
    <row r="12" spans="2:13" ht="15" thickBot="1" x14ac:dyDescent="0.4">
      <c r="B12" s="27"/>
      <c r="C12" s="28"/>
      <c r="D12" s="28"/>
      <c r="E12" s="28"/>
      <c r="F12" s="28"/>
      <c r="G12" s="28"/>
      <c r="H12" s="28"/>
      <c r="I12" s="28"/>
      <c r="J12" s="28"/>
      <c r="K12" s="28"/>
    </row>
    <row r="13" spans="2:13" ht="15" thickBot="1" x14ac:dyDescent="0.4">
      <c r="B13" s="27"/>
      <c r="C13" s="28"/>
      <c r="D13" s="28"/>
      <c r="E13" s="28"/>
      <c r="F13" s="28"/>
      <c r="G13" s="28"/>
      <c r="H13" s="28"/>
      <c r="I13" s="28"/>
      <c r="J13" s="28"/>
      <c r="K13" s="28"/>
    </row>
  </sheetData>
  <mergeCells count="11">
    <mergeCell ref="K6:K7"/>
    <mergeCell ref="B6:B7"/>
    <mergeCell ref="C6:D6"/>
    <mergeCell ref="E6:F6"/>
    <mergeCell ref="G6:H6"/>
    <mergeCell ref="I6:J6"/>
    <mergeCell ref="B1:K1"/>
    <mergeCell ref="B2:K2"/>
    <mergeCell ref="B3:K3"/>
    <mergeCell ref="B4:K4"/>
    <mergeCell ref="B5:K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893D-754B-469C-B153-DCC51FAC419D}">
  <dimension ref="A1:Q4"/>
  <sheetViews>
    <sheetView workbookViewId="0">
      <selection activeCell="B3" sqref="B3:P3"/>
    </sheetView>
  </sheetViews>
  <sheetFormatPr baseColWidth="10" defaultRowHeight="14.5" x14ac:dyDescent="0.35"/>
  <cols>
    <col min="1" max="1" width="3.90625" customWidth="1"/>
    <col min="2" max="2" width="9.08984375" customWidth="1"/>
    <col min="3" max="3" width="10.90625" customWidth="1"/>
    <col min="4" max="4" width="14.90625" customWidth="1"/>
    <col min="5" max="5" width="9" customWidth="1"/>
    <col min="6" max="6" width="11.90625" customWidth="1"/>
    <col min="7" max="7" width="9.36328125" customWidth="1"/>
    <col min="8" max="8" width="7.6328125" customWidth="1"/>
    <col min="9" max="9" width="8.7265625" customWidth="1"/>
    <col min="10" max="10" width="9" customWidth="1"/>
    <col min="11" max="11" width="8.7265625" customWidth="1"/>
    <col min="12" max="12" width="7.08984375" customWidth="1"/>
    <col min="13" max="13" width="7.453125" customWidth="1"/>
    <col min="14" max="14" width="14.81640625" customWidth="1"/>
    <col min="15" max="15" width="13" customWidth="1"/>
    <col min="16" max="16" width="10.08984375" customWidth="1"/>
    <col min="21" max="21" width="7" customWidth="1"/>
  </cols>
  <sheetData>
    <row r="1" spans="1:17" x14ac:dyDescent="0.35">
      <c r="B1" s="222" t="s">
        <v>512</v>
      </c>
      <c r="C1" s="222"/>
      <c r="D1" s="222"/>
      <c r="E1" s="222"/>
      <c r="F1" s="222"/>
      <c r="G1" s="222"/>
      <c r="H1" s="222"/>
      <c r="I1" s="222"/>
      <c r="J1" s="222"/>
      <c r="K1" s="222"/>
      <c r="L1" s="222"/>
      <c r="M1" s="222"/>
      <c r="N1" s="222"/>
      <c r="O1" s="222"/>
      <c r="P1" s="222"/>
    </row>
    <row r="2" spans="1:17" ht="52" customHeight="1" x14ac:dyDescent="0.35">
      <c r="A2" s="52"/>
      <c r="B2" s="200" t="s">
        <v>494</v>
      </c>
      <c r="C2" s="200"/>
      <c r="D2" s="200"/>
      <c r="E2" s="200"/>
      <c r="F2" s="200"/>
      <c r="G2" s="200"/>
      <c r="H2" s="200"/>
      <c r="I2" s="200"/>
      <c r="J2" s="200"/>
      <c r="K2" s="200"/>
      <c r="L2" s="200"/>
      <c r="M2" s="200"/>
      <c r="N2" s="200"/>
      <c r="O2" s="200"/>
      <c r="P2" s="200"/>
      <c r="Q2" s="59"/>
    </row>
    <row r="3" spans="1:17" ht="21.5" customHeight="1" x14ac:dyDescent="0.35">
      <c r="A3" s="52"/>
      <c r="B3" s="189" t="s">
        <v>1431</v>
      </c>
      <c r="C3" s="189"/>
      <c r="D3" s="189"/>
      <c r="E3" s="189"/>
      <c r="F3" s="189"/>
      <c r="G3" s="189"/>
      <c r="H3" s="189"/>
      <c r="I3" s="189"/>
      <c r="J3" s="189"/>
      <c r="K3" s="189"/>
      <c r="L3" s="189"/>
      <c r="M3" s="189"/>
      <c r="N3" s="189"/>
      <c r="O3" s="189"/>
      <c r="P3" s="189"/>
      <c r="Q3" s="59"/>
    </row>
    <row r="4" spans="1:17" x14ac:dyDescent="0.35">
      <c r="A4" s="52"/>
      <c r="B4" s="96"/>
      <c r="C4" s="52"/>
      <c r="D4" s="52"/>
      <c r="E4" s="52"/>
      <c r="F4" s="52"/>
      <c r="G4" s="52"/>
      <c r="H4" s="52"/>
      <c r="I4" s="52"/>
      <c r="J4" s="52"/>
      <c r="K4" s="52"/>
    </row>
  </sheetData>
  <mergeCells count="3">
    <mergeCell ref="B1:P1"/>
    <mergeCell ref="B2:P2"/>
    <mergeCell ref="B3:P3"/>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488D2-FC8A-4607-B00C-FB2BC5FA1149}">
  <dimension ref="B1:M54"/>
  <sheetViews>
    <sheetView workbookViewId="0">
      <selection activeCell="B3" sqref="B3:K3"/>
    </sheetView>
  </sheetViews>
  <sheetFormatPr baseColWidth="10" defaultRowHeight="14.5" x14ac:dyDescent="0.35"/>
  <cols>
    <col min="1" max="1" width="3.1796875" customWidth="1"/>
    <col min="2" max="2" width="14.36328125" customWidth="1"/>
    <col min="3" max="3" width="12.54296875" customWidth="1"/>
    <col min="4" max="4" width="10.7265625" customWidth="1"/>
    <col min="5" max="5" width="11" customWidth="1"/>
    <col min="6" max="6" width="18.08984375" customWidth="1"/>
    <col min="7" max="7" width="14.36328125" customWidth="1"/>
  </cols>
  <sheetData>
    <row r="1" spans="2:13" ht="26" customHeight="1" x14ac:dyDescent="0.35">
      <c r="B1" s="222" t="s">
        <v>512</v>
      </c>
      <c r="C1" s="222"/>
      <c r="D1" s="222"/>
      <c r="E1" s="222"/>
      <c r="F1" s="222"/>
      <c r="G1" s="222"/>
      <c r="H1" s="222"/>
      <c r="I1" s="222"/>
      <c r="J1" s="222"/>
      <c r="K1" s="222"/>
      <c r="L1" s="164"/>
      <c r="M1" s="164"/>
    </row>
    <row r="2" spans="2:13" ht="30.5" customHeight="1" x14ac:dyDescent="0.35">
      <c r="B2" s="244" t="s">
        <v>435</v>
      </c>
      <c r="C2" s="244"/>
      <c r="D2" s="244"/>
      <c r="E2" s="244"/>
      <c r="F2" s="244"/>
      <c r="G2" s="244"/>
      <c r="H2" s="244"/>
      <c r="I2" s="244"/>
      <c r="J2" s="244"/>
      <c r="K2" s="244"/>
      <c r="L2" s="96"/>
      <c r="M2" s="96"/>
    </row>
    <row r="3" spans="2:13" ht="22.5" customHeight="1" x14ac:dyDescent="0.35">
      <c r="B3" s="222" t="s">
        <v>1431</v>
      </c>
      <c r="C3" s="222"/>
      <c r="D3" s="222"/>
      <c r="E3" s="222"/>
      <c r="F3" s="222"/>
      <c r="G3" s="222"/>
      <c r="H3" s="222"/>
      <c r="I3" s="222"/>
      <c r="J3" s="222"/>
      <c r="K3" s="222"/>
      <c r="L3" s="161"/>
      <c r="M3" s="161"/>
    </row>
    <row r="6" spans="2:13" x14ac:dyDescent="0.35">
      <c r="B6" s="66" t="s">
        <v>436</v>
      </c>
    </row>
    <row r="7" spans="2:13" x14ac:dyDescent="0.35">
      <c r="E7" s="67"/>
      <c r="F7" s="68" t="s">
        <v>437</v>
      </c>
      <c r="G7" s="67"/>
    </row>
    <row r="8" spans="2:13" x14ac:dyDescent="0.35">
      <c r="E8" s="67"/>
      <c r="F8" s="68" t="s">
        <v>438</v>
      </c>
      <c r="G8" s="67"/>
    </row>
    <row r="9" spans="2:13" x14ac:dyDescent="0.35">
      <c r="E9" s="67"/>
      <c r="F9" s="69" t="s">
        <v>439</v>
      </c>
      <c r="G9" s="67"/>
    </row>
    <row r="10" spans="2:13" ht="15" thickBot="1" x14ac:dyDescent="0.4">
      <c r="B10" s="70"/>
    </row>
    <row r="11" spans="2:13" x14ac:dyDescent="0.35">
      <c r="B11" s="245"/>
      <c r="C11" s="245"/>
      <c r="D11" s="245"/>
      <c r="E11" s="245"/>
      <c r="F11" s="245"/>
      <c r="G11" s="247"/>
      <c r="H11" s="248" t="s">
        <v>440</v>
      </c>
      <c r="I11" s="249"/>
      <c r="J11" s="250" t="s">
        <v>441</v>
      </c>
      <c r="K11" s="251"/>
    </row>
    <row r="12" spans="2:13" x14ac:dyDescent="0.35">
      <c r="B12" s="252" t="s">
        <v>442</v>
      </c>
      <c r="C12" s="252" t="s">
        <v>443</v>
      </c>
      <c r="D12" s="253" t="s">
        <v>444</v>
      </c>
      <c r="E12" s="252" t="s">
        <v>445</v>
      </c>
      <c r="F12" s="252" t="s">
        <v>446</v>
      </c>
      <c r="G12" s="187" t="s">
        <v>447</v>
      </c>
      <c r="H12" s="71"/>
      <c r="I12" s="71"/>
      <c r="J12" s="71"/>
      <c r="K12" s="71"/>
    </row>
    <row r="13" spans="2:13" x14ac:dyDescent="0.35">
      <c r="B13" s="252"/>
      <c r="C13" s="252"/>
      <c r="D13" s="253"/>
      <c r="E13" s="252"/>
      <c r="F13" s="252"/>
      <c r="G13" s="187"/>
      <c r="H13" s="72" t="s">
        <v>448</v>
      </c>
      <c r="I13" s="63" t="s">
        <v>449</v>
      </c>
      <c r="J13" s="63" t="s">
        <v>450</v>
      </c>
      <c r="K13" s="63" t="s">
        <v>451</v>
      </c>
    </row>
    <row r="14" spans="2:13" x14ac:dyDescent="0.35">
      <c r="B14" s="73"/>
      <c r="C14" s="73"/>
      <c r="D14" s="73"/>
      <c r="E14" s="73"/>
      <c r="F14" s="73"/>
      <c r="G14" s="73"/>
      <c r="H14" s="73"/>
      <c r="I14" s="73"/>
      <c r="J14" s="73"/>
      <c r="K14" s="73"/>
    </row>
    <row r="15" spans="2:13" x14ac:dyDescent="0.35">
      <c r="B15" s="73"/>
      <c r="C15" s="73"/>
      <c r="D15" s="73"/>
      <c r="E15" s="73"/>
      <c r="F15" s="73"/>
      <c r="G15" s="73"/>
      <c r="H15" s="73"/>
      <c r="I15" s="73"/>
      <c r="J15" s="73"/>
      <c r="K15" s="73"/>
    </row>
    <row r="16" spans="2:13" x14ac:dyDescent="0.35">
      <c r="B16" s="73"/>
      <c r="C16" s="73"/>
      <c r="D16" s="73"/>
      <c r="E16" s="73"/>
      <c r="F16" s="73"/>
      <c r="G16" s="73"/>
      <c r="H16" s="73"/>
      <c r="I16" s="73"/>
      <c r="J16" s="73"/>
      <c r="K16" s="73"/>
    </row>
    <row r="17" spans="2:11" x14ac:dyDescent="0.35">
      <c r="B17" s="73"/>
      <c r="C17" s="73"/>
      <c r="D17" s="73"/>
      <c r="E17" s="73"/>
      <c r="F17" s="73"/>
      <c r="G17" s="73"/>
      <c r="H17" s="73"/>
      <c r="I17" s="73"/>
      <c r="J17" s="73"/>
      <c r="K17" s="73"/>
    </row>
    <row r="18" spans="2:11" x14ac:dyDescent="0.35">
      <c r="B18" s="73"/>
      <c r="C18" s="73"/>
      <c r="D18" s="73"/>
      <c r="E18" s="73"/>
      <c r="F18" s="73"/>
      <c r="G18" s="73"/>
      <c r="H18" s="73"/>
      <c r="I18" s="73"/>
      <c r="J18" s="73"/>
      <c r="K18" s="73"/>
    </row>
    <row r="19" spans="2:11" x14ac:dyDescent="0.35">
      <c r="B19" s="73"/>
      <c r="C19" s="73"/>
      <c r="D19" s="73"/>
      <c r="E19" s="73"/>
      <c r="F19" s="73"/>
      <c r="G19" s="73"/>
      <c r="H19" s="73"/>
      <c r="I19" s="73"/>
      <c r="J19" s="73"/>
      <c r="K19" s="73"/>
    </row>
    <row r="20" spans="2:11" x14ac:dyDescent="0.35">
      <c r="B20" s="74" t="s">
        <v>452</v>
      </c>
    </row>
    <row r="23" spans="2:11" x14ac:dyDescent="0.35">
      <c r="B23" s="66" t="s">
        <v>453</v>
      </c>
    </row>
    <row r="24" spans="2:11" x14ac:dyDescent="0.35">
      <c r="E24" s="67"/>
      <c r="F24" s="68" t="s">
        <v>437</v>
      </c>
      <c r="G24" s="67"/>
    </row>
    <row r="25" spans="2:11" x14ac:dyDescent="0.35">
      <c r="E25" s="67"/>
      <c r="F25" s="68" t="s">
        <v>438</v>
      </c>
      <c r="G25" s="67"/>
    </row>
    <row r="26" spans="2:11" x14ac:dyDescent="0.35">
      <c r="E26" s="254" t="s">
        <v>454</v>
      </c>
      <c r="F26" s="254"/>
      <c r="G26" s="67"/>
    </row>
    <row r="27" spans="2:11" ht="15" thickBot="1" x14ac:dyDescent="0.4">
      <c r="B27" s="70"/>
    </row>
    <row r="28" spans="2:11" ht="21" customHeight="1" x14ac:dyDescent="0.35">
      <c r="B28" s="245"/>
      <c r="C28" s="245"/>
      <c r="D28" s="245"/>
      <c r="E28" s="245"/>
      <c r="F28" s="245"/>
      <c r="G28" s="247"/>
      <c r="H28" s="248" t="s">
        <v>455</v>
      </c>
      <c r="I28" s="255"/>
      <c r="J28" s="63" t="s">
        <v>456</v>
      </c>
      <c r="K28" s="75"/>
    </row>
    <row r="29" spans="2:11" x14ac:dyDescent="0.35">
      <c r="B29" s="252" t="s">
        <v>443</v>
      </c>
      <c r="C29" s="252" t="s">
        <v>444</v>
      </c>
      <c r="D29" s="253" t="s">
        <v>457</v>
      </c>
      <c r="E29" s="187" t="s">
        <v>458</v>
      </c>
      <c r="F29" s="252" t="s">
        <v>459</v>
      </c>
      <c r="G29" s="252" t="s">
        <v>460</v>
      </c>
      <c r="H29" s="71"/>
      <c r="I29" s="76"/>
      <c r="J29" s="71"/>
      <c r="K29" s="77"/>
    </row>
    <row r="30" spans="2:11" ht="21" x14ac:dyDescent="0.35">
      <c r="B30" s="252"/>
      <c r="C30" s="252"/>
      <c r="D30" s="253"/>
      <c r="E30" s="187"/>
      <c r="F30" s="252"/>
      <c r="G30" s="252"/>
      <c r="H30" s="72" t="s">
        <v>461</v>
      </c>
      <c r="I30" s="78" t="s">
        <v>462</v>
      </c>
      <c r="J30" s="63" t="s">
        <v>450</v>
      </c>
      <c r="K30" s="75"/>
    </row>
    <row r="31" spans="2:11" x14ac:dyDescent="0.35">
      <c r="B31" s="73"/>
      <c r="C31" s="73"/>
      <c r="D31" s="73"/>
      <c r="E31" s="73"/>
      <c r="F31" s="73"/>
      <c r="G31" s="73"/>
      <c r="H31" s="73"/>
      <c r="I31" s="79"/>
      <c r="J31" s="73"/>
      <c r="K31" s="65"/>
    </row>
    <row r="32" spans="2:11" x14ac:dyDescent="0.35">
      <c r="B32" s="73"/>
      <c r="C32" s="73"/>
      <c r="D32" s="73"/>
      <c r="E32" s="73"/>
      <c r="F32" s="73"/>
      <c r="G32" s="73"/>
      <c r="H32" s="73"/>
      <c r="I32" s="79"/>
      <c r="J32" s="73"/>
      <c r="K32" s="65"/>
    </row>
    <row r="33" spans="2:11" x14ac:dyDescent="0.35">
      <c r="B33" s="73"/>
      <c r="C33" s="73"/>
      <c r="D33" s="73"/>
      <c r="E33" s="73"/>
      <c r="F33" s="73"/>
      <c r="G33" s="73"/>
      <c r="H33" s="73"/>
      <c r="I33" s="79"/>
      <c r="J33" s="73"/>
      <c r="K33" s="65"/>
    </row>
    <row r="34" spans="2:11" x14ac:dyDescent="0.35">
      <c r="B34" s="73"/>
      <c r="C34" s="73"/>
      <c r="D34" s="73"/>
      <c r="E34" s="73"/>
      <c r="F34" s="73"/>
      <c r="G34" s="73"/>
      <c r="H34" s="73"/>
      <c r="I34" s="79"/>
      <c r="J34" s="73"/>
      <c r="K34" s="65"/>
    </row>
    <row r="35" spans="2:11" x14ac:dyDescent="0.35">
      <c r="B35" s="73"/>
      <c r="C35" s="73"/>
      <c r="D35" s="73"/>
      <c r="E35" s="73"/>
      <c r="F35" s="73"/>
      <c r="G35" s="73"/>
      <c r="H35" s="73"/>
      <c r="I35" s="79"/>
      <c r="J35" s="73"/>
      <c r="K35" s="65"/>
    </row>
    <row r="36" spans="2:11" x14ac:dyDescent="0.35">
      <c r="B36" s="73"/>
      <c r="C36" s="73"/>
      <c r="D36" s="73"/>
      <c r="E36" s="73"/>
      <c r="F36" s="73"/>
      <c r="G36" s="73"/>
      <c r="H36" s="73"/>
      <c r="I36" s="79"/>
      <c r="J36" s="73"/>
      <c r="K36" s="65"/>
    </row>
    <row r="37" spans="2:11" x14ac:dyDescent="0.35">
      <c r="B37" s="74" t="s">
        <v>463</v>
      </c>
    </row>
    <row r="40" spans="2:11" x14ac:dyDescent="0.35">
      <c r="B40" s="66" t="s">
        <v>464</v>
      </c>
    </row>
    <row r="41" spans="2:11" x14ac:dyDescent="0.35">
      <c r="E41" s="67"/>
      <c r="F41" s="68" t="s">
        <v>437</v>
      </c>
      <c r="G41" s="67"/>
    </row>
    <row r="42" spans="2:11" x14ac:dyDescent="0.35">
      <c r="E42" s="67"/>
      <c r="F42" s="68" t="s">
        <v>438</v>
      </c>
      <c r="G42" s="67"/>
    </row>
    <row r="43" spans="2:11" x14ac:dyDescent="0.35">
      <c r="E43" s="74" t="s">
        <v>465</v>
      </c>
      <c r="F43" s="74"/>
      <c r="G43" s="67"/>
    </row>
    <row r="44" spans="2:11" ht="15" thickBot="1" x14ac:dyDescent="0.4">
      <c r="B44" s="70"/>
    </row>
    <row r="45" spans="2:11" ht="14.5" customHeight="1" x14ac:dyDescent="0.35">
      <c r="B45" s="245"/>
      <c r="C45" s="245"/>
      <c r="D45" s="245"/>
      <c r="E45" s="245"/>
      <c r="F45" s="245"/>
      <c r="G45" s="245"/>
      <c r="H45" s="246"/>
      <c r="I45" s="246"/>
      <c r="J45" s="75"/>
      <c r="K45" s="75"/>
    </row>
    <row r="46" spans="2:11" x14ac:dyDescent="0.35">
      <c r="B46" s="252" t="s">
        <v>466</v>
      </c>
      <c r="C46" s="252" t="s">
        <v>443</v>
      </c>
      <c r="D46" s="253" t="s">
        <v>467</v>
      </c>
      <c r="E46" s="187" t="s">
        <v>468</v>
      </c>
      <c r="F46" s="252" t="s">
        <v>469</v>
      </c>
      <c r="G46" s="252" t="s">
        <v>341</v>
      </c>
      <c r="H46" s="77"/>
      <c r="I46" s="77"/>
      <c r="J46" s="77"/>
      <c r="K46" s="77"/>
    </row>
    <row r="47" spans="2:11" x14ac:dyDescent="0.35">
      <c r="B47" s="252"/>
      <c r="C47" s="252"/>
      <c r="D47" s="253"/>
      <c r="E47" s="187"/>
      <c r="F47" s="252"/>
      <c r="G47" s="252"/>
      <c r="H47" s="80"/>
      <c r="I47" s="75"/>
      <c r="J47" s="75"/>
      <c r="K47" s="75"/>
    </row>
    <row r="48" spans="2:11" x14ac:dyDescent="0.35">
      <c r="B48" s="73"/>
      <c r="C48" s="73"/>
      <c r="D48" s="73"/>
      <c r="E48" s="73"/>
      <c r="F48" s="73"/>
      <c r="G48" s="73"/>
      <c r="H48" s="65"/>
      <c r="I48" s="65"/>
      <c r="J48" s="65"/>
      <c r="K48" s="65"/>
    </row>
    <row r="49" spans="2:11" x14ac:dyDescent="0.35">
      <c r="B49" s="73"/>
      <c r="C49" s="73"/>
      <c r="D49" s="73"/>
      <c r="E49" s="73"/>
      <c r="F49" s="73"/>
      <c r="G49" s="73"/>
      <c r="H49" s="65"/>
      <c r="I49" s="65"/>
      <c r="J49" s="65"/>
      <c r="K49" s="65"/>
    </row>
    <row r="50" spans="2:11" x14ac:dyDescent="0.35">
      <c r="B50" s="73"/>
      <c r="C50" s="73"/>
      <c r="D50" s="73"/>
      <c r="E50" s="73"/>
      <c r="F50" s="73"/>
      <c r="G50" s="73"/>
      <c r="H50" s="65"/>
      <c r="I50" s="65"/>
      <c r="J50" s="65"/>
      <c r="K50" s="65"/>
    </row>
    <row r="51" spans="2:11" x14ac:dyDescent="0.35">
      <c r="B51" s="73"/>
      <c r="C51" s="73"/>
      <c r="D51" s="73"/>
      <c r="E51" s="73"/>
      <c r="F51" s="73"/>
      <c r="G51" s="73"/>
      <c r="H51" s="65"/>
      <c r="I51" s="65"/>
      <c r="J51" s="65"/>
      <c r="K51" s="65"/>
    </row>
    <row r="52" spans="2:11" x14ac:dyDescent="0.35">
      <c r="B52" s="73"/>
      <c r="C52" s="73"/>
      <c r="D52" s="73"/>
      <c r="E52" s="73"/>
      <c r="F52" s="73"/>
      <c r="G52" s="73"/>
      <c r="H52" s="65"/>
      <c r="I52" s="65"/>
      <c r="J52" s="65"/>
      <c r="K52" s="65"/>
    </row>
    <row r="53" spans="2:11" x14ac:dyDescent="0.35">
      <c r="B53" s="73"/>
      <c r="C53" s="73"/>
      <c r="D53" s="73"/>
      <c r="E53" s="73"/>
      <c r="F53" s="73"/>
      <c r="G53" s="73"/>
      <c r="H53" s="65"/>
      <c r="I53" s="65"/>
      <c r="J53" s="65"/>
      <c r="K53" s="65"/>
    </row>
    <row r="54" spans="2:11" x14ac:dyDescent="0.35">
      <c r="B54" s="74" t="s">
        <v>470</v>
      </c>
    </row>
  </sheetData>
  <mergeCells count="29">
    <mergeCell ref="G46:G47"/>
    <mergeCell ref="E26:F26"/>
    <mergeCell ref="B28:G28"/>
    <mergeCell ref="H28:I28"/>
    <mergeCell ref="B29:B30"/>
    <mergeCell ref="C29:C30"/>
    <mergeCell ref="D29:D30"/>
    <mergeCell ref="E29:E30"/>
    <mergeCell ref="F29:F30"/>
    <mergeCell ref="G29:G30"/>
    <mergeCell ref="B46:B47"/>
    <mergeCell ref="C46:C47"/>
    <mergeCell ref="D46:D47"/>
    <mergeCell ref="E46:E47"/>
    <mergeCell ref="F46:F47"/>
    <mergeCell ref="B1:K1"/>
    <mergeCell ref="B2:K2"/>
    <mergeCell ref="B3:K3"/>
    <mergeCell ref="B45:G45"/>
    <mergeCell ref="H45:I45"/>
    <mergeCell ref="B11:G11"/>
    <mergeCell ref="H11:I11"/>
    <mergeCell ref="J11:K11"/>
    <mergeCell ref="B12:B13"/>
    <mergeCell ref="C12:C13"/>
    <mergeCell ref="D12:D13"/>
    <mergeCell ref="E12:E13"/>
    <mergeCell ref="F12:F13"/>
    <mergeCell ref="G12:G1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8E96-0310-44C6-847F-DB990BED09DA}">
  <dimension ref="A1:T32"/>
  <sheetViews>
    <sheetView topLeftCell="A7" workbookViewId="0">
      <selection activeCell="A4" sqref="A4:XFD4"/>
    </sheetView>
  </sheetViews>
  <sheetFormatPr baseColWidth="10" defaultRowHeight="14.5" x14ac:dyDescent="0.35"/>
  <cols>
    <col min="1" max="1" width="3.1796875" customWidth="1"/>
    <col min="2" max="2" width="3.90625" customWidth="1"/>
    <col min="3" max="3" width="20.81640625" customWidth="1"/>
    <col min="4" max="4" width="18.1796875" customWidth="1"/>
    <col min="5" max="5" width="14.90625" customWidth="1"/>
  </cols>
  <sheetData>
    <row r="1" spans="1:20" x14ac:dyDescent="0.35">
      <c r="A1" s="222" t="s">
        <v>512</v>
      </c>
      <c r="B1" s="222"/>
      <c r="C1" s="222"/>
      <c r="D1" s="222"/>
      <c r="E1" s="222"/>
      <c r="F1" s="222"/>
      <c r="G1" s="222"/>
      <c r="H1" s="222"/>
      <c r="I1" s="222"/>
      <c r="J1" s="222"/>
      <c r="K1" s="222"/>
      <c r="L1" s="222"/>
      <c r="M1" s="222"/>
      <c r="N1" s="222"/>
      <c r="O1" s="222"/>
      <c r="P1" s="222"/>
      <c r="Q1" s="222"/>
      <c r="R1" s="222"/>
      <c r="S1" s="222"/>
      <c r="T1" s="222"/>
    </row>
    <row r="2" spans="1:20" x14ac:dyDescent="0.35">
      <c r="A2" s="200" t="s">
        <v>471</v>
      </c>
      <c r="B2" s="200"/>
      <c r="C2" s="200"/>
      <c r="D2" s="200"/>
      <c r="E2" s="200"/>
      <c r="F2" s="200"/>
      <c r="G2" s="200"/>
      <c r="H2" s="200"/>
      <c r="I2" s="200"/>
      <c r="J2" s="200"/>
      <c r="K2" s="200"/>
      <c r="L2" s="200"/>
      <c r="M2" s="200"/>
      <c r="N2" s="200"/>
      <c r="O2" s="200"/>
      <c r="P2" s="200"/>
      <c r="Q2" s="200"/>
      <c r="R2" s="200"/>
      <c r="S2" s="200"/>
      <c r="T2" s="200"/>
    </row>
    <row r="3" spans="1:20" ht="15" thickBot="1" x14ac:dyDescent="0.4">
      <c r="A3" s="189" t="s">
        <v>1431</v>
      </c>
      <c r="B3" s="189"/>
      <c r="C3" s="189"/>
      <c r="D3" s="189"/>
      <c r="E3" s="189"/>
      <c r="F3" s="189"/>
      <c r="G3" s="189"/>
      <c r="H3" s="189"/>
      <c r="I3" s="189"/>
      <c r="J3" s="189"/>
      <c r="K3" s="189"/>
      <c r="L3" s="189"/>
      <c r="M3" s="189"/>
      <c r="N3" s="189"/>
      <c r="O3" s="189"/>
      <c r="P3" s="189"/>
      <c r="Q3" s="189"/>
      <c r="R3" s="189"/>
      <c r="S3" s="189"/>
      <c r="T3" s="189"/>
    </row>
    <row r="4" spans="1:20" x14ac:dyDescent="0.35">
      <c r="B4" s="274" t="s">
        <v>472</v>
      </c>
      <c r="C4" s="275"/>
      <c r="D4" s="275"/>
      <c r="E4" s="275"/>
      <c r="F4" s="275"/>
      <c r="G4" s="275"/>
      <c r="H4" s="275"/>
      <c r="I4" s="275"/>
      <c r="J4" s="275"/>
      <c r="K4" s="275"/>
      <c r="L4" s="275"/>
      <c r="M4" s="275"/>
      <c r="N4" s="275"/>
      <c r="O4" s="275"/>
      <c r="P4" s="275"/>
      <c r="Q4" s="275"/>
      <c r="R4" s="275"/>
      <c r="S4" s="276"/>
    </row>
    <row r="5" spans="1:20" x14ac:dyDescent="0.35">
      <c r="B5" s="259"/>
      <c r="C5" s="260"/>
      <c r="D5" s="260"/>
      <c r="E5" s="260"/>
      <c r="F5" s="260"/>
      <c r="G5" s="260"/>
      <c r="H5" s="260"/>
      <c r="I5" s="260"/>
      <c r="J5" s="260"/>
      <c r="K5" s="260"/>
      <c r="L5" s="260"/>
      <c r="M5" s="260"/>
      <c r="N5" s="260"/>
      <c r="O5" s="260"/>
      <c r="P5" s="260"/>
      <c r="Q5" s="260"/>
      <c r="R5" s="260"/>
      <c r="S5" s="261"/>
    </row>
    <row r="6" spans="1:20" x14ac:dyDescent="0.35">
      <c r="B6" s="262" t="s">
        <v>473</v>
      </c>
      <c r="C6" s="263"/>
      <c r="D6" s="263"/>
      <c r="E6" s="263"/>
      <c r="F6" s="263"/>
      <c r="G6" s="263"/>
      <c r="H6" s="263"/>
      <c r="I6" s="263"/>
      <c r="J6" s="263"/>
      <c r="K6" s="263"/>
      <c r="L6" s="263"/>
      <c r="M6" s="263"/>
      <c r="N6" s="263"/>
      <c r="O6" s="263"/>
      <c r="P6" s="263"/>
      <c r="Q6" s="263"/>
      <c r="R6" s="263"/>
      <c r="S6" s="264"/>
    </row>
    <row r="7" spans="1:20" x14ac:dyDescent="0.35">
      <c r="B7" s="259"/>
      <c r="C7" s="260"/>
      <c r="D7" s="260"/>
      <c r="E7" s="260"/>
      <c r="F7" s="260"/>
      <c r="G7" s="260"/>
      <c r="H7" s="260"/>
      <c r="I7" s="260"/>
      <c r="J7" s="260"/>
      <c r="K7" s="260"/>
      <c r="L7" s="260"/>
      <c r="M7" s="260"/>
      <c r="N7" s="260"/>
      <c r="O7" s="260"/>
      <c r="P7" s="260"/>
      <c r="Q7" s="260"/>
      <c r="R7" s="260"/>
      <c r="S7" s="261"/>
    </row>
    <row r="8" spans="1:20" x14ac:dyDescent="0.35">
      <c r="B8" s="262" t="s">
        <v>474</v>
      </c>
      <c r="C8" s="263"/>
      <c r="D8" s="263"/>
      <c r="E8" s="263"/>
      <c r="F8" s="263"/>
      <c r="G8" s="263"/>
      <c r="H8" s="263"/>
      <c r="I8" s="263"/>
      <c r="J8" s="263"/>
      <c r="K8" s="263"/>
      <c r="L8" s="263"/>
      <c r="M8" s="263"/>
      <c r="N8" s="263"/>
      <c r="O8" s="263"/>
      <c r="P8" s="263"/>
      <c r="Q8" s="263"/>
      <c r="R8" s="263"/>
      <c r="S8" s="264"/>
    </row>
    <row r="9" spans="1:20" x14ac:dyDescent="0.35">
      <c r="B9" s="259"/>
      <c r="C9" s="260"/>
      <c r="D9" s="260"/>
      <c r="E9" s="260"/>
      <c r="F9" s="260"/>
      <c r="G9" s="260"/>
      <c r="H9" s="260"/>
      <c r="I9" s="260"/>
      <c r="J9" s="260"/>
      <c r="K9" s="260"/>
      <c r="L9" s="260"/>
      <c r="M9" s="260"/>
      <c r="N9" s="260"/>
      <c r="O9" s="260"/>
      <c r="P9" s="260"/>
      <c r="Q9" s="260"/>
      <c r="R9" s="260"/>
      <c r="S9" s="261"/>
    </row>
    <row r="10" spans="1:20" x14ac:dyDescent="0.35">
      <c r="B10" s="262" t="s">
        <v>475</v>
      </c>
      <c r="C10" s="263"/>
      <c r="D10" s="263"/>
      <c r="E10" s="263"/>
      <c r="F10" s="263"/>
      <c r="G10" s="263"/>
      <c r="H10" s="263"/>
      <c r="I10" s="263"/>
      <c r="J10" s="263"/>
      <c r="K10" s="263"/>
      <c r="L10" s="263"/>
      <c r="M10" s="263"/>
      <c r="N10" s="263"/>
      <c r="O10" s="263"/>
      <c r="P10" s="263"/>
      <c r="Q10" s="263"/>
      <c r="R10" s="263"/>
      <c r="S10" s="264"/>
    </row>
    <row r="11" spans="1:20" ht="15" thickBot="1" x14ac:dyDescent="0.4">
      <c r="B11" s="265" t="s">
        <v>476</v>
      </c>
      <c r="C11" s="266"/>
      <c r="D11" s="266"/>
      <c r="E11" s="266"/>
      <c r="F11" s="266"/>
      <c r="G11" s="266"/>
      <c r="H11" s="266"/>
      <c r="I11" s="266"/>
      <c r="J11" s="266"/>
      <c r="K11" s="266"/>
      <c r="L11" s="266"/>
      <c r="M11" s="266"/>
      <c r="N11" s="266"/>
      <c r="O11" s="266"/>
      <c r="P11" s="266"/>
      <c r="Q11" s="266"/>
      <c r="R11" s="266"/>
      <c r="S11" s="267"/>
    </row>
    <row r="12" spans="1:20" ht="15" thickBot="1" x14ac:dyDescent="0.4">
      <c r="B12" s="268" t="s">
        <v>477</v>
      </c>
      <c r="C12" s="271" t="s">
        <v>478</v>
      </c>
      <c r="D12" s="271" t="s">
        <v>479</v>
      </c>
      <c r="E12" s="207" t="s">
        <v>480</v>
      </c>
      <c r="F12" s="208"/>
      <c r="G12" s="208"/>
      <c r="H12" s="208"/>
      <c r="I12" s="208"/>
      <c r="J12" s="208"/>
      <c r="K12" s="208"/>
      <c r="L12" s="208"/>
      <c r="M12" s="208"/>
      <c r="N12" s="208"/>
      <c r="O12" s="208"/>
      <c r="P12" s="208"/>
      <c r="Q12" s="208"/>
      <c r="R12" s="208"/>
      <c r="S12" s="209"/>
    </row>
    <row r="13" spans="1:20" ht="15" thickBot="1" x14ac:dyDescent="0.4">
      <c r="B13" s="269"/>
      <c r="C13" s="272"/>
      <c r="D13" s="272"/>
      <c r="E13" s="207" t="s">
        <v>481</v>
      </c>
      <c r="F13" s="208"/>
      <c r="G13" s="209"/>
      <c r="H13" s="207" t="s">
        <v>482</v>
      </c>
      <c r="I13" s="208"/>
      <c r="J13" s="209"/>
      <c r="K13" s="207" t="s">
        <v>332</v>
      </c>
      <c r="L13" s="208"/>
      <c r="M13" s="209"/>
      <c r="N13" s="207" t="s">
        <v>333</v>
      </c>
      <c r="O13" s="208"/>
      <c r="P13" s="209"/>
      <c r="Q13" s="207" t="s">
        <v>483</v>
      </c>
      <c r="R13" s="208"/>
      <c r="S13" s="209"/>
    </row>
    <row r="14" spans="1:20" ht="15" thickBot="1" x14ac:dyDescent="0.4">
      <c r="B14" s="270"/>
      <c r="C14" s="273"/>
      <c r="D14" s="273"/>
      <c r="E14" s="81" t="s">
        <v>484</v>
      </c>
      <c r="F14" s="81" t="s">
        <v>485</v>
      </c>
      <c r="G14" s="82" t="s">
        <v>301</v>
      </c>
      <c r="H14" s="81" t="s">
        <v>484</v>
      </c>
      <c r="I14" s="81" t="s">
        <v>485</v>
      </c>
      <c r="J14" s="82" t="s">
        <v>301</v>
      </c>
      <c r="K14" s="81" t="s">
        <v>484</v>
      </c>
      <c r="L14" s="81" t="s">
        <v>485</v>
      </c>
      <c r="M14" s="82" t="s">
        <v>301</v>
      </c>
      <c r="N14" s="81" t="s">
        <v>484</v>
      </c>
      <c r="O14" s="81" t="s">
        <v>485</v>
      </c>
      <c r="P14" s="82" t="s">
        <v>301</v>
      </c>
      <c r="Q14" s="81" t="s">
        <v>484</v>
      </c>
      <c r="R14" s="81" t="s">
        <v>485</v>
      </c>
      <c r="S14" s="82" t="s">
        <v>301</v>
      </c>
    </row>
    <row r="15" spans="1:20" ht="24.5" thickBot="1" x14ac:dyDescent="0.4">
      <c r="B15" s="83"/>
      <c r="C15" s="256"/>
      <c r="D15" s="84" t="s">
        <v>486</v>
      </c>
      <c r="E15" s="85">
        <v>0</v>
      </c>
      <c r="F15" s="85">
        <v>0</v>
      </c>
      <c r="G15" s="81">
        <v>0</v>
      </c>
      <c r="H15" s="85">
        <v>0</v>
      </c>
      <c r="I15" s="85">
        <v>0</v>
      </c>
      <c r="J15" s="81">
        <v>0</v>
      </c>
      <c r="K15" s="85">
        <v>0</v>
      </c>
      <c r="L15" s="85">
        <v>0</v>
      </c>
      <c r="M15" s="81">
        <v>0</v>
      </c>
      <c r="N15" s="85">
        <v>0</v>
      </c>
      <c r="O15" s="85">
        <v>0</v>
      </c>
      <c r="P15" s="81">
        <v>0</v>
      </c>
      <c r="Q15" s="85">
        <v>0</v>
      </c>
      <c r="R15" s="85">
        <v>0</v>
      </c>
      <c r="S15" s="81">
        <v>0</v>
      </c>
    </row>
    <row r="16" spans="1:20" ht="12.5" hidden="1" customHeight="1" x14ac:dyDescent="0.35">
      <c r="B16" s="83"/>
      <c r="C16" s="258"/>
      <c r="D16" s="86"/>
      <c r="E16" s="85">
        <v>0</v>
      </c>
      <c r="F16" s="85">
        <v>0</v>
      </c>
      <c r="G16" s="81">
        <v>0</v>
      </c>
      <c r="H16" s="85">
        <v>0</v>
      </c>
      <c r="I16" s="85">
        <v>0</v>
      </c>
      <c r="J16" s="81">
        <v>0</v>
      </c>
      <c r="K16" s="85">
        <v>0</v>
      </c>
      <c r="L16" s="85">
        <v>0</v>
      </c>
      <c r="M16" s="81">
        <v>0</v>
      </c>
      <c r="N16" s="85">
        <v>0</v>
      </c>
      <c r="O16" s="85">
        <v>0</v>
      </c>
      <c r="P16" s="81">
        <v>0</v>
      </c>
      <c r="Q16" s="85">
        <v>0</v>
      </c>
      <c r="R16" s="85">
        <v>0</v>
      </c>
      <c r="S16" s="81">
        <v>0</v>
      </c>
    </row>
    <row r="17" spans="2:19" ht="15" hidden="1" thickBot="1" x14ac:dyDescent="0.4">
      <c r="B17" s="83"/>
      <c r="C17" s="257"/>
      <c r="D17" s="87"/>
      <c r="E17" s="85">
        <v>0</v>
      </c>
      <c r="F17" s="85">
        <v>0</v>
      </c>
      <c r="G17" s="81">
        <v>0</v>
      </c>
      <c r="H17" s="85">
        <v>0</v>
      </c>
      <c r="I17" s="85">
        <v>0</v>
      </c>
      <c r="J17" s="81">
        <v>0</v>
      </c>
      <c r="K17" s="85">
        <v>0</v>
      </c>
      <c r="L17" s="85">
        <v>0</v>
      </c>
      <c r="M17" s="81">
        <v>0</v>
      </c>
      <c r="N17" s="85">
        <v>0</v>
      </c>
      <c r="O17" s="85">
        <v>0</v>
      </c>
      <c r="P17" s="81">
        <v>0</v>
      </c>
      <c r="Q17" s="85">
        <v>0</v>
      </c>
      <c r="R17" s="85">
        <v>0</v>
      </c>
      <c r="S17" s="81">
        <v>0</v>
      </c>
    </row>
    <row r="18" spans="2:19" ht="15" thickBot="1" x14ac:dyDescent="0.4">
      <c r="B18" s="83"/>
      <c r="C18" s="82">
        <v>1000</v>
      </c>
      <c r="D18" s="88" t="s">
        <v>69</v>
      </c>
      <c r="E18" s="85">
        <v>0</v>
      </c>
      <c r="F18" s="85">
        <v>0</v>
      </c>
      <c r="G18" s="81">
        <v>0</v>
      </c>
      <c r="H18" s="85">
        <v>0</v>
      </c>
      <c r="I18" s="85">
        <v>0</v>
      </c>
      <c r="J18" s="81">
        <v>0</v>
      </c>
      <c r="K18" s="85">
        <v>0</v>
      </c>
      <c r="L18" s="85">
        <v>0</v>
      </c>
      <c r="M18" s="81">
        <v>0</v>
      </c>
      <c r="N18" s="85">
        <v>0</v>
      </c>
      <c r="O18" s="85">
        <v>0</v>
      </c>
      <c r="P18" s="81">
        <v>0</v>
      </c>
      <c r="Q18" s="85">
        <v>0</v>
      </c>
      <c r="R18" s="85">
        <v>0</v>
      </c>
      <c r="S18" s="81">
        <v>0</v>
      </c>
    </row>
    <row r="19" spans="2:19" ht="15" thickBot="1" x14ac:dyDescent="0.4">
      <c r="B19" s="83"/>
      <c r="C19" s="82">
        <v>2000</v>
      </c>
      <c r="D19" s="88" t="s">
        <v>77</v>
      </c>
      <c r="E19" s="85">
        <v>0</v>
      </c>
      <c r="F19" s="85">
        <v>0</v>
      </c>
      <c r="G19" s="81">
        <v>0</v>
      </c>
      <c r="H19" s="85">
        <v>0</v>
      </c>
      <c r="I19" s="85">
        <v>0</v>
      </c>
      <c r="J19" s="81">
        <v>0</v>
      </c>
      <c r="K19" s="85">
        <v>0</v>
      </c>
      <c r="L19" s="85">
        <v>0</v>
      </c>
      <c r="M19" s="81">
        <v>0</v>
      </c>
      <c r="N19" s="85">
        <v>0</v>
      </c>
      <c r="O19" s="85">
        <v>0</v>
      </c>
      <c r="P19" s="81">
        <v>0</v>
      </c>
      <c r="Q19" s="85">
        <v>0</v>
      </c>
      <c r="R19" s="85">
        <v>0</v>
      </c>
      <c r="S19" s="81">
        <v>0</v>
      </c>
    </row>
    <row r="20" spans="2:19" ht="15" thickBot="1" x14ac:dyDescent="0.4">
      <c r="B20" s="83"/>
      <c r="C20" s="82">
        <v>3000</v>
      </c>
      <c r="D20" s="88" t="s">
        <v>87</v>
      </c>
      <c r="E20" s="85">
        <v>0</v>
      </c>
      <c r="F20" s="85">
        <v>0</v>
      </c>
      <c r="G20" s="81">
        <v>0</v>
      </c>
      <c r="H20" s="85">
        <v>0</v>
      </c>
      <c r="I20" s="85">
        <v>0</v>
      </c>
      <c r="J20" s="81">
        <v>0</v>
      </c>
      <c r="K20" s="85">
        <v>0</v>
      </c>
      <c r="L20" s="85">
        <v>0</v>
      </c>
      <c r="M20" s="81">
        <v>0</v>
      </c>
      <c r="N20" s="85">
        <v>0</v>
      </c>
      <c r="O20" s="85">
        <v>0</v>
      </c>
      <c r="P20" s="81">
        <v>0</v>
      </c>
      <c r="Q20" s="85">
        <v>0</v>
      </c>
      <c r="R20" s="85">
        <v>0</v>
      </c>
      <c r="S20" s="81">
        <v>0</v>
      </c>
    </row>
    <row r="21" spans="2:19" ht="16" x14ac:dyDescent="0.35">
      <c r="B21" s="83"/>
      <c r="C21" s="89"/>
      <c r="D21" s="90" t="s">
        <v>487</v>
      </c>
      <c r="E21" s="89"/>
      <c r="F21" s="89"/>
      <c r="G21" s="89"/>
      <c r="H21" s="89"/>
      <c r="I21" s="89"/>
      <c r="J21" s="89"/>
      <c r="K21" s="89"/>
      <c r="L21" s="89"/>
      <c r="M21" s="89"/>
      <c r="N21" s="89"/>
      <c r="O21" s="89"/>
      <c r="P21" s="89"/>
      <c r="Q21" s="89"/>
      <c r="R21" s="89"/>
      <c r="S21" s="89"/>
    </row>
    <row r="22" spans="2:19" ht="15" thickBot="1" x14ac:dyDescent="0.4">
      <c r="B22" s="91"/>
      <c r="C22" s="82">
        <v>4000</v>
      </c>
      <c r="D22" s="88" t="s">
        <v>488</v>
      </c>
      <c r="E22" s="85">
        <v>0</v>
      </c>
      <c r="F22" s="85">
        <v>0</v>
      </c>
      <c r="G22" s="81">
        <v>0</v>
      </c>
      <c r="H22" s="85">
        <v>0</v>
      </c>
      <c r="I22" s="85">
        <v>0</v>
      </c>
      <c r="J22" s="81">
        <v>0</v>
      </c>
      <c r="K22" s="85">
        <v>0</v>
      </c>
      <c r="L22" s="85">
        <v>0</v>
      </c>
      <c r="M22" s="81">
        <v>0</v>
      </c>
      <c r="N22" s="85">
        <v>0</v>
      </c>
      <c r="O22" s="85">
        <v>0</v>
      </c>
      <c r="P22" s="81">
        <v>0</v>
      </c>
      <c r="Q22" s="85">
        <v>0</v>
      </c>
      <c r="R22" s="85">
        <v>0</v>
      </c>
      <c r="S22" s="81">
        <v>0</v>
      </c>
    </row>
    <row r="23" spans="2:19" ht="16.5" thickBot="1" x14ac:dyDescent="0.4">
      <c r="B23" s="92">
        <v>1</v>
      </c>
      <c r="C23" s="82">
        <v>5000</v>
      </c>
      <c r="D23" s="88" t="s">
        <v>105</v>
      </c>
      <c r="E23" s="85">
        <v>0</v>
      </c>
      <c r="F23" s="85">
        <v>0</v>
      </c>
      <c r="G23" s="81">
        <v>0</v>
      </c>
      <c r="H23" s="85">
        <v>0</v>
      </c>
      <c r="I23" s="85">
        <v>0</v>
      </c>
      <c r="J23" s="81">
        <v>0</v>
      </c>
      <c r="K23" s="85">
        <v>0</v>
      </c>
      <c r="L23" s="85">
        <v>0</v>
      </c>
      <c r="M23" s="81">
        <v>0</v>
      </c>
      <c r="N23" s="85">
        <v>0</v>
      </c>
      <c r="O23" s="85">
        <v>0</v>
      </c>
      <c r="P23" s="81">
        <v>0</v>
      </c>
      <c r="Q23" s="85">
        <v>0</v>
      </c>
      <c r="R23" s="85">
        <v>0</v>
      </c>
      <c r="S23" s="81">
        <v>0</v>
      </c>
    </row>
    <row r="24" spans="2:19" ht="15" thickBot="1" x14ac:dyDescent="0.4">
      <c r="B24" s="93"/>
      <c r="C24" s="82">
        <v>6000</v>
      </c>
      <c r="D24" s="88" t="s">
        <v>115</v>
      </c>
      <c r="E24" s="85">
        <v>0</v>
      </c>
      <c r="F24" s="85">
        <v>0</v>
      </c>
      <c r="G24" s="81">
        <v>0</v>
      </c>
      <c r="H24" s="85">
        <v>0</v>
      </c>
      <c r="I24" s="85">
        <v>0</v>
      </c>
      <c r="J24" s="81">
        <v>0</v>
      </c>
      <c r="K24" s="85">
        <v>0</v>
      </c>
      <c r="L24" s="85">
        <v>0</v>
      </c>
      <c r="M24" s="81">
        <v>0</v>
      </c>
      <c r="N24" s="85">
        <v>0</v>
      </c>
      <c r="O24" s="85">
        <v>0</v>
      </c>
      <c r="P24" s="81">
        <v>0</v>
      </c>
      <c r="Q24" s="85">
        <v>0</v>
      </c>
      <c r="R24" s="85">
        <v>0</v>
      </c>
      <c r="S24" s="81">
        <v>0</v>
      </c>
    </row>
    <row r="25" spans="2:19" ht="16" x14ac:dyDescent="0.35">
      <c r="B25" s="83"/>
      <c r="C25" s="256"/>
      <c r="D25" s="84" t="s">
        <v>489</v>
      </c>
      <c r="E25" s="89"/>
      <c r="F25" s="89"/>
      <c r="G25" s="89"/>
      <c r="H25" s="89"/>
      <c r="I25" s="89"/>
      <c r="J25" s="89"/>
      <c r="K25" s="89"/>
      <c r="L25" s="89"/>
      <c r="M25" s="89"/>
      <c r="N25" s="89"/>
      <c r="O25" s="89"/>
      <c r="P25" s="89"/>
      <c r="Q25" s="89"/>
      <c r="R25" s="89"/>
      <c r="S25" s="89"/>
    </row>
    <row r="26" spans="2:19" ht="16" x14ac:dyDescent="0.35">
      <c r="B26" s="83"/>
      <c r="C26" s="258"/>
      <c r="D26" s="84" t="s">
        <v>490</v>
      </c>
      <c r="E26" s="94">
        <v>0</v>
      </c>
      <c r="F26" s="94">
        <v>0</v>
      </c>
      <c r="G26" s="94">
        <v>0</v>
      </c>
      <c r="H26" s="94">
        <v>0</v>
      </c>
      <c r="I26" s="94">
        <v>0</v>
      </c>
      <c r="J26" s="94">
        <v>0</v>
      </c>
      <c r="K26" s="94">
        <v>0</v>
      </c>
      <c r="L26" s="94">
        <v>0</v>
      </c>
      <c r="M26" s="94">
        <v>0</v>
      </c>
      <c r="N26" s="94">
        <v>0</v>
      </c>
      <c r="O26" s="94">
        <v>0</v>
      </c>
      <c r="P26" s="94">
        <v>0</v>
      </c>
      <c r="Q26" s="94">
        <v>0</v>
      </c>
      <c r="R26" s="94">
        <v>0</v>
      </c>
      <c r="S26" s="94">
        <v>0</v>
      </c>
    </row>
    <row r="27" spans="2:19" ht="15" thickBot="1" x14ac:dyDescent="0.4">
      <c r="B27" s="83"/>
      <c r="C27" s="82">
        <v>1000</v>
      </c>
      <c r="D27" s="82" t="s">
        <v>69</v>
      </c>
      <c r="E27" s="85">
        <v>0</v>
      </c>
      <c r="F27" s="85">
        <v>0</v>
      </c>
      <c r="G27" s="81">
        <v>0</v>
      </c>
      <c r="H27" s="85">
        <v>0</v>
      </c>
      <c r="I27" s="85">
        <v>0</v>
      </c>
      <c r="J27" s="81">
        <v>0</v>
      </c>
      <c r="K27" s="85">
        <v>0</v>
      </c>
      <c r="L27" s="85">
        <v>0</v>
      </c>
      <c r="M27" s="81">
        <v>0</v>
      </c>
      <c r="N27" s="85">
        <v>0</v>
      </c>
      <c r="O27" s="85">
        <v>0</v>
      </c>
      <c r="P27" s="81">
        <v>0</v>
      </c>
      <c r="Q27" s="85">
        <v>0</v>
      </c>
      <c r="R27" s="85">
        <v>0</v>
      </c>
      <c r="S27" s="85">
        <v>0</v>
      </c>
    </row>
    <row r="28" spans="2:19" ht="15" thickBot="1" x14ac:dyDescent="0.4">
      <c r="B28" s="83"/>
      <c r="C28" s="82">
        <v>3000</v>
      </c>
      <c r="D28" s="82" t="s">
        <v>87</v>
      </c>
      <c r="E28" s="85">
        <v>0</v>
      </c>
      <c r="F28" s="85">
        <v>0</v>
      </c>
      <c r="G28" s="81">
        <v>0</v>
      </c>
      <c r="H28" s="85">
        <v>0</v>
      </c>
      <c r="I28" s="85">
        <v>0</v>
      </c>
      <c r="J28" s="81">
        <v>0</v>
      </c>
      <c r="K28" s="85">
        <v>0</v>
      </c>
      <c r="L28" s="85">
        <v>0</v>
      </c>
      <c r="M28" s="81">
        <v>0</v>
      </c>
      <c r="N28" s="85">
        <v>0</v>
      </c>
      <c r="O28" s="85">
        <v>0</v>
      </c>
      <c r="P28" s="81">
        <v>0</v>
      </c>
      <c r="Q28" s="85">
        <v>0</v>
      </c>
      <c r="R28" s="85">
        <v>0</v>
      </c>
      <c r="S28" s="85">
        <v>0</v>
      </c>
    </row>
    <row r="29" spans="2:19" ht="16" x14ac:dyDescent="0.35">
      <c r="B29" s="83"/>
      <c r="C29" s="89"/>
      <c r="D29" s="90" t="s">
        <v>487</v>
      </c>
      <c r="E29" s="89"/>
      <c r="F29" s="89"/>
      <c r="G29" s="89"/>
      <c r="H29" s="256"/>
      <c r="I29" s="256"/>
      <c r="J29" s="89"/>
      <c r="K29" s="256"/>
      <c r="L29" s="256"/>
      <c r="M29" s="89"/>
      <c r="N29" s="256"/>
      <c r="O29" s="256"/>
      <c r="P29" s="89"/>
      <c r="Q29" s="89"/>
      <c r="R29" s="89"/>
      <c r="S29" s="89"/>
    </row>
    <row r="30" spans="2:19" ht="15" thickBot="1" x14ac:dyDescent="0.4">
      <c r="B30" s="83"/>
      <c r="C30" s="88">
        <v>4000</v>
      </c>
      <c r="D30" s="88" t="s">
        <v>488</v>
      </c>
      <c r="E30" s="85">
        <v>0</v>
      </c>
      <c r="F30" s="85">
        <v>0</v>
      </c>
      <c r="G30" s="81">
        <v>0</v>
      </c>
      <c r="H30" s="257"/>
      <c r="I30" s="257"/>
      <c r="J30" s="81">
        <v>0</v>
      </c>
      <c r="K30" s="257"/>
      <c r="L30" s="257"/>
      <c r="M30" s="81">
        <v>0</v>
      </c>
      <c r="N30" s="257"/>
      <c r="O30" s="257"/>
      <c r="P30" s="81">
        <v>0</v>
      </c>
      <c r="Q30" s="85">
        <v>0</v>
      </c>
      <c r="R30" s="85">
        <v>0</v>
      </c>
      <c r="S30" s="85">
        <v>0</v>
      </c>
    </row>
    <row r="31" spans="2:19" ht="16.5" thickBot="1" x14ac:dyDescent="0.4">
      <c r="B31" s="92">
        <v>2</v>
      </c>
      <c r="C31" s="88">
        <v>5000</v>
      </c>
      <c r="D31" s="88" t="s">
        <v>105</v>
      </c>
      <c r="E31" s="85">
        <v>0</v>
      </c>
      <c r="F31" s="85">
        <v>0</v>
      </c>
      <c r="G31" s="81">
        <v>0</v>
      </c>
      <c r="H31" s="95"/>
      <c r="I31" s="95"/>
      <c r="J31" s="81">
        <v>0</v>
      </c>
      <c r="K31" s="95"/>
      <c r="L31" s="95"/>
      <c r="M31" s="81">
        <v>0</v>
      </c>
      <c r="N31" s="95"/>
      <c r="O31" s="95"/>
      <c r="P31" s="81">
        <v>0</v>
      </c>
      <c r="Q31" s="85">
        <v>0</v>
      </c>
      <c r="R31" s="85">
        <v>0</v>
      </c>
      <c r="S31" s="85">
        <v>0</v>
      </c>
    </row>
    <row r="32" spans="2:19" ht="15" thickBot="1" x14ac:dyDescent="0.4">
      <c r="B32" s="93"/>
      <c r="C32" s="88">
        <v>6000</v>
      </c>
      <c r="D32" s="88" t="s">
        <v>115</v>
      </c>
      <c r="E32" s="85">
        <v>0</v>
      </c>
      <c r="F32" s="85">
        <v>0</v>
      </c>
      <c r="G32" s="81">
        <v>0</v>
      </c>
      <c r="H32" s="95"/>
      <c r="I32" s="95"/>
      <c r="J32" s="81">
        <v>0</v>
      </c>
      <c r="K32" s="95"/>
      <c r="L32" s="95"/>
      <c r="M32" s="81">
        <v>0</v>
      </c>
      <c r="N32" s="95"/>
      <c r="O32" s="95"/>
      <c r="P32" s="81">
        <v>0</v>
      </c>
      <c r="Q32" s="85">
        <v>0</v>
      </c>
      <c r="R32" s="85">
        <v>0</v>
      </c>
      <c r="S32" s="85">
        <v>0</v>
      </c>
    </row>
  </sheetData>
  <mergeCells count="28">
    <mergeCell ref="B8:S8"/>
    <mergeCell ref="B4:S4"/>
    <mergeCell ref="B5:S5"/>
    <mergeCell ref="B6:S6"/>
    <mergeCell ref="B7:S7"/>
    <mergeCell ref="D12:D14"/>
    <mergeCell ref="E12:S12"/>
    <mergeCell ref="E13:G13"/>
    <mergeCell ref="H13:J13"/>
    <mergeCell ref="K13:M13"/>
    <mergeCell ref="N13:P13"/>
    <mergeCell ref="Q13:S13"/>
    <mergeCell ref="A1:T1"/>
    <mergeCell ref="A2:T2"/>
    <mergeCell ref="A3:T3"/>
    <mergeCell ref="L29:L30"/>
    <mergeCell ref="N29:N30"/>
    <mergeCell ref="O29:O30"/>
    <mergeCell ref="C15:C17"/>
    <mergeCell ref="C25:C26"/>
    <mergeCell ref="H29:H30"/>
    <mergeCell ref="I29:I30"/>
    <mergeCell ref="K29:K30"/>
    <mergeCell ref="B9:S9"/>
    <mergeCell ref="B10:S10"/>
    <mergeCell ref="B11:S11"/>
    <mergeCell ref="B12:B14"/>
    <mergeCell ref="C12:C14"/>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E0AFD-1DFD-41ED-B31A-1F5C2271855D}">
  <dimension ref="B1:S11"/>
  <sheetViews>
    <sheetView workbookViewId="0">
      <selection activeCell="D8" sqref="D8"/>
    </sheetView>
  </sheetViews>
  <sheetFormatPr baseColWidth="10" defaultRowHeight="14.5" x14ac:dyDescent="0.35"/>
  <cols>
    <col min="1" max="1" width="3.1796875" customWidth="1"/>
    <col min="2" max="2" width="3.90625" customWidth="1"/>
    <col min="3" max="3" width="82.08984375" customWidth="1"/>
    <col min="4" max="4" width="18.1796875" customWidth="1"/>
    <col min="5" max="5" width="14.90625" customWidth="1"/>
  </cols>
  <sheetData>
    <row r="1" spans="2:19" ht="15" thickBot="1" x14ac:dyDescent="0.4">
      <c r="C1" s="216" t="s">
        <v>512</v>
      </c>
      <c r="D1" s="218"/>
      <c r="E1" s="164"/>
      <c r="F1" s="164"/>
    </row>
    <row r="2" spans="2:19" ht="23" customHeight="1" x14ac:dyDescent="0.35">
      <c r="B2" s="52"/>
      <c r="C2" s="215" t="s">
        <v>491</v>
      </c>
      <c r="D2" s="215"/>
      <c r="E2" s="165"/>
      <c r="F2" s="165"/>
      <c r="G2" s="59"/>
      <c r="H2" s="59"/>
      <c r="I2" s="59"/>
      <c r="J2" s="59"/>
      <c r="K2" s="59"/>
      <c r="L2" s="59"/>
      <c r="M2" s="59"/>
      <c r="N2" s="59"/>
      <c r="O2" s="59"/>
      <c r="P2" s="59"/>
      <c r="Q2" s="59"/>
      <c r="R2" s="59"/>
      <c r="S2" s="59"/>
    </row>
    <row r="3" spans="2:19" x14ac:dyDescent="0.35">
      <c r="B3" s="52"/>
      <c r="C3" s="189" t="s">
        <v>1431</v>
      </c>
      <c r="D3" s="189"/>
      <c r="E3" s="161"/>
      <c r="F3" s="161"/>
      <c r="G3" s="52"/>
      <c r="H3" s="52"/>
      <c r="I3" s="52"/>
      <c r="J3" s="52"/>
      <c r="K3" s="52"/>
    </row>
    <row r="4" spans="2:19" ht="15" thickBot="1" x14ac:dyDescent="0.4">
      <c r="B4" s="52"/>
      <c r="C4" s="38"/>
      <c r="D4" s="52"/>
      <c r="E4" s="52"/>
      <c r="F4" s="52"/>
      <c r="G4" s="52"/>
      <c r="H4" s="52"/>
      <c r="I4" s="52"/>
      <c r="J4" s="52"/>
      <c r="K4" s="52"/>
    </row>
    <row r="5" spans="2:19" ht="23" customHeight="1" thickBot="1" x14ac:dyDescent="0.4">
      <c r="C5" s="277" t="s">
        <v>1432</v>
      </c>
      <c r="D5" s="278"/>
    </row>
    <row r="6" spans="2:19" x14ac:dyDescent="0.35">
      <c r="C6" s="97" t="s">
        <v>492</v>
      </c>
      <c r="D6" s="279" t="s">
        <v>319</v>
      </c>
    </row>
    <row r="7" spans="2:19" ht="15" thickBot="1" x14ac:dyDescent="0.4">
      <c r="C7" s="98" t="s">
        <v>493</v>
      </c>
      <c r="D7" s="280"/>
    </row>
    <row r="8" spans="2:19" ht="15" thickBot="1" x14ac:dyDescent="0.4">
      <c r="C8" s="160" t="s">
        <v>1425</v>
      </c>
      <c r="D8" s="159">
        <v>1665979</v>
      </c>
    </row>
    <row r="9" spans="2:19" ht="15" thickBot="1" x14ac:dyDescent="0.4">
      <c r="C9" s="160" t="s">
        <v>1426</v>
      </c>
      <c r="D9" s="159">
        <v>178281.56</v>
      </c>
    </row>
    <row r="10" spans="2:19" ht="15" thickBot="1" x14ac:dyDescent="0.4">
      <c r="C10" s="99" t="s">
        <v>1543</v>
      </c>
      <c r="D10" s="159">
        <v>192099.81</v>
      </c>
    </row>
    <row r="11" spans="2:19" ht="15" thickBot="1" x14ac:dyDescent="0.4">
      <c r="C11" s="99" t="s">
        <v>1544</v>
      </c>
      <c r="D11" s="159">
        <v>278.39999999999998</v>
      </c>
    </row>
  </sheetData>
  <mergeCells count="5">
    <mergeCell ref="C2:D2"/>
    <mergeCell ref="C5:D5"/>
    <mergeCell ref="D6:D7"/>
    <mergeCell ref="C1:D1"/>
    <mergeCell ref="C3:D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2B0D1-9765-44A1-A1EE-684A92539F2D}">
  <dimension ref="B1:O12"/>
  <sheetViews>
    <sheetView tabSelected="1" workbookViewId="0">
      <selection activeCell="F12" sqref="F12"/>
    </sheetView>
  </sheetViews>
  <sheetFormatPr baseColWidth="10" defaultRowHeight="14.5" x14ac:dyDescent="0.35"/>
  <cols>
    <col min="1" max="1" width="3.1796875" customWidth="1"/>
    <col min="2" max="2" width="3.90625" customWidth="1"/>
    <col min="3" max="3" width="36.7265625" customWidth="1"/>
    <col min="4" max="4" width="13.6328125" customWidth="1"/>
    <col min="5" max="5" width="10.81640625" customWidth="1"/>
    <col min="8" max="8" width="41.54296875" customWidth="1"/>
  </cols>
  <sheetData>
    <row r="1" spans="2:15" x14ac:dyDescent="0.35">
      <c r="C1" s="222" t="s">
        <v>512</v>
      </c>
      <c r="D1" s="222"/>
      <c r="E1" s="222"/>
      <c r="F1" s="222"/>
      <c r="G1" s="222"/>
      <c r="H1" s="222"/>
      <c r="I1" s="222"/>
      <c r="J1" s="164"/>
    </row>
    <row r="2" spans="2:15" ht="43.5" customHeight="1" x14ac:dyDescent="0.35">
      <c r="B2" s="52"/>
      <c r="C2" s="244" t="s">
        <v>1433</v>
      </c>
      <c r="D2" s="244"/>
      <c r="E2" s="244"/>
      <c r="F2" s="244"/>
      <c r="G2" s="244"/>
      <c r="H2" s="244"/>
      <c r="I2" s="244"/>
      <c r="J2" s="165"/>
      <c r="K2" s="59"/>
      <c r="L2" s="59"/>
      <c r="M2" s="59"/>
      <c r="N2" s="59"/>
      <c r="O2" s="59"/>
    </row>
    <row r="3" spans="2:15" x14ac:dyDescent="0.35">
      <c r="B3" s="52"/>
      <c r="C3" s="189" t="s">
        <v>1431</v>
      </c>
      <c r="D3" s="189"/>
      <c r="E3" s="189"/>
      <c r="F3" s="189"/>
      <c r="G3" s="189"/>
      <c r="H3" s="189"/>
      <c r="I3" s="189"/>
      <c r="J3" s="189"/>
    </row>
    <row r="4" spans="2:15" x14ac:dyDescent="0.35">
      <c r="B4" s="52"/>
      <c r="C4" s="188" t="s">
        <v>1434</v>
      </c>
      <c r="D4" s="188"/>
      <c r="E4" s="188"/>
      <c r="F4" s="188"/>
      <c r="G4" s="188"/>
      <c r="H4" s="188"/>
      <c r="I4" s="188"/>
      <c r="J4" s="52"/>
    </row>
    <row r="5" spans="2:15" x14ac:dyDescent="0.35">
      <c r="B5" s="52"/>
      <c r="C5" s="100"/>
      <c r="D5" s="100"/>
      <c r="E5" s="100"/>
      <c r="F5" s="100"/>
      <c r="G5" s="100"/>
      <c r="H5" s="100"/>
      <c r="I5" s="100"/>
      <c r="J5" s="52"/>
    </row>
    <row r="6" spans="2:15" x14ac:dyDescent="0.35">
      <c r="B6" s="52"/>
      <c r="C6" s="100"/>
      <c r="D6" s="100"/>
      <c r="E6" s="100"/>
      <c r="F6" s="188" t="s">
        <v>1555</v>
      </c>
      <c r="G6" s="188"/>
      <c r="H6" s="188"/>
      <c r="I6" s="188"/>
      <c r="J6" s="52"/>
    </row>
    <row r="7" spans="2:15" ht="15" thickBot="1" x14ac:dyDescent="0.4"/>
    <row r="8" spans="2:15" ht="15" thickBot="1" x14ac:dyDescent="0.4">
      <c r="C8" s="281" t="s">
        <v>495</v>
      </c>
      <c r="D8" s="283" t="s">
        <v>496</v>
      </c>
      <c r="E8" s="285" t="s">
        <v>497</v>
      </c>
      <c r="F8" s="286"/>
      <c r="G8" s="287"/>
      <c r="H8" s="288" t="s">
        <v>498</v>
      </c>
      <c r="I8" s="290" t="s">
        <v>499</v>
      </c>
    </row>
    <row r="9" spans="2:15" ht="15" thickBot="1" x14ac:dyDescent="0.4">
      <c r="C9" s="282"/>
      <c r="D9" s="284"/>
      <c r="E9" s="185" t="s">
        <v>500</v>
      </c>
      <c r="F9" s="184" t="s">
        <v>501</v>
      </c>
      <c r="G9" s="186" t="s">
        <v>502</v>
      </c>
      <c r="H9" s="289"/>
      <c r="I9" s="291"/>
    </row>
    <row r="10" spans="2:15" ht="52" customHeight="1" thickBot="1" x14ac:dyDescent="0.4">
      <c r="C10" s="181" t="s">
        <v>1423</v>
      </c>
      <c r="D10" s="306">
        <v>3106088.34</v>
      </c>
      <c r="E10" s="182" t="s">
        <v>1547</v>
      </c>
      <c r="F10" s="182" t="s">
        <v>1548</v>
      </c>
      <c r="G10" s="182" t="s">
        <v>1549</v>
      </c>
      <c r="H10" s="182" t="s">
        <v>1550</v>
      </c>
      <c r="I10" s="183" t="s">
        <v>1551</v>
      </c>
    </row>
    <row r="11" spans="2:15" ht="60" customHeight="1" thickBot="1" x14ac:dyDescent="0.4">
      <c r="C11" s="177" t="s">
        <v>1424</v>
      </c>
      <c r="D11" s="178">
        <v>1582789.43</v>
      </c>
      <c r="E11" s="179" t="s">
        <v>1547</v>
      </c>
      <c r="F11" s="179" t="s">
        <v>1548</v>
      </c>
      <c r="G11" s="179" t="s">
        <v>1552</v>
      </c>
      <c r="H11" s="179" t="s">
        <v>1553</v>
      </c>
      <c r="I11" s="180" t="s">
        <v>1554</v>
      </c>
    </row>
    <row r="12" spans="2:15" x14ac:dyDescent="0.35">
      <c r="C12" s="176"/>
      <c r="D12" s="176"/>
      <c r="E12" s="176"/>
      <c r="F12" s="176"/>
      <c r="G12" s="176"/>
      <c r="H12" s="176"/>
      <c r="I12" s="176"/>
    </row>
  </sheetData>
  <mergeCells count="10">
    <mergeCell ref="C8:C9"/>
    <mergeCell ref="D8:D9"/>
    <mergeCell ref="E8:G8"/>
    <mergeCell ref="H8:H9"/>
    <mergeCell ref="I8:I9"/>
    <mergeCell ref="C3:J3"/>
    <mergeCell ref="C1:I1"/>
    <mergeCell ref="C2:I2"/>
    <mergeCell ref="C4:I4"/>
    <mergeCell ref="F6:I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33CB4-5F25-4FE5-845C-E4435A1B8611}">
  <dimension ref="A1:O69"/>
  <sheetViews>
    <sheetView workbookViewId="0">
      <selection activeCell="D12" sqref="D12"/>
    </sheetView>
  </sheetViews>
  <sheetFormatPr baseColWidth="10" defaultRowHeight="14.5" x14ac:dyDescent="0.35"/>
  <cols>
    <col min="1" max="1" width="3.1796875" customWidth="1"/>
    <col min="2" max="2" width="56.453125" customWidth="1"/>
    <col min="3" max="3" width="28.81640625" customWidth="1"/>
    <col min="4" max="4" width="18.1796875" customWidth="1"/>
    <col min="5" max="5" width="14.90625" customWidth="1"/>
  </cols>
  <sheetData>
    <row r="1" spans="1:15" x14ac:dyDescent="0.35">
      <c r="B1" s="222" t="s">
        <v>512</v>
      </c>
      <c r="C1" s="222"/>
      <c r="D1" s="164"/>
      <c r="E1" s="164"/>
    </row>
    <row r="2" spans="1:15" ht="37" customHeight="1" x14ac:dyDescent="0.35">
      <c r="A2" s="37"/>
      <c r="B2" s="244" t="s">
        <v>377</v>
      </c>
      <c r="C2" s="244"/>
      <c r="D2" s="222"/>
      <c r="E2" s="222"/>
      <c r="F2" s="60"/>
      <c r="G2" s="60"/>
      <c r="H2" s="60"/>
      <c r="I2" s="60"/>
      <c r="J2" s="37"/>
      <c r="K2" s="37"/>
      <c r="L2" s="37"/>
      <c r="M2" s="37"/>
      <c r="N2" s="37"/>
      <c r="O2" s="37"/>
    </row>
    <row r="3" spans="1:15" ht="15" thickBot="1" x14ac:dyDescent="0.4">
      <c r="B3" s="244" t="s">
        <v>1431</v>
      </c>
      <c r="C3" s="244"/>
      <c r="D3" s="244"/>
      <c r="E3" s="244"/>
      <c r="F3" s="52"/>
      <c r="G3" s="52"/>
      <c r="H3" s="52"/>
      <c r="I3" s="52"/>
      <c r="J3" s="52"/>
      <c r="K3" s="52"/>
    </row>
    <row r="4" spans="1:15" ht="15" thickBot="1" x14ac:dyDescent="0.4">
      <c r="B4" s="300" t="s">
        <v>378</v>
      </c>
      <c r="C4" s="301"/>
    </row>
    <row r="5" spans="1:15" ht="15" thickBot="1" x14ac:dyDescent="0.4">
      <c r="B5" s="295" t="s">
        <v>379</v>
      </c>
      <c r="C5" s="296"/>
      <c r="E5" s="307"/>
    </row>
    <row r="6" spans="1:15" ht="15" thickBot="1" x14ac:dyDescent="0.4">
      <c r="B6" s="295" t="s">
        <v>380</v>
      </c>
      <c r="C6" s="296"/>
    </row>
    <row r="7" spans="1:15" ht="15" thickBot="1" x14ac:dyDescent="0.4">
      <c r="B7" s="295" t="s">
        <v>381</v>
      </c>
      <c r="C7" s="296"/>
    </row>
    <row r="8" spans="1:15" ht="20" customHeight="1" thickBot="1" x14ac:dyDescent="0.4">
      <c r="B8" s="295" t="s">
        <v>382</v>
      </c>
      <c r="C8" s="296"/>
    </row>
    <row r="9" spans="1:15" ht="15" thickBot="1" x14ac:dyDescent="0.4">
      <c r="B9" s="5" t="s">
        <v>383</v>
      </c>
      <c r="C9" s="9" t="s">
        <v>384</v>
      </c>
    </row>
    <row r="10" spans="1:15" ht="15" thickBot="1" x14ac:dyDescent="0.4">
      <c r="B10" s="295" t="s">
        <v>385</v>
      </c>
      <c r="C10" s="296"/>
    </row>
    <row r="11" spans="1:15" ht="15" thickBot="1" x14ac:dyDescent="0.4">
      <c r="B11" s="295" t="s">
        <v>386</v>
      </c>
      <c r="C11" s="296"/>
    </row>
    <row r="12" spans="1:15" ht="15" thickBot="1" x14ac:dyDescent="0.4">
      <c r="B12" s="295" t="s">
        <v>387</v>
      </c>
      <c r="C12" s="296"/>
    </row>
    <row r="13" spans="1:15" ht="15" thickBot="1" x14ac:dyDescent="0.4">
      <c r="B13" s="295" t="s">
        <v>388</v>
      </c>
      <c r="C13" s="296"/>
    </row>
    <row r="14" spans="1:15" ht="15" thickBot="1" x14ac:dyDescent="0.4">
      <c r="B14" s="295" t="s">
        <v>576</v>
      </c>
      <c r="C14" s="296"/>
    </row>
    <row r="15" spans="1:15" ht="15" thickBot="1" x14ac:dyDescent="0.4">
      <c r="B15" s="295" t="s">
        <v>389</v>
      </c>
      <c r="C15" s="296"/>
    </row>
    <row r="16" spans="1:15" ht="15" thickBot="1" x14ac:dyDescent="0.4">
      <c r="B16" s="305"/>
      <c r="C16" s="305"/>
    </row>
    <row r="17" spans="2:3" ht="15" thickBot="1" x14ac:dyDescent="0.4">
      <c r="B17" s="303" t="s">
        <v>390</v>
      </c>
      <c r="C17" s="304"/>
    </row>
    <row r="18" spans="2:3" ht="15" thickBot="1" x14ac:dyDescent="0.4">
      <c r="B18" s="295" t="s">
        <v>391</v>
      </c>
      <c r="C18" s="296"/>
    </row>
    <row r="19" spans="2:3" ht="20" customHeight="1" thickBot="1" x14ac:dyDescent="0.4">
      <c r="B19" s="295" t="s">
        <v>392</v>
      </c>
      <c r="C19" s="296"/>
    </row>
    <row r="20" spans="2:3" ht="15" thickBot="1" x14ac:dyDescent="0.4">
      <c r="B20" s="295" t="s">
        <v>393</v>
      </c>
      <c r="C20" s="296"/>
    </row>
    <row r="21" spans="2:3" ht="15" thickBot="1" x14ac:dyDescent="0.4">
      <c r="B21" s="295" t="s">
        <v>394</v>
      </c>
      <c r="C21" s="296"/>
    </row>
    <row r="22" spans="2:3" ht="15" thickBot="1" x14ac:dyDescent="0.4">
      <c r="B22" s="295" t="s">
        <v>395</v>
      </c>
      <c r="C22" s="296"/>
    </row>
    <row r="23" spans="2:3" ht="15" thickBot="1" x14ac:dyDescent="0.4">
      <c r="B23" s="295" t="s">
        <v>396</v>
      </c>
      <c r="C23" s="296"/>
    </row>
    <row r="24" spans="2:3" ht="15" thickBot="1" x14ac:dyDescent="0.4"/>
    <row r="25" spans="2:3" ht="15" thickBot="1" x14ac:dyDescent="0.4">
      <c r="B25" s="61" t="s">
        <v>397</v>
      </c>
    </row>
    <row r="26" spans="2:3" ht="15" thickBot="1" x14ac:dyDescent="0.4">
      <c r="B26" s="5" t="s">
        <v>398</v>
      </c>
    </row>
    <row r="27" spans="2:3" ht="15" thickBot="1" x14ac:dyDescent="0.4">
      <c r="B27" s="5" t="s">
        <v>399</v>
      </c>
    </row>
    <row r="28" spans="2:3" ht="15" thickBot="1" x14ac:dyDescent="0.4">
      <c r="B28" s="62" t="s">
        <v>400</v>
      </c>
    </row>
    <row r="29" spans="2:3" ht="15" thickBot="1" x14ac:dyDescent="0.4">
      <c r="B29" s="62" t="s">
        <v>401</v>
      </c>
    </row>
    <row r="30" spans="2:3" ht="15" thickBot="1" x14ac:dyDescent="0.4">
      <c r="B30" s="62" t="s">
        <v>402</v>
      </c>
    </row>
    <row r="31" spans="2:3" ht="15" thickBot="1" x14ac:dyDescent="0.4">
      <c r="B31" s="62" t="s">
        <v>403</v>
      </c>
    </row>
    <row r="32" spans="2:3" ht="15" thickBot="1" x14ac:dyDescent="0.4">
      <c r="B32" s="62" t="s">
        <v>404</v>
      </c>
    </row>
    <row r="33" spans="2:3" ht="15" thickBot="1" x14ac:dyDescent="0.4">
      <c r="B33" s="62" t="s">
        <v>405</v>
      </c>
    </row>
    <row r="34" spans="2:3" ht="15" thickBot="1" x14ac:dyDescent="0.4">
      <c r="B34" s="62" t="s">
        <v>406</v>
      </c>
    </row>
    <row r="35" spans="2:3" ht="15" thickBot="1" x14ac:dyDescent="0.4"/>
    <row r="36" spans="2:3" ht="15" thickBot="1" x14ac:dyDescent="0.4">
      <c r="B36" s="300" t="s">
        <v>407</v>
      </c>
      <c r="C36" s="301"/>
    </row>
    <row r="37" spans="2:3" ht="15" thickBot="1" x14ac:dyDescent="0.4">
      <c r="B37" s="295" t="s">
        <v>408</v>
      </c>
      <c r="C37" s="296"/>
    </row>
    <row r="38" spans="2:3" ht="15" thickBot="1" x14ac:dyDescent="0.4">
      <c r="B38" s="295" t="s">
        <v>409</v>
      </c>
      <c r="C38" s="296"/>
    </row>
    <row r="39" spans="2:3" ht="15" thickBot="1" x14ac:dyDescent="0.4">
      <c r="B39" s="295" t="s">
        <v>410</v>
      </c>
      <c r="C39" s="296"/>
    </row>
    <row r="40" spans="2:3" ht="15" thickBot="1" x14ac:dyDescent="0.4">
      <c r="B40" s="295" t="s">
        <v>411</v>
      </c>
      <c r="C40" s="296"/>
    </row>
    <row r="41" spans="2:3" ht="15" thickBot="1" x14ac:dyDescent="0.4">
      <c r="B41" s="295" t="s">
        <v>412</v>
      </c>
      <c r="C41" s="296"/>
    </row>
    <row r="42" spans="2:3" ht="15" thickBot="1" x14ac:dyDescent="0.4">
      <c r="B42" s="295" t="s">
        <v>413</v>
      </c>
      <c r="C42" s="296"/>
    </row>
    <row r="43" spans="2:3" ht="15" thickBot="1" x14ac:dyDescent="0.4">
      <c r="B43" s="302"/>
      <c r="C43" s="302"/>
    </row>
    <row r="44" spans="2:3" ht="15" thickBot="1" x14ac:dyDescent="0.4">
      <c r="B44" s="303" t="s">
        <v>414</v>
      </c>
      <c r="C44" s="304"/>
    </row>
    <row r="45" spans="2:3" ht="15" thickBot="1" x14ac:dyDescent="0.4">
      <c r="B45" s="295" t="s">
        <v>415</v>
      </c>
      <c r="C45" s="296"/>
    </row>
    <row r="46" spans="2:3" ht="15" thickBot="1" x14ac:dyDescent="0.4">
      <c r="B46" s="295" t="s">
        <v>416</v>
      </c>
      <c r="C46" s="296"/>
    </row>
    <row r="47" spans="2:3" ht="15" thickBot="1" x14ac:dyDescent="0.4">
      <c r="B47" s="295" t="s">
        <v>417</v>
      </c>
      <c r="C47" s="296"/>
    </row>
    <row r="48" spans="2:3" ht="15" thickBot="1" x14ac:dyDescent="0.4">
      <c r="B48" s="295" t="s">
        <v>418</v>
      </c>
      <c r="C48" s="296"/>
    </row>
    <row r="49" spans="2:3" ht="15" thickBot="1" x14ac:dyDescent="0.4">
      <c r="B49" s="295" t="s">
        <v>419</v>
      </c>
      <c r="C49" s="296"/>
    </row>
    <row r="50" spans="2:3" ht="15" thickBot="1" x14ac:dyDescent="0.4">
      <c r="B50" s="295" t="s">
        <v>420</v>
      </c>
      <c r="C50" s="296"/>
    </row>
    <row r="51" spans="2:3" ht="15" thickBot="1" x14ac:dyDescent="0.4">
      <c r="B51" s="295" t="s">
        <v>421</v>
      </c>
      <c r="C51" s="296"/>
    </row>
    <row r="52" spans="2:3" ht="15" thickBot="1" x14ac:dyDescent="0.4">
      <c r="B52" s="295" t="s">
        <v>422</v>
      </c>
      <c r="C52" s="296"/>
    </row>
    <row r="53" spans="2:3" ht="15" thickBot="1" x14ac:dyDescent="0.4">
      <c r="B53" s="295" t="s">
        <v>423</v>
      </c>
      <c r="C53" s="296"/>
    </row>
    <row r="54" spans="2:3" ht="15" thickBot="1" x14ac:dyDescent="0.4">
      <c r="B54" s="297"/>
      <c r="C54" s="298"/>
    </row>
    <row r="55" spans="2:3" ht="20" customHeight="1" thickBot="1" x14ac:dyDescent="0.4">
      <c r="B55" s="295" t="s">
        <v>424</v>
      </c>
      <c r="C55" s="296"/>
    </row>
    <row r="56" spans="2:3" ht="15" thickBot="1" x14ac:dyDescent="0.4">
      <c r="B56" s="297"/>
      <c r="C56" s="298"/>
    </row>
    <row r="57" spans="2:3" ht="15" thickBot="1" x14ac:dyDescent="0.4">
      <c r="B57" s="5" t="s">
        <v>383</v>
      </c>
      <c r="C57" s="9" t="s">
        <v>384</v>
      </c>
    </row>
    <row r="59" spans="2:3" x14ac:dyDescent="0.35">
      <c r="B59" s="293" t="s">
        <v>425</v>
      </c>
      <c r="C59" s="294"/>
    </row>
    <row r="60" spans="2:3" x14ac:dyDescent="0.35">
      <c r="B60" s="292" t="s">
        <v>426</v>
      </c>
      <c r="C60" s="292"/>
    </row>
    <row r="61" spans="2:3" ht="21" customHeight="1" x14ac:dyDescent="0.35">
      <c r="B61" s="292" t="s">
        <v>427</v>
      </c>
      <c r="C61" s="292"/>
    </row>
    <row r="62" spans="2:3" x14ac:dyDescent="0.35">
      <c r="B62" s="292" t="s">
        <v>428</v>
      </c>
      <c r="C62" s="292"/>
    </row>
    <row r="63" spans="2:3" x14ac:dyDescent="0.35">
      <c r="B63" s="292" t="s">
        <v>429</v>
      </c>
      <c r="C63" s="292"/>
    </row>
    <row r="64" spans="2:3" x14ac:dyDescent="0.35">
      <c r="B64" s="292" t="s">
        <v>430</v>
      </c>
      <c r="C64" s="292"/>
    </row>
    <row r="65" spans="2:3" x14ac:dyDescent="0.35">
      <c r="B65" s="63" t="s">
        <v>431</v>
      </c>
      <c r="C65" s="64"/>
    </row>
    <row r="66" spans="2:3" x14ac:dyDescent="0.35">
      <c r="B66" s="65"/>
    </row>
    <row r="67" spans="2:3" x14ac:dyDescent="0.35">
      <c r="B67" s="299" t="s">
        <v>432</v>
      </c>
      <c r="C67" s="299"/>
    </row>
    <row r="68" spans="2:3" x14ac:dyDescent="0.35">
      <c r="B68" s="292" t="s">
        <v>433</v>
      </c>
      <c r="C68" s="292"/>
    </row>
    <row r="69" spans="2:3" x14ac:dyDescent="0.35">
      <c r="B69" s="292" t="s">
        <v>434</v>
      </c>
      <c r="C69" s="292"/>
    </row>
  </sheetData>
  <mergeCells count="54">
    <mergeCell ref="B8:C8"/>
    <mergeCell ref="B2:C2"/>
    <mergeCell ref="B4:C4"/>
    <mergeCell ref="B5:C5"/>
    <mergeCell ref="B6:C6"/>
    <mergeCell ref="B7:C7"/>
    <mergeCell ref="B21:C21"/>
    <mergeCell ref="B10:C10"/>
    <mergeCell ref="B11:C11"/>
    <mergeCell ref="B12:C12"/>
    <mergeCell ref="B13:C13"/>
    <mergeCell ref="B14:C14"/>
    <mergeCell ref="B15:C15"/>
    <mergeCell ref="B16:C16"/>
    <mergeCell ref="B17:C17"/>
    <mergeCell ref="B18:C18"/>
    <mergeCell ref="B19:C19"/>
    <mergeCell ref="B20:C20"/>
    <mergeCell ref="B56:C56"/>
    <mergeCell ref="B45:C45"/>
    <mergeCell ref="B22:C22"/>
    <mergeCell ref="B23:C23"/>
    <mergeCell ref="B36:C36"/>
    <mergeCell ref="B37:C37"/>
    <mergeCell ref="B38:C38"/>
    <mergeCell ref="B39:C39"/>
    <mergeCell ref="B40:C40"/>
    <mergeCell ref="B41:C41"/>
    <mergeCell ref="B42:C42"/>
    <mergeCell ref="B43:C43"/>
    <mergeCell ref="B44:C44"/>
    <mergeCell ref="B69:C69"/>
    <mergeCell ref="B60:C60"/>
    <mergeCell ref="B61:C61"/>
    <mergeCell ref="B62:C62"/>
    <mergeCell ref="B63:C63"/>
    <mergeCell ref="B64:C64"/>
    <mergeCell ref="B67:C67"/>
    <mergeCell ref="B1:C1"/>
    <mergeCell ref="D2:E2"/>
    <mergeCell ref="B3:C3"/>
    <mergeCell ref="D3:E3"/>
    <mergeCell ref="B68:C68"/>
    <mergeCell ref="B59:C59"/>
    <mergeCell ref="B46:C46"/>
    <mergeCell ref="B47:C47"/>
    <mergeCell ref="B48:C48"/>
    <mergeCell ref="B49:C49"/>
    <mergeCell ref="B50:C50"/>
    <mergeCell ref="B51:C51"/>
    <mergeCell ref="B52:C52"/>
    <mergeCell ref="B53:C53"/>
    <mergeCell ref="B54:C54"/>
    <mergeCell ref="B55:C5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AAA9B-1BF9-46E1-8D9F-9B8B5ACBA3C4}">
  <dimension ref="B2:I351"/>
  <sheetViews>
    <sheetView workbookViewId="0">
      <selection activeCell="B2" sqref="B2:C2"/>
    </sheetView>
  </sheetViews>
  <sheetFormatPr baseColWidth="10" defaultRowHeight="14.5" x14ac:dyDescent="0.35"/>
  <cols>
    <col min="1" max="1" width="3.1796875" customWidth="1"/>
    <col min="2" max="2" width="55.08984375" customWidth="1"/>
    <col min="3" max="3" width="20.81640625" customWidth="1"/>
  </cols>
  <sheetData>
    <row r="2" spans="2:5" ht="21.5" customHeight="1" x14ac:dyDescent="0.35">
      <c r="B2" s="188" t="s">
        <v>1435</v>
      </c>
      <c r="C2" s="188"/>
      <c r="D2" s="166"/>
      <c r="E2" s="166"/>
    </row>
    <row r="3" spans="2:5" ht="21.5" customHeight="1" x14ac:dyDescent="0.35">
      <c r="B3" s="200" t="s">
        <v>65</v>
      </c>
      <c r="C3" s="200"/>
      <c r="D3" s="96"/>
      <c r="E3" s="13"/>
    </row>
    <row r="4" spans="2:5" ht="21.5" customHeight="1" x14ac:dyDescent="0.35">
      <c r="B4" s="189" t="s">
        <v>1431</v>
      </c>
      <c r="C4" s="189"/>
      <c r="D4" s="161"/>
      <c r="E4" s="161"/>
    </row>
    <row r="5" spans="2:5" ht="21.5" customHeight="1" x14ac:dyDescent="0.35">
      <c r="B5" s="139"/>
      <c r="C5" s="139"/>
      <c r="D5" s="13"/>
    </row>
    <row r="6" spans="2:5" ht="15" thickBot="1" x14ac:dyDescent="0.4">
      <c r="B6" s="14"/>
    </row>
    <row r="7" spans="2:5" ht="15" thickBot="1" x14ac:dyDescent="0.4">
      <c r="B7" s="1" t="s">
        <v>512</v>
      </c>
      <c r="C7" s="15"/>
    </row>
    <row r="8" spans="2:5" ht="15" thickBot="1" x14ac:dyDescent="0.4">
      <c r="B8" s="16" t="s">
        <v>66</v>
      </c>
      <c r="C8" s="17"/>
    </row>
    <row r="9" spans="2:5" ht="15" thickBot="1" x14ac:dyDescent="0.4">
      <c r="B9" s="10" t="s">
        <v>67</v>
      </c>
      <c r="C9" s="18" t="s">
        <v>68</v>
      </c>
    </row>
    <row r="10" spans="2:5" ht="15" thickBot="1" x14ac:dyDescent="0.4">
      <c r="B10" s="10" t="s">
        <v>1</v>
      </c>
      <c r="C10" s="19">
        <f>C11+C19+C29+C39+C49+C59+C63+C71+C75</f>
        <v>51746376.292427994</v>
      </c>
    </row>
    <row r="11" spans="2:5" ht="15" thickBot="1" x14ac:dyDescent="0.4">
      <c r="B11" s="5" t="s">
        <v>69</v>
      </c>
      <c r="C11" s="19">
        <f>C12+C13+C14+C15+C16+C17+C18</f>
        <v>18262028.41</v>
      </c>
    </row>
    <row r="12" spans="2:5" ht="15" thickBot="1" x14ac:dyDescent="0.4">
      <c r="B12" s="21" t="s">
        <v>70</v>
      </c>
      <c r="C12" s="20">
        <v>14331545.189999999</v>
      </c>
    </row>
    <row r="13" spans="2:5" ht="15" thickBot="1" x14ac:dyDescent="0.4">
      <c r="B13" s="21" t="s">
        <v>71</v>
      </c>
      <c r="C13" s="20">
        <v>491096</v>
      </c>
    </row>
    <row r="14" spans="2:5" ht="15" thickBot="1" x14ac:dyDescent="0.4">
      <c r="B14" s="21" t="s">
        <v>72</v>
      </c>
      <c r="C14" s="20">
        <v>2722345.0999999996</v>
      </c>
    </row>
    <row r="15" spans="2:5" ht="15" thickBot="1" x14ac:dyDescent="0.4">
      <c r="B15" s="21" t="s">
        <v>73</v>
      </c>
      <c r="C15" s="20">
        <v>341566.12</v>
      </c>
    </row>
    <row r="16" spans="2:5" ht="15" thickBot="1" x14ac:dyDescent="0.4">
      <c r="B16" s="21" t="s">
        <v>74</v>
      </c>
      <c r="C16" s="20">
        <v>375476</v>
      </c>
    </row>
    <row r="17" spans="2:3" ht="15" thickBot="1" x14ac:dyDescent="0.4">
      <c r="B17" s="21" t="s">
        <v>75</v>
      </c>
      <c r="C17" s="20"/>
    </row>
    <row r="18" spans="2:3" ht="15" thickBot="1" x14ac:dyDescent="0.4">
      <c r="B18" s="21" t="s">
        <v>76</v>
      </c>
      <c r="C18" s="20"/>
    </row>
    <row r="19" spans="2:3" ht="15" thickBot="1" x14ac:dyDescent="0.4">
      <c r="B19" s="5" t="s">
        <v>77</v>
      </c>
      <c r="C19" s="19">
        <f>C20+C21+C22+C23+C24+C25+C26+C27+C28</f>
        <v>5993922.5700000003</v>
      </c>
    </row>
    <row r="20" spans="2:3" ht="15" thickBot="1" x14ac:dyDescent="0.4">
      <c r="B20" s="21" t="s">
        <v>78</v>
      </c>
      <c r="C20" s="20">
        <v>788727.5</v>
      </c>
    </row>
    <row r="21" spans="2:3" ht="15" thickBot="1" x14ac:dyDescent="0.4">
      <c r="B21" s="21" t="s">
        <v>79</v>
      </c>
      <c r="C21" s="20">
        <v>508245.8</v>
      </c>
    </row>
    <row r="22" spans="2:3" ht="15" thickBot="1" x14ac:dyDescent="0.4">
      <c r="B22" s="21" t="s">
        <v>80</v>
      </c>
      <c r="C22" s="20"/>
    </row>
    <row r="23" spans="2:3" ht="15" thickBot="1" x14ac:dyDescent="0.4">
      <c r="B23" s="21" t="s">
        <v>81</v>
      </c>
      <c r="C23" s="20">
        <v>1260965.28</v>
      </c>
    </row>
    <row r="24" spans="2:3" ht="15" thickBot="1" x14ac:dyDescent="0.4">
      <c r="B24" s="21" t="s">
        <v>82</v>
      </c>
      <c r="C24" s="20">
        <v>12878.39</v>
      </c>
    </row>
    <row r="25" spans="2:3" ht="15" thickBot="1" x14ac:dyDescent="0.4">
      <c r="B25" s="21" t="s">
        <v>83</v>
      </c>
      <c r="C25" s="20">
        <v>2792881.86</v>
      </c>
    </row>
    <row r="26" spans="2:3" ht="15" thickBot="1" x14ac:dyDescent="0.4">
      <c r="B26" s="21" t="s">
        <v>84</v>
      </c>
      <c r="C26" s="20">
        <v>372177.8</v>
      </c>
    </row>
    <row r="27" spans="2:3" ht="15" thickBot="1" x14ac:dyDescent="0.4">
      <c r="B27" s="21" t="s">
        <v>85</v>
      </c>
      <c r="C27" s="20"/>
    </row>
    <row r="28" spans="2:3" ht="15" thickBot="1" x14ac:dyDescent="0.4">
      <c r="B28" s="21" t="s">
        <v>86</v>
      </c>
      <c r="C28" s="20">
        <v>258045.94</v>
      </c>
    </row>
    <row r="29" spans="2:3" ht="15" thickBot="1" x14ac:dyDescent="0.4">
      <c r="B29" s="5" t="s">
        <v>87</v>
      </c>
      <c r="C29" s="19">
        <f>SUM(C30:C38)</f>
        <v>11180201.642428</v>
      </c>
    </row>
    <row r="30" spans="2:3" ht="15" thickBot="1" x14ac:dyDescent="0.4">
      <c r="B30" s="21" t="s">
        <v>88</v>
      </c>
      <c r="C30" s="20">
        <v>3870610.0999999996</v>
      </c>
    </row>
    <row r="31" spans="2:3" ht="15" thickBot="1" x14ac:dyDescent="0.4">
      <c r="B31" s="21" t="s">
        <v>89</v>
      </c>
      <c r="C31" s="20">
        <v>990199.13</v>
      </c>
    </row>
    <row r="32" spans="2:3" ht="15" thickBot="1" x14ac:dyDescent="0.4">
      <c r="B32" s="21" t="s">
        <v>90</v>
      </c>
      <c r="C32" s="20">
        <v>479509</v>
      </c>
    </row>
    <row r="33" spans="2:3" ht="15" thickBot="1" x14ac:dyDescent="0.4">
      <c r="B33" s="21" t="s">
        <v>91</v>
      </c>
      <c r="C33" s="20">
        <v>193476.92</v>
      </c>
    </row>
    <row r="34" spans="2:3" ht="15" thickBot="1" x14ac:dyDescent="0.4">
      <c r="B34" s="21" t="s">
        <v>92</v>
      </c>
      <c r="C34" s="20">
        <v>3491733.5824280004</v>
      </c>
    </row>
    <row r="35" spans="2:3" ht="15" thickBot="1" x14ac:dyDescent="0.4">
      <c r="B35" s="21" t="s">
        <v>93</v>
      </c>
      <c r="C35" s="20">
        <v>91471</v>
      </c>
    </row>
    <row r="36" spans="2:3" ht="15" thickBot="1" x14ac:dyDescent="0.4">
      <c r="B36" s="21" t="s">
        <v>94</v>
      </c>
      <c r="C36" s="20">
        <v>41762.6</v>
      </c>
    </row>
    <row r="37" spans="2:3" ht="15" thickBot="1" x14ac:dyDescent="0.4">
      <c r="B37" s="21" t="s">
        <v>95</v>
      </c>
      <c r="C37" s="20">
        <v>1662881.7300000002</v>
      </c>
    </row>
    <row r="38" spans="2:3" ht="15" thickBot="1" x14ac:dyDescent="0.4">
      <c r="B38" s="21" t="s">
        <v>96</v>
      </c>
      <c r="C38" s="20">
        <v>358557.58</v>
      </c>
    </row>
    <row r="39" spans="2:3" ht="15" thickBot="1" x14ac:dyDescent="0.4">
      <c r="B39" s="22" t="s">
        <v>97</v>
      </c>
      <c r="C39" s="19">
        <f>C40+C41+C42+C43+C44+C45+C46+C47+C48</f>
        <v>3463486.8699999996</v>
      </c>
    </row>
    <row r="40" spans="2:3" ht="15" thickBot="1" x14ac:dyDescent="0.4">
      <c r="B40" s="21" t="s">
        <v>98</v>
      </c>
      <c r="C40" s="20"/>
    </row>
    <row r="41" spans="2:3" ht="15" thickBot="1" x14ac:dyDescent="0.4">
      <c r="B41" s="21" t="s">
        <v>99</v>
      </c>
      <c r="C41" s="20"/>
    </row>
    <row r="42" spans="2:3" ht="15" thickBot="1" x14ac:dyDescent="0.4">
      <c r="B42" s="21" t="s">
        <v>54</v>
      </c>
      <c r="C42" s="20"/>
    </row>
    <row r="43" spans="2:3" ht="15" thickBot="1" x14ac:dyDescent="0.4">
      <c r="B43" s="21" t="s">
        <v>100</v>
      </c>
      <c r="C43" s="20">
        <v>3463486.8699999996</v>
      </c>
    </row>
    <row r="44" spans="2:3" ht="15" thickBot="1" x14ac:dyDescent="0.4">
      <c r="B44" s="21" t="s">
        <v>56</v>
      </c>
      <c r="C44" s="20"/>
    </row>
    <row r="45" spans="2:3" ht="15" thickBot="1" x14ac:dyDescent="0.4">
      <c r="B45" s="21" t="s">
        <v>101</v>
      </c>
      <c r="C45" s="20"/>
    </row>
    <row r="46" spans="2:3" ht="15" thickBot="1" x14ac:dyDescent="0.4">
      <c r="B46" s="21" t="s">
        <v>102</v>
      </c>
      <c r="C46" s="20"/>
    </row>
    <row r="47" spans="2:3" ht="15" thickBot="1" x14ac:dyDescent="0.4">
      <c r="B47" s="21" t="s">
        <v>103</v>
      </c>
      <c r="C47" s="20"/>
    </row>
    <row r="48" spans="2:3" ht="15" thickBot="1" x14ac:dyDescent="0.4">
      <c r="B48" s="21" t="s">
        <v>104</v>
      </c>
      <c r="C48" s="20"/>
    </row>
    <row r="49" spans="2:3" ht="15" thickBot="1" x14ac:dyDescent="0.4">
      <c r="B49" s="5" t="s">
        <v>105</v>
      </c>
      <c r="C49" s="19">
        <f>C50+C51+C52+C53+C54+C55+C56+C57+C58</f>
        <v>2064470.26</v>
      </c>
    </row>
    <row r="50" spans="2:3" ht="15" thickBot="1" x14ac:dyDescent="0.4">
      <c r="B50" s="21" t="s">
        <v>106</v>
      </c>
      <c r="C50" s="20">
        <v>514286.5</v>
      </c>
    </row>
    <row r="51" spans="2:3" ht="15" thickBot="1" x14ac:dyDescent="0.4">
      <c r="B51" s="21" t="s">
        <v>107</v>
      </c>
      <c r="C51" s="20">
        <v>0</v>
      </c>
    </row>
    <row r="52" spans="2:3" ht="15" thickBot="1" x14ac:dyDescent="0.4">
      <c r="B52" s="21" t="s">
        <v>108</v>
      </c>
      <c r="C52" s="20">
        <v>1472787</v>
      </c>
    </row>
    <row r="53" spans="2:3" ht="15" thickBot="1" x14ac:dyDescent="0.4">
      <c r="B53" s="21" t="s">
        <v>109</v>
      </c>
      <c r="C53" s="20">
        <v>60767</v>
      </c>
    </row>
    <row r="54" spans="2:3" ht="15" thickBot="1" x14ac:dyDescent="0.4">
      <c r="B54" s="21" t="s">
        <v>110</v>
      </c>
      <c r="C54" s="20">
        <v>16629.759999999998</v>
      </c>
    </row>
    <row r="55" spans="2:3" ht="15" thickBot="1" x14ac:dyDescent="0.4">
      <c r="B55" s="21" t="s">
        <v>111</v>
      </c>
      <c r="C55" s="20"/>
    </row>
    <row r="56" spans="2:3" ht="15" thickBot="1" x14ac:dyDescent="0.4">
      <c r="B56" s="21" t="s">
        <v>112</v>
      </c>
      <c r="C56" s="20">
        <v>0</v>
      </c>
    </row>
    <row r="57" spans="2:3" ht="15" thickBot="1" x14ac:dyDescent="0.4">
      <c r="B57" s="21" t="s">
        <v>113</v>
      </c>
      <c r="C57" s="20">
        <v>0</v>
      </c>
    </row>
    <row r="58" spans="2:3" ht="15" thickBot="1" x14ac:dyDescent="0.4">
      <c r="B58" s="21" t="s">
        <v>114</v>
      </c>
      <c r="C58" s="20">
        <v>0</v>
      </c>
    </row>
    <row r="59" spans="2:3" ht="15" thickBot="1" x14ac:dyDescent="0.4">
      <c r="B59" s="23" t="s">
        <v>115</v>
      </c>
      <c r="C59" s="20">
        <f>C60+C61+C62</f>
        <v>10782266.539999999</v>
      </c>
    </row>
    <row r="60" spans="2:3" ht="15" thickBot="1" x14ac:dyDescent="0.4">
      <c r="B60" s="24" t="s">
        <v>116</v>
      </c>
      <c r="C60" s="20">
        <v>6626211.8200000003</v>
      </c>
    </row>
    <row r="61" spans="2:3" ht="15" thickBot="1" x14ac:dyDescent="0.4">
      <c r="B61" s="24" t="s">
        <v>117</v>
      </c>
      <c r="C61" s="20">
        <v>4156054.7199999993</v>
      </c>
    </row>
    <row r="62" spans="2:3" ht="15" thickBot="1" x14ac:dyDescent="0.4">
      <c r="B62" s="24" t="s">
        <v>118</v>
      </c>
      <c r="C62" s="20"/>
    </row>
    <row r="63" spans="2:3" ht="15" thickBot="1" x14ac:dyDescent="0.4">
      <c r="B63" s="23" t="s">
        <v>119</v>
      </c>
      <c r="C63" s="20">
        <f>C64+C65+C66+C67+C68+C69+C70</f>
        <v>0</v>
      </c>
    </row>
    <row r="64" spans="2:3" ht="15" thickBot="1" x14ac:dyDescent="0.4">
      <c r="B64" s="24" t="s">
        <v>120</v>
      </c>
      <c r="C64" s="20"/>
    </row>
    <row r="65" spans="2:3" ht="15" thickBot="1" x14ac:dyDescent="0.4">
      <c r="B65" s="24" t="s">
        <v>121</v>
      </c>
      <c r="C65" s="20"/>
    </row>
    <row r="66" spans="2:3" ht="15" thickBot="1" x14ac:dyDescent="0.4">
      <c r="B66" s="24" t="s">
        <v>122</v>
      </c>
      <c r="C66" s="20"/>
    </row>
    <row r="67" spans="2:3" ht="15" thickBot="1" x14ac:dyDescent="0.4">
      <c r="B67" s="24" t="s">
        <v>123</v>
      </c>
      <c r="C67" s="20"/>
    </row>
    <row r="68" spans="2:3" ht="15" thickBot="1" x14ac:dyDescent="0.4">
      <c r="B68" s="24" t="s">
        <v>124</v>
      </c>
      <c r="C68" s="20"/>
    </row>
    <row r="69" spans="2:3" ht="15" thickBot="1" x14ac:dyDescent="0.4">
      <c r="B69" s="24" t="s">
        <v>125</v>
      </c>
      <c r="C69" s="20"/>
    </row>
    <row r="70" spans="2:3" ht="15" thickBot="1" x14ac:dyDescent="0.4">
      <c r="B70" s="25" t="s">
        <v>126</v>
      </c>
      <c r="C70" s="20"/>
    </row>
    <row r="71" spans="2:3" ht="15" thickBot="1" x14ac:dyDescent="0.4">
      <c r="B71" s="23" t="s">
        <v>127</v>
      </c>
      <c r="C71" s="20">
        <f>C72+C73+C74</f>
        <v>0</v>
      </c>
    </row>
    <row r="72" spans="2:3" ht="15" thickBot="1" x14ac:dyDescent="0.4">
      <c r="B72" s="24" t="s">
        <v>46</v>
      </c>
      <c r="C72" s="20"/>
    </row>
    <row r="73" spans="2:3" ht="15" thickBot="1" x14ac:dyDescent="0.4">
      <c r="B73" s="24" t="s">
        <v>47</v>
      </c>
      <c r="C73" s="20"/>
    </row>
    <row r="74" spans="2:3" ht="15" thickBot="1" x14ac:dyDescent="0.4">
      <c r="B74" s="24" t="s">
        <v>48</v>
      </c>
      <c r="C74" s="20"/>
    </row>
    <row r="75" spans="2:3" ht="15" thickBot="1" x14ac:dyDescent="0.4">
      <c r="B75" s="23" t="s">
        <v>128</v>
      </c>
      <c r="C75" s="19">
        <f>C76+C77+C78+C79+C80+C81+C82</f>
        <v>0</v>
      </c>
    </row>
    <row r="76" spans="2:3" ht="15" thickBot="1" x14ac:dyDescent="0.4">
      <c r="B76" s="24" t="s">
        <v>129</v>
      </c>
      <c r="C76" s="20"/>
    </row>
    <row r="77" spans="2:3" ht="15" thickBot="1" x14ac:dyDescent="0.4">
      <c r="B77" s="24" t="s">
        <v>130</v>
      </c>
      <c r="C77" s="20"/>
    </row>
    <row r="78" spans="2:3" ht="15" thickBot="1" x14ac:dyDescent="0.4">
      <c r="B78" s="24" t="s">
        <v>131</v>
      </c>
      <c r="C78" s="20"/>
    </row>
    <row r="79" spans="2:3" ht="15" thickBot="1" x14ac:dyDescent="0.4">
      <c r="B79" s="24" t="s">
        <v>132</v>
      </c>
      <c r="C79" s="20">
        <v>0</v>
      </c>
    </row>
    <row r="80" spans="2:3" ht="15" thickBot="1" x14ac:dyDescent="0.4">
      <c r="B80" s="24" t="s">
        <v>133</v>
      </c>
      <c r="C80" s="20">
        <v>0</v>
      </c>
    </row>
    <row r="81" spans="2:3" ht="15" thickBot="1" x14ac:dyDescent="0.4">
      <c r="B81" s="24" t="s">
        <v>134</v>
      </c>
      <c r="C81" s="20">
        <v>0</v>
      </c>
    </row>
    <row r="82" spans="2:3" ht="15" thickBot="1" x14ac:dyDescent="0.4">
      <c r="B82" s="24" t="s">
        <v>135</v>
      </c>
      <c r="C82" s="20">
        <v>0</v>
      </c>
    </row>
    <row r="84" spans="2:3" ht="15" thickBot="1" x14ac:dyDescent="0.4"/>
    <row r="85" spans="2:3" ht="15" thickBot="1" x14ac:dyDescent="0.4">
      <c r="B85" s="1" t="s">
        <v>512</v>
      </c>
      <c r="C85" s="20"/>
    </row>
    <row r="86" spans="2:3" ht="15" thickBot="1" x14ac:dyDescent="0.4">
      <c r="B86" s="16" t="s">
        <v>66</v>
      </c>
      <c r="C86" s="20"/>
    </row>
    <row r="87" spans="2:3" ht="15" thickBot="1" x14ac:dyDescent="0.4">
      <c r="B87" s="10" t="s">
        <v>136</v>
      </c>
      <c r="C87" s="20" t="s">
        <v>68</v>
      </c>
    </row>
    <row r="88" spans="2:3" ht="15" thickBot="1" x14ac:dyDescent="0.4">
      <c r="B88" s="10" t="s">
        <v>1</v>
      </c>
      <c r="C88" s="19">
        <f>C89+C90+C91+C92+C93</f>
        <v>51746376.292427994</v>
      </c>
    </row>
    <row r="89" spans="2:3" ht="15" thickBot="1" x14ac:dyDescent="0.4">
      <c r="B89" s="26" t="s">
        <v>137</v>
      </c>
      <c r="C89" s="20">
        <f>C10</f>
        <v>51746376.292427994</v>
      </c>
    </row>
    <row r="90" spans="2:3" ht="15" thickBot="1" x14ac:dyDescent="0.4">
      <c r="B90" s="26" t="s">
        <v>138</v>
      </c>
      <c r="C90" s="20"/>
    </row>
    <row r="91" spans="2:3" ht="15" thickBot="1" x14ac:dyDescent="0.4">
      <c r="B91" s="26" t="s">
        <v>139</v>
      </c>
      <c r="C91" s="20"/>
    </row>
    <row r="92" spans="2:3" ht="15" thickBot="1" x14ac:dyDescent="0.4">
      <c r="B92" s="26" t="s">
        <v>140</v>
      </c>
      <c r="C92" s="20"/>
    </row>
    <row r="93" spans="2:3" ht="15" thickBot="1" x14ac:dyDescent="0.4">
      <c r="B93" s="26" t="s">
        <v>141</v>
      </c>
      <c r="C93" s="20"/>
    </row>
    <row r="94" spans="2:3" ht="15" thickBot="1" x14ac:dyDescent="0.4">
      <c r="B94" s="27"/>
      <c r="C94" s="20"/>
    </row>
    <row r="96" spans="2:3" ht="15" thickBot="1" x14ac:dyDescent="0.4"/>
    <row r="97" spans="2:3" ht="15" thickBot="1" x14ac:dyDescent="0.4">
      <c r="B97" s="1" t="s">
        <v>512</v>
      </c>
      <c r="C97" s="15"/>
    </row>
    <row r="98" spans="2:3" ht="15" thickBot="1" x14ac:dyDescent="0.4">
      <c r="B98" s="16" t="s">
        <v>66</v>
      </c>
      <c r="C98" s="17"/>
    </row>
    <row r="99" spans="2:3" ht="15" thickBot="1" x14ac:dyDescent="0.4">
      <c r="B99" s="10" t="s">
        <v>136</v>
      </c>
      <c r="C99" s="18" t="s">
        <v>68</v>
      </c>
    </row>
    <row r="100" spans="2:3" ht="15" thickBot="1" x14ac:dyDescent="0.4">
      <c r="B100" s="10" t="s">
        <v>1</v>
      </c>
      <c r="C100" s="19">
        <f>C101+C102</f>
        <v>51746376.292427994</v>
      </c>
    </row>
    <row r="101" spans="2:3" ht="15" thickBot="1" x14ac:dyDescent="0.4">
      <c r="B101" s="26" t="s">
        <v>142</v>
      </c>
      <c r="C101" s="20">
        <f>C10</f>
        <v>51746376.292427994</v>
      </c>
    </row>
    <row r="102" spans="2:3" ht="15" thickBot="1" x14ac:dyDescent="0.4">
      <c r="B102" s="26" t="s">
        <v>141</v>
      </c>
      <c r="C102" s="28"/>
    </row>
    <row r="103" spans="2:3" ht="15" thickBot="1" x14ac:dyDescent="0.4">
      <c r="B103" s="27"/>
      <c r="C103" s="28"/>
    </row>
    <row r="105" spans="2:3" ht="15" thickBot="1" x14ac:dyDescent="0.4"/>
    <row r="106" spans="2:3" ht="15" thickBot="1" x14ac:dyDescent="0.4">
      <c r="B106" s="1" t="s">
        <v>512</v>
      </c>
      <c r="C106" s="15"/>
    </row>
    <row r="107" spans="2:3" ht="15" thickBot="1" x14ac:dyDescent="0.4">
      <c r="B107" s="16" t="s">
        <v>66</v>
      </c>
      <c r="C107" s="17"/>
    </row>
    <row r="108" spans="2:3" ht="15" thickBot="1" x14ac:dyDescent="0.4">
      <c r="B108" s="10" t="s">
        <v>143</v>
      </c>
      <c r="C108" s="18" t="s">
        <v>68</v>
      </c>
    </row>
    <row r="109" spans="2:3" ht="15" thickBot="1" x14ac:dyDescent="0.4">
      <c r="B109" s="10" t="s">
        <v>1</v>
      </c>
      <c r="C109" s="19">
        <f>C110+C111+C112+C113</f>
        <v>51746376.292427994</v>
      </c>
    </row>
    <row r="110" spans="2:3" ht="15" thickBot="1" x14ac:dyDescent="0.4">
      <c r="B110" s="26" t="s">
        <v>144</v>
      </c>
      <c r="C110" s="20">
        <v>51746376.292427994</v>
      </c>
    </row>
    <row r="111" spans="2:3" ht="15" thickBot="1" x14ac:dyDescent="0.4">
      <c r="B111" s="26" t="s">
        <v>145</v>
      </c>
      <c r="C111" s="20"/>
    </row>
    <row r="112" spans="2:3" ht="15" thickBot="1" x14ac:dyDescent="0.4">
      <c r="B112" s="26" t="s">
        <v>146</v>
      </c>
      <c r="C112" s="20"/>
    </row>
    <row r="113" spans="2:3" ht="15" thickBot="1" x14ac:dyDescent="0.4">
      <c r="B113" s="26" t="s">
        <v>147</v>
      </c>
      <c r="C113" s="20"/>
    </row>
    <row r="114" spans="2:3" ht="15" thickBot="1" x14ac:dyDescent="0.4">
      <c r="C114" s="20"/>
    </row>
    <row r="115" spans="2:3" ht="15" thickBot="1" x14ac:dyDescent="0.4"/>
    <row r="116" spans="2:3" ht="15" thickBot="1" x14ac:dyDescent="0.4">
      <c r="B116" s="1" t="s">
        <v>512</v>
      </c>
      <c r="C116" s="15"/>
    </row>
    <row r="117" spans="2:3" ht="15" thickBot="1" x14ac:dyDescent="0.4">
      <c r="B117" s="16" t="s">
        <v>66</v>
      </c>
      <c r="C117" s="17"/>
    </row>
    <row r="118" spans="2:3" ht="15" thickBot="1" x14ac:dyDescent="0.4">
      <c r="B118" s="10" t="s">
        <v>148</v>
      </c>
      <c r="C118" s="18" t="s">
        <v>68</v>
      </c>
    </row>
    <row r="119" spans="2:3" ht="15" thickBot="1" x14ac:dyDescent="0.4">
      <c r="B119" s="10" t="s">
        <v>1</v>
      </c>
      <c r="C119" s="19">
        <f>C120+C121+C122+C123</f>
        <v>51746376.292428009</v>
      </c>
    </row>
    <row r="120" spans="2:3" ht="15" thickBot="1" x14ac:dyDescent="0.4">
      <c r="B120" s="26" t="s">
        <v>149</v>
      </c>
      <c r="C120" s="20">
        <v>38899639.492428005</v>
      </c>
    </row>
    <row r="121" spans="2:3" ht="15" thickBot="1" x14ac:dyDescent="0.4">
      <c r="B121" s="26" t="s">
        <v>150</v>
      </c>
      <c r="C121" s="20">
        <v>12846736.800000003</v>
      </c>
    </row>
    <row r="122" spans="2:3" ht="15" thickBot="1" x14ac:dyDescent="0.4">
      <c r="B122" s="26" t="s">
        <v>151</v>
      </c>
      <c r="C122" s="20"/>
    </row>
    <row r="123" spans="2:3" ht="15" thickBot="1" x14ac:dyDescent="0.4">
      <c r="B123" s="26" t="s">
        <v>56</v>
      </c>
      <c r="C123" s="20"/>
    </row>
    <row r="124" spans="2:3" ht="15" thickBot="1" x14ac:dyDescent="0.4">
      <c r="B124" s="26" t="s">
        <v>46</v>
      </c>
      <c r="C124" s="28"/>
    </row>
    <row r="126" spans="2:3" ht="15" thickBot="1" x14ac:dyDescent="0.4"/>
    <row r="127" spans="2:3" ht="15" thickBot="1" x14ac:dyDescent="0.4">
      <c r="B127" s="1" t="s">
        <v>512</v>
      </c>
      <c r="C127" s="15"/>
    </row>
    <row r="128" spans="2:3" ht="15" thickBot="1" x14ac:dyDescent="0.4">
      <c r="B128" s="16" t="s">
        <v>66</v>
      </c>
      <c r="C128" s="17"/>
    </row>
    <row r="129" spans="2:3" ht="15" thickBot="1" x14ac:dyDescent="0.4">
      <c r="B129" s="10" t="s">
        <v>152</v>
      </c>
      <c r="C129" s="18" t="s">
        <v>68</v>
      </c>
    </row>
    <row r="130" spans="2:3" ht="15" thickBot="1" x14ac:dyDescent="0.4">
      <c r="B130" s="102" t="s">
        <v>1</v>
      </c>
      <c r="C130" s="19">
        <f>C132+C133+C135+C136+C138+C139+C140+C142+C143+C144+C146+C147</f>
        <v>51746376.289999999</v>
      </c>
    </row>
    <row r="131" spans="2:3" ht="15" thickBot="1" x14ac:dyDescent="0.4">
      <c r="B131" s="126" t="s">
        <v>513</v>
      </c>
      <c r="C131" s="20"/>
    </row>
    <row r="132" spans="2:3" ht="15" thickBot="1" x14ac:dyDescent="0.4">
      <c r="B132" s="127" t="s">
        <v>514</v>
      </c>
      <c r="C132" s="20">
        <v>5459239</v>
      </c>
    </row>
    <row r="133" spans="2:3" ht="15" thickBot="1" x14ac:dyDescent="0.4">
      <c r="B133" s="127" t="s">
        <v>515</v>
      </c>
      <c r="C133" s="20">
        <v>9019388</v>
      </c>
    </row>
    <row r="134" spans="2:3" ht="15" thickBot="1" x14ac:dyDescent="0.4">
      <c r="B134" s="128" t="s">
        <v>516</v>
      </c>
      <c r="C134" s="20"/>
    </row>
    <row r="135" spans="2:3" ht="15" thickBot="1" x14ac:dyDescent="0.4">
      <c r="B135" s="127" t="s">
        <v>517</v>
      </c>
      <c r="C135" s="20">
        <v>1614484</v>
      </c>
    </row>
    <row r="136" spans="2:3" ht="15" thickBot="1" x14ac:dyDescent="0.4">
      <c r="B136" s="127" t="s">
        <v>518</v>
      </c>
      <c r="C136" s="20">
        <v>1445407</v>
      </c>
    </row>
    <row r="137" spans="2:3" ht="15" thickBot="1" x14ac:dyDescent="0.4">
      <c r="B137" s="128" t="s">
        <v>519</v>
      </c>
      <c r="C137" s="20"/>
    </row>
    <row r="138" spans="2:3" ht="15" thickBot="1" x14ac:dyDescent="0.4">
      <c r="B138" s="127" t="s">
        <v>520</v>
      </c>
      <c r="C138" s="20">
        <v>5786365</v>
      </c>
    </row>
    <row r="139" spans="2:3" ht="15" thickBot="1" x14ac:dyDescent="0.4">
      <c r="B139" s="127" t="s">
        <v>521</v>
      </c>
      <c r="C139" s="20">
        <v>6863977.29</v>
      </c>
    </row>
    <row r="140" spans="2:3" ht="15" thickBot="1" x14ac:dyDescent="0.4">
      <c r="B140" s="127" t="s">
        <v>522</v>
      </c>
      <c r="C140" s="20">
        <v>6597657</v>
      </c>
    </row>
    <row r="141" spans="2:3" ht="15" thickBot="1" x14ac:dyDescent="0.4">
      <c r="B141" s="128" t="s">
        <v>523</v>
      </c>
      <c r="C141" s="20"/>
    </row>
    <row r="142" spans="2:3" ht="15" thickBot="1" x14ac:dyDescent="0.4">
      <c r="B142" s="127" t="s">
        <v>524</v>
      </c>
      <c r="C142" s="20">
        <v>4605422</v>
      </c>
    </row>
    <row r="143" spans="2:3" ht="15" thickBot="1" x14ac:dyDescent="0.4">
      <c r="B143" s="127" t="s">
        <v>525</v>
      </c>
      <c r="C143" s="20">
        <v>3311765</v>
      </c>
    </row>
    <row r="144" spans="2:3" ht="15" thickBot="1" x14ac:dyDescent="0.4">
      <c r="B144" s="127" t="s">
        <v>526</v>
      </c>
      <c r="C144" s="20">
        <v>827940</v>
      </c>
    </row>
    <row r="145" spans="2:3" ht="15" thickBot="1" x14ac:dyDescent="0.4">
      <c r="B145" s="128" t="s">
        <v>527</v>
      </c>
      <c r="C145" s="20"/>
    </row>
    <row r="146" spans="2:3" ht="15" thickBot="1" x14ac:dyDescent="0.4">
      <c r="B146" s="127" t="s">
        <v>528</v>
      </c>
      <c r="C146" s="20">
        <v>3384208</v>
      </c>
    </row>
    <row r="147" spans="2:3" ht="15" thickBot="1" x14ac:dyDescent="0.4">
      <c r="B147" s="129" t="s">
        <v>529</v>
      </c>
      <c r="C147" s="20">
        <v>2830524</v>
      </c>
    </row>
    <row r="149" spans="2:3" ht="15" thickBot="1" x14ac:dyDescent="0.4"/>
    <row r="150" spans="2:3" ht="15" thickBot="1" x14ac:dyDescent="0.4">
      <c r="B150" s="1" t="s">
        <v>512</v>
      </c>
      <c r="C150" s="15"/>
    </row>
    <row r="151" spans="2:3" ht="15" thickBot="1" x14ac:dyDescent="0.4">
      <c r="B151" s="16" t="s">
        <v>66</v>
      </c>
      <c r="C151" s="17"/>
    </row>
    <row r="152" spans="2:3" ht="15" thickBot="1" x14ac:dyDescent="0.4">
      <c r="B152" s="10" t="s">
        <v>153</v>
      </c>
      <c r="C152" s="18" t="s">
        <v>68</v>
      </c>
    </row>
    <row r="153" spans="2:3" ht="15" thickBot="1" x14ac:dyDescent="0.4">
      <c r="B153" s="10" t="s">
        <v>1</v>
      </c>
      <c r="C153" s="19">
        <f>C154+C155+C156+C157+C158+C159+C160+C161+C162+C163+C192+C193+C194+C195+C196+C197+C198+C174+C176+C177+C178+C179+C180+C181+C182+C183+C184+C185+C186+C187+C188++C189+C190+C191+C164+C165+C166+C167+C168+C169+C170+C171+C172+C173+C175</f>
        <v>51746376.289999999</v>
      </c>
    </row>
    <row r="154" spans="2:3" ht="15" thickBot="1" x14ac:dyDescent="0.4">
      <c r="B154" s="103" t="s">
        <v>530</v>
      </c>
      <c r="C154" s="20">
        <v>522638</v>
      </c>
    </row>
    <row r="155" spans="2:3" ht="15" thickBot="1" x14ac:dyDescent="0.4">
      <c r="B155" s="104" t="s">
        <v>531</v>
      </c>
      <c r="C155" s="20">
        <v>1205689</v>
      </c>
    </row>
    <row r="156" spans="2:3" ht="15" thickBot="1" x14ac:dyDescent="0.4">
      <c r="B156" s="104" t="s">
        <v>532</v>
      </c>
      <c r="C156" s="20">
        <v>1510994</v>
      </c>
    </row>
    <row r="157" spans="2:3" ht="15" thickBot="1" x14ac:dyDescent="0.4">
      <c r="B157" s="105" t="s">
        <v>533</v>
      </c>
      <c r="C157" s="20">
        <v>652004</v>
      </c>
    </row>
    <row r="158" spans="2:3" ht="15" thickBot="1" x14ac:dyDescent="0.4">
      <c r="B158" s="105" t="s">
        <v>534</v>
      </c>
      <c r="C158" s="20">
        <v>1567914</v>
      </c>
    </row>
    <row r="159" spans="2:3" ht="15" thickBot="1" x14ac:dyDescent="0.4">
      <c r="B159" s="105" t="s">
        <v>535</v>
      </c>
      <c r="C159" s="20">
        <v>1873218</v>
      </c>
    </row>
    <row r="160" spans="2:3" ht="15" thickBot="1" x14ac:dyDescent="0.4">
      <c r="B160" s="105" t="s">
        <v>536</v>
      </c>
      <c r="C160" s="20">
        <v>1712803</v>
      </c>
    </row>
    <row r="161" spans="2:3" ht="15" thickBot="1" x14ac:dyDescent="0.4">
      <c r="B161" s="105" t="s">
        <v>537</v>
      </c>
      <c r="C161" s="20">
        <v>2214744</v>
      </c>
    </row>
    <row r="162" spans="2:3" ht="15" thickBot="1" x14ac:dyDescent="0.4">
      <c r="B162" s="105" t="s">
        <v>538</v>
      </c>
      <c r="C162" s="20">
        <v>2126775</v>
      </c>
    </row>
    <row r="163" spans="2:3" ht="15" thickBot="1" x14ac:dyDescent="0.4">
      <c r="B163" s="105" t="s">
        <v>539</v>
      </c>
      <c r="C163" s="20">
        <v>1091848</v>
      </c>
    </row>
    <row r="164" spans="2:3" ht="15" thickBot="1" x14ac:dyDescent="0.4">
      <c r="B164" s="105" t="s">
        <v>540</v>
      </c>
      <c r="C164" s="20">
        <v>833116</v>
      </c>
    </row>
    <row r="165" spans="2:3" ht="15" thickBot="1" x14ac:dyDescent="0.4">
      <c r="B165" s="105" t="s">
        <v>541</v>
      </c>
      <c r="C165" s="20">
        <v>729622</v>
      </c>
    </row>
    <row r="166" spans="2:3" ht="15" thickBot="1" x14ac:dyDescent="0.4">
      <c r="B166" s="105" t="s">
        <v>542</v>
      </c>
      <c r="C166" s="20">
        <v>51746</v>
      </c>
    </row>
    <row r="167" spans="2:3" ht="15" thickBot="1" x14ac:dyDescent="0.4">
      <c r="B167" s="105" t="s">
        <v>543</v>
      </c>
      <c r="C167" s="20">
        <v>103492</v>
      </c>
    </row>
    <row r="168" spans="2:3" ht="15" thickBot="1" x14ac:dyDescent="0.4">
      <c r="B168" s="105" t="s">
        <v>544</v>
      </c>
      <c r="C168" s="20">
        <v>310477</v>
      </c>
    </row>
    <row r="169" spans="2:3" ht="15" thickBot="1" x14ac:dyDescent="0.4">
      <c r="B169" s="105" t="s">
        <v>545</v>
      </c>
      <c r="C169" s="20">
        <v>725011</v>
      </c>
    </row>
    <row r="170" spans="2:3" ht="15" thickBot="1" x14ac:dyDescent="0.4">
      <c r="B170" s="105" t="s">
        <v>546</v>
      </c>
      <c r="C170" s="20">
        <v>306427</v>
      </c>
    </row>
    <row r="171" spans="2:3" ht="15" thickBot="1" x14ac:dyDescent="0.4">
      <c r="B171" s="105" t="s">
        <v>547</v>
      </c>
      <c r="C171" s="20">
        <v>781370</v>
      </c>
    </row>
    <row r="172" spans="2:3" ht="15" thickBot="1" x14ac:dyDescent="0.4">
      <c r="B172" s="105" t="s">
        <v>548</v>
      </c>
      <c r="C172" s="20">
        <v>988354</v>
      </c>
    </row>
    <row r="173" spans="2:3" ht="15" thickBot="1" x14ac:dyDescent="0.4">
      <c r="B173" s="105" t="s">
        <v>549</v>
      </c>
      <c r="C173" s="20">
        <v>1505819</v>
      </c>
    </row>
    <row r="174" spans="2:3" ht="15" thickBot="1" x14ac:dyDescent="0.4">
      <c r="B174" s="105" t="s">
        <v>550</v>
      </c>
      <c r="C174" s="20">
        <v>1609311</v>
      </c>
    </row>
    <row r="175" spans="2:3" ht="15" thickBot="1" x14ac:dyDescent="0.4">
      <c r="B175" s="105" t="s">
        <v>551</v>
      </c>
      <c r="C175" s="20">
        <v>901511</v>
      </c>
    </row>
    <row r="176" spans="2:3" ht="15" thickBot="1" x14ac:dyDescent="0.4">
      <c r="B176" s="105" t="s">
        <v>552</v>
      </c>
      <c r="C176" s="20">
        <v>4525604.29</v>
      </c>
    </row>
    <row r="177" spans="2:3" ht="15" thickBot="1" x14ac:dyDescent="0.4">
      <c r="B177" s="105" t="s">
        <v>553</v>
      </c>
      <c r="C177" s="20">
        <v>2338373</v>
      </c>
    </row>
    <row r="178" spans="2:3" ht="15" thickBot="1" x14ac:dyDescent="0.4">
      <c r="B178" s="105" t="s">
        <v>554</v>
      </c>
      <c r="C178" s="20">
        <v>1707630</v>
      </c>
    </row>
    <row r="179" spans="2:3" ht="15" thickBot="1" x14ac:dyDescent="0.4">
      <c r="B179" s="105" t="s">
        <v>555</v>
      </c>
      <c r="C179" s="20">
        <v>1919789</v>
      </c>
    </row>
    <row r="180" spans="2:3" ht="15" thickBot="1" x14ac:dyDescent="0.4">
      <c r="B180" s="105" t="s">
        <v>556</v>
      </c>
      <c r="C180" s="20">
        <v>1402325</v>
      </c>
    </row>
    <row r="181" spans="2:3" ht="15" thickBot="1" x14ac:dyDescent="0.4">
      <c r="B181" s="105" t="s">
        <v>557</v>
      </c>
      <c r="C181" s="20">
        <v>890037</v>
      </c>
    </row>
    <row r="182" spans="2:3" ht="15" thickBot="1" x14ac:dyDescent="0.4">
      <c r="B182" s="105" t="s">
        <v>558</v>
      </c>
      <c r="C182" s="20">
        <v>677876</v>
      </c>
    </row>
    <row r="183" spans="2:3" ht="15" thickBot="1" x14ac:dyDescent="0.4">
      <c r="B183" s="105" t="s">
        <v>559</v>
      </c>
      <c r="C183" s="20">
        <v>2121600</v>
      </c>
    </row>
    <row r="184" spans="2:3" ht="15" thickBot="1" x14ac:dyDescent="0.4">
      <c r="B184" s="105" t="s">
        <v>560</v>
      </c>
      <c r="C184" s="20">
        <v>1086673</v>
      </c>
    </row>
    <row r="185" spans="2:3" ht="15" thickBot="1" x14ac:dyDescent="0.4">
      <c r="B185" s="105" t="s">
        <v>561</v>
      </c>
      <c r="C185" s="20">
        <v>620955</v>
      </c>
    </row>
    <row r="186" spans="2:3" ht="15" thickBot="1" x14ac:dyDescent="0.4">
      <c r="B186" s="105" t="s">
        <v>562</v>
      </c>
      <c r="C186" s="20">
        <v>258731</v>
      </c>
    </row>
    <row r="187" spans="2:3" ht="15" thickBot="1" x14ac:dyDescent="0.4">
      <c r="B187" s="105" t="s">
        <v>563</v>
      </c>
      <c r="C187" s="20">
        <v>517463</v>
      </c>
    </row>
    <row r="188" spans="2:3" ht="15" thickBot="1" x14ac:dyDescent="0.4">
      <c r="B188" s="105" t="s">
        <v>564</v>
      </c>
      <c r="C188" s="20">
        <v>1500644</v>
      </c>
    </row>
    <row r="189" spans="2:3" ht="15" thickBot="1" x14ac:dyDescent="0.4">
      <c r="B189" s="105" t="s">
        <v>565</v>
      </c>
      <c r="C189" s="20">
        <v>413970</v>
      </c>
    </row>
    <row r="190" spans="2:3" ht="15" thickBot="1" x14ac:dyDescent="0.4">
      <c r="B190" s="105" t="s">
        <v>566</v>
      </c>
      <c r="C190" s="20">
        <v>1397151</v>
      </c>
    </row>
    <row r="191" spans="2:3" ht="15" thickBot="1" x14ac:dyDescent="0.4">
      <c r="B191" s="105" t="s">
        <v>567</v>
      </c>
      <c r="C191" s="20">
        <v>465716</v>
      </c>
    </row>
    <row r="192" spans="2:3" ht="15" thickBot="1" x14ac:dyDescent="0.4">
      <c r="B192" s="105" t="s">
        <v>568</v>
      </c>
      <c r="C192" s="20">
        <v>362224</v>
      </c>
    </row>
    <row r="193" spans="2:9" ht="15" thickBot="1" x14ac:dyDescent="0.4">
      <c r="B193" s="105" t="s">
        <v>569</v>
      </c>
      <c r="C193" s="20">
        <v>1831821</v>
      </c>
    </row>
    <row r="194" spans="2:9" ht="15" thickBot="1" x14ac:dyDescent="0.4">
      <c r="B194" s="105" t="s">
        <v>570</v>
      </c>
      <c r="C194" s="20">
        <v>1190165</v>
      </c>
    </row>
    <row r="195" spans="2:9" ht="15" thickBot="1" x14ac:dyDescent="0.4">
      <c r="B195" s="105" t="s">
        <v>571</v>
      </c>
      <c r="C195" s="20">
        <v>206984</v>
      </c>
    </row>
    <row r="196" spans="2:9" ht="15" thickBot="1" x14ac:dyDescent="0.4">
      <c r="B196" s="105" t="s">
        <v>572</v>
      </c>
      <c r="C196" s="20">
        <v>155238</v>
      </c>
    </row>
    <row r="197" spans="2:9" ht="15" thickBot="1" x14ac:dyDescent="0.4">
      <c r="B197" s="106" t="s">
        <v>573</v>
      </c>
      <c r="C197" s="20">
        <v>988354</v>
      </c>
    </row>
    <row r="198" spans="2:9" ht="15" thickBot="1" x14ac:dyDescent="0.4">
      <c r="B198" s="106" t="s">
        <v>574</v>
      </c>
      <c r="C198" s="20">
        <v>1842170</v>
      </c>
    </row>
    <row r="200" spans="2:9" ht="15" thickBot="1" x14ac:dyDescent="0.4"/>
    <row r="201" spans="2:9" ht="15" thickBot="1" x14ac:dyDescent="0.4">
      <c r="B201" s="193" t="s">
        <v>512</v>
      </c>
      <c r="C201" s="194"/>
      <c r="D201" s="194"/>
      <c r="E201" s="195"/>
    </row>
    <row r="202" spans="2:9" ht="24.5" customHeight="1" thickBot="1" x14ac:dyDescent="0.4">
      <c r="B202" s="193" t="s">
        <v>154</v>
      </c>
      <c r="C202" s="194"/>
      <c r="D202" s="194"/>
      <c r="E202" s="195"/>
      <c r="H202" s="131"/>
      <c r="I202" s="130"/>
    </row>
    <row r="203" spans="2:9" ht="15" thickBot="1" x14ac:dyDescent="0.4">
      <c r="B203" s="196" t="s">
        <v>155</v>
      </c>
      <c r="C203" s="198" t="s">
        <v>156</v>
      </c>
      <c r="D203" s="193" t="s">
        <v>157</v>
      </c>
      <c r="E203" s="195"/>
    </row>
    <row r="204" spans="2:9" ht="15" thickBot="1" x14ac:dyDescent="0.4">
      <c r="B204" s="197"/>
      <c r="C204" s="199"/>
      <c r="D204" s="29" t="s">
        <v>158</v>
      </c>
      <c r="E204" s="29" t="s">
        <v>158</v>
      </c>
    </row>
    <row r="205" spans="2:9" x14ac:dyDescent="0.35">
      <c r="B205" s="107" t="s">
        <v>159</v>
      </c>
      <c r="C205" s="108">
        <v>1</v>
      </c>
      <c r="D205" s="109">
        <v>13600.199999999999</v>
      </c>
      <c r="E205" s="110">
        <v>13600.2</v>
      </c>
    </row>
    <row r="206" spans="2:9" x14ac:dyDescent="0.35">
      <c r="B206" s="107" t="s">
        <v>160</v>
      </c>
      <c r="C206" s="108">
        <v>1</v>
      </c>
      <c r="D206" s="109">
        <v>12726</v>
      </c>
      <c r="E206" s="110">
        <v>12726</v>
      </c>
    </row>
    <row r="207" spans="2:9" x14ac:dyDescent="0.35">
      <c r="B207" s="107" t="s">
        <v>161</v>
      </c>
      <c r="C207" s="108">
        <v>1</v>
      </c>
      <c r="D207" s="109">
        <v>8841</v>
      </c>
      <c r="E207" s="110">
        <v>8841</v>
      </c>
    </row>
    <row r="208" spans="2:9" x14ac:dyDescent="0.35">
      <c r="B208" s="107" t="s">
        <v>162</v>
      </c>
      <c r="C208" s="108">
        <v>5</v>
      </c>
      <c r="D208" s="109">
        <v>4281</v>
      </c>
      <c r="E208" s="110">
        <v>5369.4</v>
      </c>
    </row>
    <row r="209" spans="2:5" x14ac:dyDescent="0.35">
      <c r="B209" s="107" t="s">
        <v>163</v>
      </c>
      <c r="C209" s="108">
        <v>1</v>
      </c>
      <c r="D209" s="109">
        <v>6741.3</v>
      </c>
      <c r="E209" s="110">
        <v>6741.3</v>
      </c>
    </row>
    <row r="210" spans="2:5" x14ac:dyDescent="0.35">
      <c r="B210" s="107" t="s">
        <v>164</v>
      </c>
      <c r="C210" s="108">
        <v>1</v>
      </c>
      <c r="D210" s="109">
        <v>10968</v>
      </c>
      <c r="E210" s="110">
        <v>10968</v>
      </c>
    </row>
    <row r="211" spans="2:5" x14ac:dyDescent="0.35">
      <c r="B211" s="107" t="s">
        <v>165</v>
      </c>
      <c r="C211" s="108">
        <v>2</v>
      </c>
      <c r="D211" s="109">
        <v>12684</v>
      </c>
      <c r="E211" s="110">
        <v>15139.2</v>
      </c>
    </row>
    <row r="212" spans="2:5" x14ac:dyDescent="0.35">
      <c r="B212" s="107" t="s">
        <v>166</v>
      </c>
      <c r="C212" s="108">
        <v>4</v>
      </c>
      <c r="D212" s="109">
        <v>3200.1</v>
      </c>
      <c r="E212" s="110">
        <v>3200.1</v>
      </c>
    </row>
    <row r="213" spans="2:5" x14ac:dyDescent="0.35">
      <c r="B213" s="107" t="s">
        <v>167</v>
      </c>
      <c r="C213" s="108">
        <v>5</v>
      </c>
      <c r="D213" s="109">
        <v>3200.1</v>
      </c>
      <c r="E213" s="110">
        <v>3200.1</v>
      </c>
    </row>
    <row r="214" spans="2:5" x14ac:dyDescent="0.35">
      <c r="B214" s="107" t="s">
        <v>168</v>
      </c>
      <c r="C214" s="108">
        <v>2</v>
      </c>
      <c r="D214" s="109">
        <v>2754</v>
      </c>
      <c r="E214" s="110">
        <v>2754</v>
      </c>
    </row>
    <row r="215" spans="2:5" x14ac:dyDescent="0.35">
      <c r="B215" s="107" t="s">
        <v>169</v>
      </c>
      <c r="C215" s="108">
        <v>2</v>
      </c>
      <c r="D215" s="109">
        <v>2970</v>
      </c>
      <c r="E215" s="110">
        <v>2970</v>
      </c>
    </row>
    <row r="216" spans="2:5" x14ac:dyDescent="0.35">
      <c r="B216" s="107" t="s">
        <v>170</v>
      </c>
      <c r="C216" s="108">
        <v>1</v>
      </c>
      <c r="D216" s="109">
        <v>3200.1</v>
      </c>
      <c r="E216" s="110">
        <v>3200.1</v>
      </c>
    </row>
    <row r="217" spans="2:5" x14ac:dyDescent="0.35">
      <c r="B217" s="107" t="s">
        <v>171</v>
      </c>
      <c r="C217" s="108">
        <v>1</v>
      </c>
      <c r="D217" s="109">
        <v>6529.8</v>
      </c>
      <c r="E217" s="110">
        <v>6529.8</v>
      </c>
    </row>
    <row r="218" spans="2:5" x14ac:dyDescent="0.35">
      <c r="B218" s="107" t="s">
        <v>172</v>
      </c>
      <c r="C218" s="108">
        <v>14</v>
      </c>
      <c r="D218" s="109">
        <v>3396</v>
      </c>
      <c r="E218" s="110">
        <v>14493.6</v>
      </c>
    </row>
    <row r="219" spans="2:5" x14ac:dyDescent="0.35">
      <c r="B219" s="107" t="s">
        <v>173</v>
      </c>
      <c r="C219" s="108">
        <v>7</v>
      </c>
      <c r="D219" s="109">
        <v>13867.8</v>
      </c>
      <c r="E219" s="110">
        <v>25188</v>
      </c>
    </row>
    <row r="220" spans="2:5" x14ac:dyDescent="0.35">
      <c r="B220" s="107" t="s">
        <v>174</v>
      </c>
      <c r="C220" s="108">
        <v>1</v>
      </c>
      <c r="D220" s="109">
        <v>16650.899999999998</v>
      </c>
      <c r="E220" s="110">
        <v>16650.900000000001</v>
      </c>
    </row>
    <row r="221" spans="2:5" x14ac:dyDescent="0.35">
      <c r="B221" s="107" t="s">
        <v>175</v>
      </c>
      <c r="C221" s="108">
        <v>55</v>
      </c>
      <c r="D221" s="109">
        <v>2754</v>
      </c>
      <c r="E221" s="110">
        <v>18192</v>
      </c>
    </row>
    <row r="222" spans="2:5" x14ac:dyDescent="0.35">
      <c r="B222" s="107" t="s">
        <v>176</v>
      </c>
      <c r="C222" s="108">
        <v>1</v>
      </c>
      <c r="D222" s="109">
        <v>10416</v>
      </c>
      <c r="E222" s="110">
        <v>10416</v>
      </c>
    </row>
    <row r="223" spans="2:5" x14ac:dyDescent="0.35">
      <c r="B223" s="107" t="s">
        <v>177</v>
      </c>
      <c r="C223" s="108">
        <v>22</v>
      </c>
      <c r="D223" s="109">
        <v>6000</v>
      </c>
      <c r="E223" s="110">
        <v>6000</v>
      </c>
    </row>
    <row r="224" spans="2:5" x14ac:dyDescent="0.35">
      <c r="B224" s="107" t="s">
        <v>178</v>
      </c>
      <c r="C224" s="108">
        <v>1</v>
      </c>
      <c r="D224" s="109">
        <v>14658.9</v>
      </c>
      <c r="E224" s="110">
        <v>14658.9</v>
      </c>
    </row>
    <row r="225" spans="2:5" x14ac:dyDescent="0.35">
      <c r="B225" s="107" t="s">
        <v>179</v>
      </c>
      <c r="C225" s="108">
        <v>3</v>
      </c>
      <c r="D225" s="109">
        <v>4167.3</v>
      </c>
      <c r="E225" s="110">
        <v>6558</v>
      </c>
    </row>
    <row r="226" spans="2:5" x14ac:dyDescent="0.35">
      <c r="B226" s="107" t="s">
        <v>180</v>
      </c>
      <c r="C226" s="108">
        <v>5</v>
      </c>
      <c r="D226" s="109">
        <v>4794</v>
      </c>
      <c r="E226" s="110">
        <v>4794</v>
      </c>
    </row>
    <row r="227" spans="2:5" x14ac:dyDescent="0.35">
      <c r="B227" s="107" t="s">
        <v>181</v>
      </c>
      <c r="C227" s="108">
        <v>1</v>
      </c>
      <c r="D227" s="109">
        <v>5724</v>
      </c>
      <c r="E227" s="110">
        <v>5724</v>
      </c>
    </row>
    <row r="228" spans="2:5" x14ac:dyDescent="0.35">
      <c r="B228" s="107" t="s">
        <v>182</v>
      </c>
      <c r="C228" s="108">
        <v>1</v>
      </c>
      <c r="D228" s="109">
        <v>4281</v>
      </c>
      <c r="E228" s="110">
        <v>4281</v>
      </c>
    </row>
    <row r="229" spans="2:5" x14ac:dyDescent="0.35">
      <c r="B229" s="107" t="s">
        <v>183</v>
      </c>
      <c r="C229" s="108">
        <v>26</v>
      </c>
      <c r="D229" s="109">
        <v>2967</v>
      </c>
      <c r="E229" s="110">
        <v>10446</v>
      </c>
    </row>
    <row r="230" spans="2:5" x14ac:dyDescent="0.35">
      <c r="B230" s="111" t="s">
        <v>184</v>
      </c>
      <c r="C230" s="112">
        <v>2</v>
      </c>
      <c r="D230" s="113">
        <v>3396</v>
      </c>
      <c r="E230" s="114">
        <v>7856.4</v>
      </c>
    </row>
    <row r="231" spans="2:5" x14ac:dyDescent="0.35">
      <c r="B231" s="111" t="s">
        <v>185</v>
      </c>
      <c r="C231" s="112">
        <v>6</v>
      </c>
      <c r="D231" s="113">
        <v>3396</v>
      </c>
      <c r="E231" s="114">
        <v>5556.6</v>
      </c>
    </row>
    <row r="232" spans="2:5" x14ac:dyDescent="0.35">
      <c r="B232" s="111" t="s">
        <v>186</v>
      </c>
      <c r="C232" s="112">
        <v>7</v>
      </c>
      <c r="D232" s="113">
        <v>13869</v>
      </c>
      <c r="E232" s="114">
        <v>13869</v>
      </c>
    </row>
    <row r="233" spans="2:5" x14ac:dyDescent="0.35">
      <c r="B233" s="111" t="s">
        <v>187</v>
      </c>
      <c r="C233" s="112">
        <v>7</v>
      </c>
      <c r="D233" s="113">
        <v>5019</v>
      </c>
      <c r="E233" s="114">
        <v>9793.5</v>
      </c>
    </row>
    <row r="234" spans="2:5" x14ac:dyDescent="0.35">
      <c r="B234" s="111" t="s">
        <v>188</v>
      </c>
      <c r="C234" s="112">
        <v>1</v>
      </c>
      <c r="D234" s="113">
        <v>9793.2000000000007</v>
      </c>
      <c r="E234" s="114">
        <v>9793.2000000000007</v>
      </c>
    </row>
    <row r="235" spans="2:5" x14ac:dyDescent="0.35">
      <c r="B235" s="111" t="s">
        <v>189</v>
      </c>
      <c r="C235" s="112">
        <v>32</v>
      </c>
      <c r="D235" s="113">
        <v>3849.0000000000005</v>
      </c>
      <c r="E235" s="114">
        <v>22388.400000000001</v>
      </c>
    </row>
    <row r="236" spans="2:5" x14ac:dyDescent="0.35">
      <c r="B236" s="111" t="s">
        <v>190</v>
      </c>
      <c r="C236" s="112">
        <v>7</v>
      </c>
      <c r="D236" s="113">
        <v>5085.6000000000004</v>
      </c>
      <c r="E236" s="114">
        <v>5085.6000000000004</v>
      </c>
    </row>
    <row r="237" spans="2:5" x14ac:dyDescent="0.35">
      <c r="B237" s="111" t="s">
        <v>191</v>
      </c>
      <c r="C237" s="112">
        <v>1</v>
      </c>
      <c r="D237" s="113">
        <v>30681</v>
      </c>
      <c r="E237" s="114">
        <v>30681</v>
      </c>
    </row>
    <row r="238" spans="2:5" x14ac:dyDescent="0.35">
      <c r="B238" s="111" t="s">
        <v>192</v>
      </c>
      <c r="C238" s="112">
        <v>1</v>
      </c>
      <c r="D238" s="113">
        <v>11907</v>
      </c>
      <c r="E238" s="114">
        <v>11907</v>
      </c>
    </row>
    <row r="239" spans="2:5" x14ac:dyDescent="0.35">
      <c r="B239" s="111" t="s">
        <v>193</v>
      </c>
      <c r="C239" s="112">
        <v>1</v>
      </c>
      <c r="D239" s="113">
        <v>10418.700000000001</v>
      </c>
      <c r="E239" s="114">
        <v>10418.700000000001</v>
      </c>
    </row>
    <row r="240" spans="2:5" x14ac:dyDescent="0.35">
      <c r="B240" s="111" t="s">
        <v>194</v>
      </c>
      <c r="C240" s="112">
        <v>26</v>
      </c>
      <c r="D240" s="113">
        <v>5019</v>
      </c>
      <c r="E240" s="114">
        <v>39554.400000000001</v>
      </c>
    </row>
    <row r="241" spans="2:5" x14ac:dyDescent="0.35">
      <c r="B241" s="111" t="s">
        <v>195</v>
      </c>
      <c r="C241" s="112">
        <v>1</v>
      </c>
      <c r="D241" s="113">
        <v>23880</v>
      </c>
      <c r="E241" s="114">
        <v>23880</v>
      </c>
    </row>
    <row r="242" spans="2:5" x14ac:dyDescent="0.35">
      <c r="B242" s="111" t="s">
        <v>196</v>
      </c>
      <c r="C242" s="112">
        <v>1</v>
      </c>
      <c r="D242" s="113">
        <v>5499.5999999999995</v>
      </c>
      <c r="E242" s="114">
        <v>5499.6</v>
      </c>
    </row>
    <row r="243" spans="2:5" x14ac:dyDescent="0.35">
      <c r="B243" s="111" t="s">
        <v>197</v>
      </c>
      <c r="C243" s="112">
        <v>1</v>
      </c>
      <c r="D243" s="113">
        <v>4425</v>
      </c>
      <c r="E243" s="114">
        <v>4425</v>
      </c>
    </row>
    <row r="244" spans="2:5" x14ac:dyDescent="0.35">
      <c r="B244" s="111" t="s">
        <v>198</v>
      </c>
      <c r="C244" s="112">
        <v>1</v>
      </c>
      <c r="D244" s="113">
        <v>11325.9</v>
      </c>
      <c r="E244" s="114">
        <v>11325.9</v>
      </c>
    </row>
    <row r="245" spans="2:5" x14ac:dyDescent="0.35">
      <c r="B245" s="111" t="s">
        <v>199</v>
      </c>
      <c r="C245" s="112">
        <v>1</v>
      </c>
      <c r="D245" s="113">
        <v>7856.4</v>
      </c>
      <c r="E245" s="114">
        <v>7856.4</v>
      </c>
    </row>
    <row r="246" spans="2:5" x14ac:dyDescent="0.35">
      <c r="B246" s="111" t="s">
        <v>200</v>
      </c>
      <c r="C246" s="112">
        <v>1</v>
      </c>
      <c r="D246" s="113">
        <v>11325</v>
      </c>
      <c r="E246" s="114">
        <v>11325</v>
      </c>
    </row>
    <row r="247" spans="2:5" x14ac:dyDescent="0.35">
      <c r="B247" s="111" t="s">
        <v>201</v>
      </c>
      <c r="C247" s="112">
        <v>2</v>
      </c>
      <c r="D247" s="113">
        <v>11325</v>
      </c>
      <c r="E247" s="114">
        <v>24141</v>
      </c>
    </row>
    <row r="248" spans="2:5" x14ac:dyDescent="0.35">
      <c r="B248" s="111" t="s">
        <v>202</v>
      </c>
      <c r="C248" s="112">
        <v>1</v>
      </c>
      <c r="D248" s="113">
        <v>2970</v>
      </c>
      <c r="E248" s="114">
        <v>2970</v>
      </c>
    </row>
    <row r="249" spans="2:5" x14ac:dyDescent="0.35">
      <c r="B249" s="111" t="s">
        <v>203</v>
      </c>
      <c r="C249" s="112">
        <v>1</v>
      </c>
      <c r="D249" s="113">
        <v>19462.8</v>
      </c>
      <c r="E249" s="114">
        <v>19462.8</v>
      </c>
    </row>
    <row r="250" spans="2:5" x14ac:dyDescent="0.35">
      <c r="B250" s="111" t="s">
        <v>204</v>
      </c>
      <c r="C250" s="112">
        <v>1</v>
      </c>
      <c r="D250" s="113">
        <v>13891.5</v>
      </c>
      <c r="E250" s="114">
        <v>13891.5</v>
      </c>
    </row>
    <row r="251" spans="2:5" x14ac:dyDescent="0.35">
      <c r="B251" s="111" t="s">
        <v>205</v>
      </c>
      <c r="C251" s="112">
        <v>6</v>
      </c>
      <c r="D251" s="113">
        <v>26757</v>
      </c>
      <c r="E251" s="114">
        <v>59100</v>
      </c>
    </row>
    <row r="252" spans="2:5" x14ac:dyDescent="0.35">
      <c r="B252" s="111" t="s">
        <v>206</v>
      </c>
      <c r="C252" s="112">
        <v>1</v>
      </c>
      <c r="D252" s="113">
        <v>39554.400000000001</v>
      </c>
      <c r="E252" s="114">
        <v>39554.400000000001</v>
      </c>
    </row>
    <row r="253" spans="2:5" x14ac:dyDescent="0.35">
      <c r="B253" s="111" t="s">
        <v>207</v>
      </c>
      <c r="C253" s="112">
        <v>1</v>
      </c>
      <c r="D253" s="113">
        <v>53631</v>
      </c>
      <c r="E253" s="114">
        <v>53631</v>
      </c>
    </row>
    <row r="254" spans="2:5" x14ac:dyDescent="0.35">
      <c r="B254" s="111" t="s">
        <v>208</v>
      </c>
      <c r="C254" s="112">
        <v>1</v>
      </c>
      <c r="D254" s="113">
        <v>16957.8</v>
      </c>
      <c r="E254" s="114">
        <v>16957.8</v>
      </c>
    </row>
    <row r="255" spans="2:5" x14ac:dyDescent="0.35">
      <c r="B255" s="111" t="s">
        <v>209</v>
      </c>
      <c r="C255" s="112">
        <v>2</v>
      </c>
      <c r="D255" s="113">
        <v>4646.3999999999996</v>
      </c>
      <c r="E255" s="114">
        <v>8148.9</v>
      </c>
    </row>
    <row r="256" spans="2:5" x14ac:dyDescent="0.35">
      <c r="B256" s="107" t="s">
        <v>210</v>
      </c>
      <c r="C256" s="115">
        <v>9</v>
      </c>
      <c r="D256" s="116">
        <v>6219</v>
      </c>
      <c r="E256" s="117">
        <v>17550</v>
      </c>
    </row>
    <row r="257" spans="2:5" x14ac:dyDescent="0.35">
      <c r="B257" s="111" t="s">
        <v>211</v>
      </c>
      <c r="C257" s="112">
        <v>1</v>
      </c>
      <c r="D257" s="113">
        <v>5019</v>
      </c>
      <c r="E257" s="114">
        <v>5019</v>
      </c>
    </row>
    <row r="258" spans="2:5" x14ac:dyDescent="0.35">
      <c r="B258" s="111" t="s">
        <v>212</v>
      </c>
      <c r="C258" s="112">
        <v>1</v>
      </c>
      <c r="D258" s="113">
        <v>7641</v>
      </c>
      <c r="E258" s="114">
        <v>7641</v>
      </c>
    </row>
    <row r="259" spans="2:5" x14ac:dyDescent="0.35">
      <c r="B259" s="111" t="s">
        <v>213</v>
      </c>
      <c r="C259" s="112">
        <v>1</v>
      </c>
      <c r="D259" s="113">
        <v>7641</v>
      </c>
      <c r="E259" s="114">
        <v>7641</v>
      </c>
    </row>
    <row r="260" spans="2:5" x14ac:dyDescent="0.35">
      <c r="B260" s="111" t="s">
        <v>214</v>
      </c>
      <c r="C260" s="112">
        <v>3</v>
      </c>
      <c r="D260" s="113">
        <v>4062</v>
      </c>
      <c r="E260" s="114">
        <v>7219.2</v>
      </c>
    </row>
    <row r="261" spans="2:5" x14ac:dyDescent="0.35">
      <c r="B261" s="111" t="s">
        <v>215</v>
      </c>
      <c r="C261" s="112">
        <v>1</v>
      </c>
      <c r="D261" s="113">
        <v>5037</v>
      </c>
      <c r="E261" s="114">
        <v>5037</v>
      </c>
    </row>
    <row r="262" spans="2:5" x14ac:dyDescent="0.35">
      <c r="B262" s="111" t="s">
        <v>216</v>
      </c>
      <c r="C262" s="112">
        <v>2</v>
      </c>
      <c r="D262" s="113">
        <v>5269.8</v>
      </c>
      <c r="E262" s="114">
        <v>7024.5</v>
      </c>
    </row>
    <row r="263" spans="2:5" x14ac:dyDescent="0.35">
      <c r="B263" s="111" t="s">
        <v>217</v>
      </c>
      <c r="C263" s="112">
        <v>1</v>
      </c>
      <c r="D263" s="113">
        <v>7641</v>
      </c>
      <c r="E263" s="114">
        <v>7641</v>
      </c>
    </row>
    <row r="264" spans="2:5" x14ac:dyDescent="0.35">
      <c r="B264" s="111" t="s">
        <v>218</v>
      </c>
      <c r="C264" s="112">
        <v>1</v>
      </c>
      <c r="D264" s="113">
        <v>2754</v>
      </c>
      <c r="E264" s="114">
        <v>2754</v>
      </c>
    </row>
    <row r="265" spans="2:5" x14ac:dyDescent="0.35">
      <c r="B265" s="111" t="s">
        <v>219</v>
      </c>
      <c r="C265" s="112">
        <v>1</v>
      </c>
      <c r="D265" s="113">
        <v>4862.0999999999995</v>
      </c>
      <c r="E265" s="114">
        <v>4862.1000000000004</v>
      </c>
    </row>
    <row r="266" spans="2:5" x14ac:dyDescent="0.35">
      <c r="B266" s="111" t="s">
        <v>220</v>
      </c>
      <c r="C266" s="112">
        <v>69</v>
      </c>
      <c r="D266" s="113">
        <v>4794</v>
      </c>
      <c r="E266" s="114">
        <v>10253.1</v>
      </c>
    </row>
    <row r="267" spans="2:5" x14ac:dyDescent="0.35">
      <c r="B267" s="111" t="s">
        <v>221</v>
      </c>
      <c r="C267" s="112">
        <v>1</v>
      </c>
      <c r="D267" s="113">
        <v>7966.5</v>
      </c>
      <c r="E267" s="114">
        <v>7966.5</v>
      </c>
    </row>
    <row r="268" spans="2:5" x14ac:dyDescent="0.35">
      <c r="B268" s="111" t="s">
        <v>222</v>
      </c>
      <c r="C268" s="112">
        <v>14</v>
      </c>
      <c r="D268" s="113">
        <v>4281</v>
      </c>
      <c r="E268" s="114">
        <v>11211.6</v>
      </c>
    </row>
    <row r="269" spans="2:5" x14ac:dyDescent="0.35">
      <c r="B269" s="111" t="s">
        <v>223</v>
      </c>
      <c r="C269" s="112">
        <v>1</v>
      </c>
      <c r="D269" s="113">
        <v>4281</v>
      </c>
      <c r="E269" s="114">
        <v>4281</v>
      </c>
    </row>
    <row r="270" spans="2:5" x14ac:dyDescent="0.35">
      <c r="B270" s="111" t="s">
        <v>224</v>
      </c>
      <c r="C270" s="112">
        <v>11</v>
      </c>
      <c r="D270" s="113">
        <v>2754</v>
      </c>
      <c r="E270" s="114">
        <v>8855.7000000000007</v>
      </c>
    </row>
    <row r="271" spans="2:5" x14ac:dyDescent="0.35">
      <c r="B271" s="111" t="s">
        <v>225</v>
      </c>
      <c r="C271" s="112">
        <v>10</v>
      </c>
      <c r="D271" s="113">
        <v>2754</v>
      </c>
      <c r="E271" s="114">
        <v>6218.4</v>
      </c>
    </row>
    <row r="272" spans="2:5" x14ac:dyDescent="0.35">
      <c r="B272" s="111" t="s">
        <v>226</v>
      </c>
      <c r="C272" s="112">
        <v>44</v>
      </c>
      <c r="D272" s="113">
        <v>2754</v>
      </c>
      <c r="E272" s="114">
        <v>11933.4</v>
      </c>
    </row>
    <row r="273" spans="2:5" x14ac:dyDescent="0.35">
      <c r="B273" s="111" t="s">
        <v>227</v>
      </c>
      <c r="C273" s="112">
        <v>1</v>
      </c>
      <c r="D273" s="113">
        <v>7024.5</v>
      </c>
      <c r="E273" s="114">
        <v>7024.5</v>
      </c>
    </row>
    <row r="274" spans="2:5" x14ac:dyDescent="0.35">
      <c r="B274" s="111" t="s">
        <v>228</v>
      </c>
      <c r="C274" s="112">
        <v>33</v>
      </c>
      <c r="D274" s="113">
        <v>3128.7000000000003</v>
      </c>
      <c r="E274" s="114">
        <v>24651.3</v>
      </c>
    </row>
    <row r="275" spans="2:5" x14ac:dyDescent="0.35">
      <c r="B275" s="111" t="s">
        <v>229</v>
      </c>
      <c r="C275" s="112">
        <v>3</v>
      </c>
      <c r="D275" s="113">
        <v>10182</v>
      </c>
      <c r="E275" s="114">
        <v>11961</v>
      </c>
    </row>
    <row r="276" spans="2:5" x14ac:dyDescent="0.35">
      <c r="B276" s="111" t="s">
        <v>230</v>
      </c>
      <c r="C276" s="112">
        <v>2</v>
      </c>
      <c r="D276" s="113">
        <v>5019</v>
      </c>
      <c r="E276" s="114">
        <v>8841</v>
      </c>
    </row>
    <row r="277" spans="2:5" x14ac:dyDescent="0.35">
      <c r="B277" s="111" t="s">
        <v>231</v>
      </c>
      <c r="C277" s="112">
        <v>1</v>
      </c>
      <c r="D277" s="113">
        <v>4191</v>
      </c>
      <c r="E277" s="114">
        <v>4191</v>
      </c>
    </row>
    <row r="278" spans="2:5" x14ac:dyDescent="0.35">
      <c r="B278" s="111" t="s">
        <v>232</v>
      </c>
      <c r="C278" s="112">
        <v>4</v>
      </c>
      <c r="D278" s="113">
        <v>7881</v>
      </c>
      <c r="E278" s="114">
        <v>7881</v>
      </c>
    </row>
    <row r="279" spans="2:5" x14ac:dyDescent="0.35">
      <c r="B279" s="111" t="s">
        <v>233</v>
      </c>
      <c r="C279" s="112">
        <v>2</v>
      </c>
      <c r="D279" s="113">
        <v>3674.1</v>
      </c>
      <c r="E279" s="114">
        <v>9133.7999999999993</v>
      </c>
    </row>
    <row r="280" spans="2:5" x14ac:dyDescent="0.35">
      <c r="B280" s="111" t="s">
        <v>234</v>
      </c>
      <c r="C280" s="112">
        <v>1</v>
      </c>
      <c r="D280" s="113">
        <v>12402</v>
      </c>
      <c r="E280" s="114">
        <v>12402</v>
      </c>
    </row>
    <row r="281" spans="2:5" x14ac:dyDescent="0.35">
      <c r="B281" s="111" t="s">
        <v>235</v>
      </c>
      <c r="C281" s="112">
        <v>6</v>
      </c>
      <c r="D281" s="113">
        <v>7159.2</v>
      </c>
      <c r="E281" s="114">
        <v>8023.8</v>
      </c>
    </row>
    <row r="282" spans="2:5" x14ac:dyDescent="0.35">
      <c r="B282" s="111" t="s">
        <v>236</v>
      </c>
      <c r="C282" s="112">
        <v>2</v>
      </c>
      <c r="D282" s="113">
        <v>5244</v>
      </c>
      <c r="E282" s="114">
        <v>13961.1</v>
      </c>
    </row>
    <row r="283" spans="2:5" x14ac:dyDescent="0.35">
      <c r="B283" s="111" t="s">
        <v>237</v>
      </c>
      <c r="C283" s="112">
        <v>1</v>
      </c>
      <c r="D283" s="113">
        <v>3394.2</v>
      </c>
      <c r="E283" s="114">
        <v>3394.2</v>
      </c>
    </row>
    <row r="284" spans="2:5" x14ac:dyDescent="0.35">
      <c r="B284" s="111" t="s">
        <v>238</v>
      </c>
      <c r="C284" s="112">
        <v>1</v>
      </c>
      <c r="D284" s="113">
        <v>8841</v>
      </c>
      <c r="E284" s="114">
        <v>8841</v>
      </c>
    </row>
    <row r="285" spans="2:5" x14ac:dyDescent="0.35">
      <c r="B285" s="111" t="s">
        <v>239</v>
      </c>
      <c r="C285" s="112">
        <v>1</v>
      </c>
      <c r="D285" s="113">
        <v>5019</v>
      </c>
      <c r="E285" s="114">
        <v>5019</v>
      </c>
    </row>
    <row r="286" spans="2:5" x14ac:dyDescent="0.35">
      <c r="B286" s="111" t="s">
        <v>240</v>
      </c>
      <c r="C286" s="112">
        <v>15</v>
      </c>
      <c r="D286" s="113">
        <v>4040.4</v>
      </c>
      <c r="E286" s="114">
        <v>4040.4</v>
      </c>
    </row>
    <row r="287" spans="2:5" x14ac:dyDescent="0.35">
      <c r="B287" s="111" t="s">
        <v>241</v>
      </c>
      <c r="C287" s="112">
        <v>1</v>
      </c>
      <c r="D287" s="113">
        <v>3849.0000000000005</v>
      </c>
      <c r="E287" s="114">
        <v>3849</v>
      </c>
    </row>
    <row r="288" spans="2:5" x14ac:dyDescent="0.35">
      <c r="B288" s="111" t="s">
        <v>242</v>
      </c>
      <c r="C288" s="112">
        <v>11</v>
      </c>
      <c r="D288" s="113">
        <v>6975</v>
      </c>
      <c r="E288" s="114">
        <v>8841</v>
      </c>
    </row>
    <row r="289" spans="2:5" x14ac:dyDescent="0.35">
      <c r="B289" s="111" t="s">
        <v>243</v>
      </c>
      <c r="C289" s="112">
        <v>25</v>
      </c>
      <c r="D289" s="113">
        <v>7024.5</v>
      </c>
      <c r="E289" s="114">
        <v>10000.200000000001</v>
      </c>
    </row>
    <row r="290" spans="2:5" x14ac:dyDescent="0.35">
      <c r="B290" s="111" t="s">
        <v>244</v>
      </c>
      <c r="C290" s="112">
        <v>10</v>
      </c>
      <c r="D290" s="113">
        <v>2967</v>
      </c>
      <c r="E290" s="114">
        <v>2967</v>
      </c>
    </row>
    <row r="291" spans="2:5" x14ac:dyDescent="0.35">
      <c r="B291" s="111" t="s">
        <v>245</v>
      </c>
      <c r="C291" s="112">
        <v>1</v>
      </c>
      <c r="D291" s="113">
        <v>10000.199999999999</v>
      </c>
      <c r="E291" s="114">
        <v>10000.200000000001</v>
      </c>
    </row>
    <row r="292" spans="2:5" x14ac:dyDescent="0.35">
      <c r="B292" s="111" t="s">
        <v>246</v>
      </c>
      <c r="C292" s="112">
        <v>1</v>
      </c>
      <c r="D292" s="113">
        <v>10704</v>
      </c>
      <c r="E292" s="114">
        <v>10704</v>
      </c>
    </row>
    <row r="293" spans="2:5" x14ac:dyDescent="0.35">
      <c r="B293" s="111" t="s">
        <v>247</v>
      </c>
      <c r="C293" s="112">
        <v>1</v>
      </c>
      <c r="D293" s="113">
        <v>8103.3</v>
      </c>
      <c r="E293" s="114">
        <v>8103.3</v>
      </c>
    </row>
    <row r="294" spans="2:5" x14ac:dyDescent="0.35">
      <c r="B294" s="111" t="s">
        <v>248</v>
      </c>
      <c r="C294" s="112">
        <v>1</v>
      </c>
      <c r="D294" s="113">
        <v>8103.3</v>
      </c>
      <c r="E294" s="114">
        <v>8103.3</v>
      </c>
    </row>
    <row r="295" spans="2:5" x14ac:dyDescent="0.35">
      <c r="B295" s="111" t="s">
        <v>249</v>
      </c>
      <c r="C295" s="112">
        <v>1</v>
      </c>
      <c r="D295" s="113">
        <v>8103.3</v>
      </c>
      <c r="E295" s="114">
        <v>8103.3</v>
      </c>
    </row>
    <row r="296" spans="2:5" x14ac:dyDescent="0.35">
      <c r="B296" s="111" t="s">
        <v>250</v>
      </c>
      <c r="C296" s="112">
        <v>2</v>
      </c>
      <c r="D296" s="113">
        <v>6219</v>
      </c>
      <c r="E296" s="114">
        <v>7641</v>
      </c>
    </row>
    <row r="297" spans="2:5" x14ac:dyDescent="0.35">
      <c r="B297" s="111" t="s">
        <v>251</v>
      </c>
      <c r="C297" s="112">
        <v>7</v>
      </c>
      <c r="D297" s="113">
        <v>8000.1</v>
      </c>
      <c r="E297" s="114">
        <v>9793.5</v>
      </c>
    </row>
    <row r="298" spans="2:5" x14ac:dyDescent="0.35">
      <c r="B298" s="111" t="s">
        <v>252</v>
      </c>
      <c r="C298" s="112">
        <v>52</v>
      </c>
      <c r="D298" s="113">
        <v>2754</v>
      </c>
      <c r="E298" s="114">
        <v>12835.5</v>
      </c>
    </row>
    <row r="299" spans="2:5" x14ac:dyDescent="0.35">
      <c r="B299" s="111" t="s">
        <v>253</v>
      </c>
      <c r="C299" s="112">
        <v>66</v>
      </c>
      <c r="D299" s="113">
        <v>2754</v>
      </c>
      <c r="E299" s="114">
        <v>8919.6</v>
      </c>
    </row>
    <row r="300" spans="2:5" x14ac:dyDescent="0.35">
      <c r="B300" s="111" t="s">
        <v>254</v>
      </c>
      <c r="C300" s="112">
        <v>1</v>
      </c>
      <c r="D300" s="113">
        <v>8432.4</v>
      </c>
      <c r="E300" s="114">
        <v>8432.4</v>
      </c>
    </row>
    <row r="301" spans="2:5" x14ac:dyDescent="0.35">
      <c r="B301" s="111" t="s">
        <v>255</v>
      </c>
      <c r="C301" s="112">
        <v>4</v>
      </c>
      <c r="D301" s="113">
        <v>3396</v>
      </c>
      <c r="E301" s="114">
        <v>5019</v>
      </c>
    </row>
    <row r="302" spans="2:5" x14ac:dyDescent="0.35">
      <c r="B302" s="111" t="s">
        <v>256</v>
      </c>
      <c r="C302" s="112">
        <v>2</v>
      </c>
      <c r="D302" s="113">
        <v>5583.6</v>
      </c>
      <c r="E302" s="114">
        <v>10315.5</v>
      </c>
    </row>
    <row r="303" spans="2:5" x14ac:dyDescent="0.35">
      <c r="B303" s="111" t="s">
        <v>257</v>
      </c>
      <c r="C303" s="112">
        <v>19</v>
      </c>
      <c r="D303" s="113">
        <v>8032.5</v>
      </c>
      <c r="E303" s="114">
        <v>11325</v>
      </c>
    </row>
    <row r="304" spans="2:5" x14ac:dyDescent="0.35">
      <c r="B304" s="111" t="s">
        <v>258</v>
      </c>
      <c r="C304" s="112">
        <v>64</v>
      </c>
      <c r="D304" s="113">
        <v>17230.5</v>
      </c>
      <c r="E304" s="114">
        <v>27855</v>
      </c>
    </row>
    <row r="305" spans="2:5" x14ac:dyDescent="0.35">
      <c r="B305" s="111" t="s">
        <v>259</v>
      </c>
      <c r="C305" s="112">
        <v>1</v>
      </c>
      <c r="D305" s="113">
        <v>76242</v>
      </c>
      <c r="E305" s="114">
        <v>76242</v>
      </c>
    </row>
    <row r="306" spans="2:5" x14ac:dyDescent="0.35">
      <c r="B306" s="111" t="s">
        <v>260</v>
      </c>
      <c r="C306" s="112">
        <v>1</v>
      </c>
      <c r="D306" s="113">
        <v>7640.4000000000005</v>
      </c>
      <c r="E306" s="114">
        <v>7640.4</v>
      </c>
    </row>
    <row r="307" spans="2:5" x14ac:dyDescent="0.35">
      <c r="B307" s="111" t="s">
        <v>261</v>
      </c>
      <c r="C307" s="112">
        <v>1</v>
      </c>
      <c r="D307" s="113">
        <v>4794</v>
      </c>
      <c r="E307" s="114">
        <v>4794</v>
      </c>
    </row>
    <row r="308" spans="2:5" x14ac:dyDescent="0.35">
      <c r="B308" s="111" t="s">
        <v>262</v>
      </c>
      <c r="C308" s="112">
        <v>2</v>
      </c>
      <c r="D308" s="113">
        <v>15139.199999999999</v>
      </c>
      <c r="E308" s="114">
        <v>15139.2</v>
      </c>
    </row>
    <row r="309" spans="2:5" x14ac:dyDescent="0.35">
      <c r="B309" s="111" t="s">
        <v>263</v>
      </c>
      <c r="C309" s="112">
        <v>3</v>
      </c>
      <c r="D309" s="113">
        <v>8589</v>
      </c>
      <c r="E309" s="114">
        <v>14640</v>
      </c>
    </row>
    <row r="310" spans="2:5" x14ac:dyDescent="0.35">
      <c r="B310" s="111" t="s">
        <v>264</v>
      </c>
      <c r="C310" s="112">
        <v>1</v>
      </c>
      <c r="D310" s="113">
        <v>27825</v>
      </c>
      <c r="E310" s="114">
        <v>27825</v>
      </c>
    </row>
    <row r="311" spans="2:5" x14ac:dyDescent="0.35">
      <c r="B311" s="111" t="s">
        <v>265</v>
      </c>
      <c r="C311" s="112">
        <v>1</v>
      </c>
      <c r="D311" s="113">
        <v>27825</v>
      </c>
      <c r="E311" s="114">
        <v>27825</v>
      </c>
    </row>
    <row r="312" spans="2:5" x14ac:dyDescent="0.35">
      <c r="B312" s="111" t="s">
        <v>266</v>
      </c>
      <c r="C312" s="112">
        <v>1</v>
      </c>
      <c r="D312" s="113">
        <v>27825</v>
      </c>
      <c r="E312" s="114">
        <v>27825</v>
      </c>
    </row>
    <row r="313" spans="2:5" x14ac:dyDescent="0.35">
      <c r="B313" s="111" t="s">
        <v>267</v>
      </c>
      <c r="C313" s="112">
        <v>1</v>
      </c>
      <c r="D313" s="113">
        <v>27825</v>
      </c>
      <c r="E313" s="114">
        <v>27825</v>
      </c>
    </row>
    <row r="314" spans="2:5" x14ac:dyDescent="0.35">
      <c r="B314" s="111" t="s">
        <v>268</v>
      </c>
      <c r="C314" s="112">
        <v>1</v>
      </c>
      <c r="D314" s="113">
        <v>27825</v>
      </c>
      <c r="E314" s="114">
        <v>27825</v>
      </c>
    </row>
    <row r="315" spans="2:5" x14ac:dyDescent="0.35">
      <c r="B315" s="111" t="s">
        <v>268</v>
      </c>
      <c r="C315" s="112">
        <v>1</v>
      </c>
      <c r="D315" s="113">
        <v>27825</v>
      </c>
      <c r="E315" s="114">
        <v>27825</v>
      </c>
    </row>
    <row r="316" spans="2:5" x14ac:dyDescent="0.35">
      <c r="B316" s="107" t="s">
        <v>268</v>
      </c>
      <c r="C316" s="112">
        <v>1</v>
      </c>
      <c r="D316" s="113">
        <v>27825</v>
      </c>
      <c r="E316" s="114">
        <v>27825</v>
      </c>
    </row>
    <row r="317" spans="2:5" x14ac:dyDescent="0.35">
      <c r="B317" s="107" t="s">
        <v>269</v>
      </c>
      <c r="C317" s="112">
        <v>1</v>
      </c>
      <c r="D317" s="113">
        <v>27825</v>
      </c>
      <c r="E317" s="114">
        <v>27825</v>
      </c>
    </row>
    <row r="318" spans="2:5" x14ac:dyDescent="0.35">
      <c r="B318" s="107" t="s">
        <v>270</v>
      </c>
      <c r="C318" s="112">
        <v>1</v>
      </c>
      <c r="D318" s="113">
        <v>27825</v>
      </c>
      <c r="E318" s="114">
        <v>27825</v>
      </c>
    </row>
    <row r="319" spans="2:5" x14ac:dyDescent="0.35">
      <c r="B319" s="107" t="s">
        <v>271</v>
      </c>
      <c r="C319" s="112">
        <v>1</v>
      </c>
      <c r="D319" s="113">
        <v>27825</v>
      </c>
      <c r="E319" s="114">
        <v>27825</v>
      </c>
    </row>
    <row r="320" spans="2:5" x14ac:dyDescent="0.35">
      <c r="B320" s="107" t="s">
        <v>272</v>
      </c>
      <c r="C320" s="112">
        <v>1</v>
      </c>
      <c r="D320" s="113">
        <v>27825</v>
      </c>
      <c r="E320" s="114">
        <v>27825</v>
      </c>
    </row>
    <row r="321" spans="2:5" x14ac:dyDescent="0.35">
      <c r="B321" s="107" t="s">
        <v>575</v>
      </c>
      <c r="C321" s="112">
        <v>1</v>
      </c>
      <c r="D321" s="113">
        <v>27825</v>
      </c>
      <c r="E321" s="114">
        <v>27825</v>
      </c>
    </row>
    <row r="322" spans="2:5" x14ac:dyDescent="0.35">
      <c r="B322" s="107" t="s">
        <v>273</v>
      </c>
      <c r="C322" s="112">
        <v>1</v>
      </c>
      <c r="D322" s="113">
        <v>6219</v>
      </c>
      <c r="E322" s="114">
        <v>6219</v>
      </c>
    </row>
    <row r="323" spans="2:5" x14ac:dyDescent="0.35">
      <c r="B323" s="107" t="s">
        <v>274</v>
      </c>
      <c r="C323" s="112">
        <v>1</v>
      </c>
      <c r="D323" s="113">
        <v>6219</v>
      </c>
      <c r="E323" s="114">
        <v>6219</v>
      </c>
    </row>
    <row r="324" spans="2:5" x14ac:dyDescent="0.35">
      <c r="B324" s="107" t="s">
        <v>275</v>
      </c>
      <c r="C324" s="112">
        <v>1</v>
      </c>
      <c r="D324" s="113">
        <v>6219</v>
      </c>
      <c r="E324" s="114">
        <v>6219</v>
      </c>
    </row>
    <row r="325" spans="2:5" x14ac:dyDescent="0.35">
      <c r="B325" s="107" t="s">
        <v>276</v>
      </c>
      <c r="C325" s="112">
        <v>1</v>
      </c>
      <c r="D325" s="113">
        <v>6219</v>
      </c>
      <c r="E325" s="114">
        <v>6219</v>
      </c>
    </row>
    <row r="326" spans="2:5" x14ac:dyDescent="0.35">
      <c r="B326" s="107" t="s">
        <v>277</v>
      </c>
      <c r="C326" s="112">
        <v>1</v>
      </c>
      <c r="D326" s="113">
        <v>6219</v>
      </c>
      <c r="E326" s="114">
        <v>6219</v>
      </c>
    </row>
    <row r="327" spans="2:5" x14ac:dyDescent="0.35">
      <c r="B327" s="107" t="s">
        <v>278</v>
      </c>
      <c r="C327" s="112">
        <v>1</v>
      </c>
      <c r="D327" s="113">
        <v>6219</v>
      </c>
      <c r="E327" s="114">
        <v>6219</v>
      </c>
    </row>
    <row r="328" spans="2:5" x14ac:dyDescent="0.35">
      <c r="B328" s="107" t="s">
        <v>279</v>
      </c>
      <c r="C328" s="112">
        <v>1</v>
      </c>
      <c r="D328" s="113">
        <v>6219</v>
      </c>
      <c r="E328" s="114">
        <v>6219</v>
      </c>
    </row>
    <row r="329" spans="2:5" x14ac:dyDescent="0.35">
      <c r="B329" s="107" t="s">
        <v>280</v>
      </c>
      <c r="C329" s="112">
        <v>33</v>
      </c>
      <c r="D329" s="113">
        <v>4281</v>
      </c>
      <c r="E329" s="114">
        <v>13106.1</v>
      </c>
    </row>
    <row r="330" spans="2:5" x14ac:dyDescent="0.35">
      <c r="B330" s="107" t="s">
        <v>281</v>
      </c>
      <c r="C330" s="112">
        <v>2</v>
      </c>
      <c r="D330" s="113">
        <v>9695.7000000000007</v>
      </c>
      <c r="E330" s="114">
        <v>10414.5</v>
      </c>
    </row>
    <row r="331" spans="2:5" x14ac:dyDescent="0.35">
      <c r="B331" s="107" t="s">
        <v>282</v>
      </c>
      <c r="C331" s="112">
        <v>1</v>
      </c>
      <c r="D331" s="113">
        <v>13867.8</v>
      </c>
      <c r="E331" s="114">
        <v>13867.8</v>
      </c>
    </row>
    <row r="332" spans="2:5" x14ac:dyDescent="0.35">
      <c r="B332" s="107" t="s">
        <v>283</v>
      </c>
      <c r="C332" s="112">
        <v>1</v>
      </c>
      <c r="D332" s="113">
        <v>4719.9000000000005</v>
      </c>
      <c r="E332" s="114">
        <v>4719.8999999999996</v>
      </c>
    </row>
    <row r="333" spans="2:5" x14ac:dyDescent="0.35">
      <c r="B333" s="107" t="s">
        <v>284</v>
      </c>
      <c r="C333" s="112">
        <v>1</v>
      </c>
      <c r="D333" s="113">
        <v>54840</v>
      </c>
      <c r="E333" s="114">
        <v>54840</v>
      </c>
    </row>
    <row r="334" spans="2:5" x14ac:dyDescent="0.35">
      <c r="B334" s="107" t="s">
        <v>285</v>
      </c>
      <c r="C334" s="112">
        <v>1</v>
      </c>
      <c r="D334" s="113">
        <v>30681</v>
      </c>
      <c r="E334" s="114">
        <v>30681</v>
      </c>
    </row>
    <row r="335" spans="2:5" x14ac:dyDescent="0.35">
      <c r="B335" s="107" t="s">
        <v>286</v>
      </c>
      <c r="C335" s="112">
        <v>1</v>
      </c>
      <c r="D335" s="113">
        <v>6810.9</v>
      </c>
      <c r="E335" s="114">
        <v>6810.9</v>
      </c>
    </row>
    <row r="336" spans="2:5" x14ac:dyDescent="0.35">
      <c r="B336" s="107" t="s">
        <v>287</v>
      </c>
      <c r="C336" s="112">
        <v>2</v>
      </c>
      <c r="D336" s="113">
        <v>9400.1999999999989</v>
      </c>
      <c r="E336" s="114">
        <v>9400.2000000000007</v>
      </c>
    </row>
    <row r="337" spans="2:5" x14ac:dyDescent="0.35">
      <c r="B337" s="107" t="s">
        <v>288</v>
      </c>
      <c r="C337" s="112">
        <v>1</v>
      </c>
      <c r="D337" s="113">
        <v>30345</v>
      </c>
      <c r="E337" s="114">
        <v>30345</v>
      </c>
    </row>
    <row r="338" spans="2:5" x14ac:dyDescent="0.35">
      <c r="B338" s="107" t="s">
        <v>289</v>
      </c>
      <c r="C338" s="112">
        <v>1</v>
      </c>
      <c r="D338" s="113">
        <v>30345</v>
      </c>
      <c r="E338" s="114">
        <v>30345</v>
      </c>
    </row>
    <row r="339" spans="2:5" x14ac:dyDescent="0.35">
      <c r="B339" s="107" t="s">
        <v>290</v>
      </c>
      <c r="C339" s="112">
        <v>2</v>
      </c>
      <c r="D339" s="113">
        <v>5369.4</v>
      </c>
      <c r="E339" s="114">
        <v>8379.6</v>
      </c>
    </row>
    <row r="340" spans="2:5" x14ac:dyDescent="0.35">
      <c r="B340" s="107" t="s">
        <v>291</v>
      </c>
      <c r="C340" s="112">
        <v>7</v>
      </c>
      <c r="D340" s="113">
        <v>7640.4000000000005</v>
      </c>
      <c r="E340" s="114">
        <v>14826.3</v>
      </c>
    </row>
    <row r="341" spans="2:5" x14ac:dyDescent="0.35">
      <c r="B341" s="107" t="s">
        <v>292</v>
      </c>
      <c r="C341" s="112">
        <v>1</v>
      </c>
      <c r="D341" s="113">
        <v>7653.6</v>
      </c>
      <c r="E341" s="114">
        <v>7653.6</v>
      </c>
    </row>
    <row r="342" spans="2:5" x14ac:dyDescent="0.35">
      <c r="B342" s="107" t="s">
        <v>293</v>
      </c>
      <c r="C342" s="112">
        <v>8</v>
      </c>
      <c r="D342" s="113">
        <v>6159</v>
      </c>
      <c r="E342" s="114">
        <v>6786</v>
      </c>
    </row>
    <row r="343" spans="2:5" x14ac:dyDescent="0.35">
      <c r="B343" s="107" t="s">
        <v>294</v>
      </c>
      <c r="C343" s="112">
        <v>1</v>
      </c>
      <c r="D343" s="113">
        <v>11325</v>
      </c>
      <c r="E343" s="114">
        <v>11325</v>
      </c>
    </row>
    <row r="344" spans="2:5" x14ac:dyDescent="0.35">
      <c r="B344" s="107" t="s">
        <v>295</v>
      </c>
      <c r="C344" s="112">
        <v>4</v>
      </c>
      <c r="D344" s="113">
        <v>6219</v>
      </c>
      <c r="E344" s="114">
        <v>6945.9</v>
      </c>
    </row>
    <row r="345" spans="2:5" x14ac:dyDescent="0.35">
      <c r="B345" s="107" t="s">
        <v>296</v>
      </c>
      <c r="C345" s="112">
        <v>1</v>
      </c>
      <c r="D345" s="113">
        <v>6414.9000000000005</v>
      </c>
      <c r="E345" s="114">
        <v>6414.9</v>
      </c>
    </row>
    <row r="346" spans="2:5" x14ac:dyDescent="0.35">
      <c r="B346" s="107" t="s">
        <v>297</v>
      </c>
      <c r="C346" s="112">
        <v>8</v>
      </c>
      <c r="D346" s="113">
        <v>3396</v>
      </c>
      <c r="E346" s="114">
        <v>5730</v>
      </c>
    </row>
    <row r="347" spans="2:5" x14ac:dyDescent="0.35">
      <c r="B347" s="107" t="s">
        <v>298</v>
      </c>
      <c r="C347" s="112">
        <v>3</v>
      </c>
      <c r="D347" s="113">
        <v>4317.5999999999995</v>
      </c>
      <c r="E347" s="114">
        <v>5040</v>
      </c>
    </row>
    <row r="348" spans="2:5" x14ac:dyDescent="0.35">
      <c r="B348" s="107" t="s">
        <v>299</v>
      </c>
      <c r="C348" s="112">
        <v>2</v>
      </c>
      <c r="D348" s="113">
        <v>5019</v>
      </c>
      <c r="E348" s="114">
        <v>5019</v>
      </c>
    </row>
    <row r="349" spans="2:5" ht="15" thickBot="1" x14ac:dyDescent="0.4">
      <c r="B349" s="118" t="s">
        <v>300</v>
      </c>
      <c r="C349" s="119">
        <v>44</v>
      </c>
      <c r="D349" s="120">
        <v>3128.7000000000003</v>
      </c>
      <c r="E349" s="121">
        <v>21537.599999999999</v>
      </c>
    </row>
    <row r="350" spans="2:5" ht="15" thickBot="1" x14ac:dyDescent="0.4">
      <c r="B350" s="122" t="s">
        <v>301</v>
      </c>
      <c r="C350" s="123">
        <f>SUM(C205:C349)</f>
        <v>942</v>
      </c>
      <c r="D350" s="191"/>
      <c r="E350" s="192"/>
    </row>
    <row r="351" spans="2:5" x14ac:dyDescent="0.35">
      <c r="B351" s="124"/>
      <c r="C351" s="124"/>
      <c r="D351" s="124"/>
      <c r="E351" s="124"/>
    </row>
  </sheetData>
  <mergeCells count="9">
    <mergeCell ref="D350:E350"/>
    <mergeCell ref="B2:C2"/>
    <mergeCell ref="B201:E201"/>
    <mergeCell ref="B202:E202"/>
    <mergeCell ref="B203:B204"/>
    <mergeCell ref="C203:C204"/>
    <mergeCell ref="D203:E203"/>
    <mergeCell ref="B3:C3"/>
    <mergeCell ref="B4:C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0866A-7AFD-4EA2-BEC5-3E541E99842B}">
  <dimension ref="A1:D687"/>
  <sheetViews>
    <sheetView workbookViewId="0">
      <selection activeCell="B1" sqref="B1:C1"/>
    </sheetView>
  </sheetViews>
  <sheetFormatPr baseColWidth="10" defaultRowHeight="14.5" x14ac:dyDescent="0.35"/>
  <cols>
    <col min="1" max="1" width="5.90625" customWidth="1"/>
    <col min="2" max="2" width="46" customWidth="1"/>
    <col min="3" max="3" width="38.7265625" customWidth="1"/>
    <col min="4" max="4" width="13.54296875" bestFit="1" customWidth="1"/>
  </cols>
  <sheetData>
    <row r="1" spans="1:3" ht="21" customHeight="1" x14ac:dyDescent="0.35">
      <c r="B1" s="188" t="s">
        <v>1435</v>
      </c>
      <c r="C1" s="188"/>
    </row>
    <row r="2" spans="1:3" x14ac:dyDescent="0.35">
      <c r="A2" s="189" t="s">
        <v>302</v>
      </c>
      <c r="B2" s="189"/>
      <c r="C2" s="189"/>
    </row>
    <row r="3" spans="1:3" x14ac:dyDescent="0.35">
      <c r="A3" s="189" t="s">
        <v>1431</v>
      </c>
      <c r="B3" s="189"/>
      <c r="C3" s="189"/>
    </row>
    <row r="4" spans="1:3" ht="15" thickBot="1" x14ac:dyDescent="0.4"/>
    <row r="5" spans="1:3" thickBot="1" x14ac:dyDescent="0.4">
      <c r="B5" s="31" t="s">
        <v>304</v>
      </c>
      <c r="C5" s="32" t="s">
        <v>68</v>
      </c>
    </row>
    <row r="6" spans="1:3" ht="15" thickBot="1" x14ac:dyDescent="0.4">
      <c r="B6" s="33" t="s">
        <v>1</v>
      </c>
      <c r="C6" s="19">
        <f>C7+C8+C9+C10+C11+C12+C14+C13+C15+C16</f>
        <v>51002502.890000001</v>
      </c>
    </row>
    <row r="7" spans="1:3" ht="15" thickBot="1" x14ac:dyDescent="0.4">
      <c r="B7" s="30" t="s">
        <v>2</v>
      </c>
      <c r="C7" s="20">
        <v>3211605.4800000004</v>
      </c>
    </row>
    <row r="8" spans="1:3" ht="15" thickBot="1" x14ac:dyDescent="0.4">
      <c r="B8" s="30" t="s">
        <v>12</v>
      </c>
      <c r="C8" s="20"/>
    </row>
    <row r="9" spans="1:3" ht="15" thickBot="1" x14ac:dyDescent="0.4">
      <c r="B9" s="30" t="s">
        <v>18</v>
      </c>
      <c r="C9" s="20"/>
    </row>
    <row r="10" spans="1:3" ht="15" thickBot="1" x14ac:dyDescent="0.4">
      <c r="B10" s="30" t="s">
        <v>21</v>
      </c>
      <c r="C10" s="20">
        <v>291765.93</v>
      </c>
    </row>
    <row r="11" spans="1:3" ht="15" thickBot="1" x14ac:dyDescent="0.4">
      <c r="B11" s="30" t="s">
        <v>28</v>
      </c>
      <c r="C11" s="20">
        <v>347178.54</v>
      </c>
    </row>
    <row r="12" spans="1:3" ht="15" thickBot="1" x14ac:dyDescent="0.4">
      <c r="B12" s="30" t="s">
        <v>31</v>
      </c>
      <c r="C12" s="20">
        <v>952556.05</v>
      </c>
    </row>
    <row r="13" spans="1:3" ht="23.5" thickBot="1" x14ac:dyDescent="0.4">
      <c r="B13" s="30" t="s">
        <v>35</v>
      </c>
      <c r="C13" s="20"/>
    </row>
    <row r="14" spans="1:3" ht="35" thickBot="1" x14ac:dyDescent="0.4">
      <c r="B14" s="30" t="s">
        <v>45</v>
      </c>
      <c r="C14" s="20">
        <v>46199396.890000001</v>
      </c>
    </row>
    <row r="15" spans="1:3" ht="23.5" thickBot="1" x14ac:dyDescent="0.4">
      <c r="B15" s="30" t="s">
        <v>51</v>
      </c>
      <c r="C15" s="20"/>
    </row>
    <row r="16" spans="1:3" ht="15" thickBot="1" x14ac:dyDescent="0.4">
      <c r="B16" s="30" t="s">
        <v>59</v>
      </c>
      <c r="C16" s="20"/>
    </row>
    <row r="17" spans="2:4" x14ac:dyDescent="0.35">
      <c r="B17" s="34"/>
      <c r="C17" s="35"/>
    </row>
    <row r="18" spans="2:4" ht="15" thickBot="1" x14ac:dyDescent="0.4"/>
    <row r="19" spans="2:4" ht="15" thickBot="1" x14ac:dyDescent="0.4">
      <c r="B19" s="31" t="s">
        <v>303</v>
      </c>
      <c r="C19" s="32" t="s">
        <v>68</v>
      </c>
    </row>
    <row r="20" spans="2:4" ht="15" thickBot="1" x14ac:dyDescent="0.4">
      <c r="B20" s="33" t="s">
        <v>1</v>
      </c>
      <c r="C20" s="19">
        <f>C21+C22+C23+C24+C25+C26+C27+C29</f>
        <v>51746376.292427994</v>
      </c>
      <c r="D20" s="36"/>
    </row>
    <row r="21" spans="2:4" ht="15" thickBot="1" x14ac:dyDescent="0.4">
      <c r="B21" s="30" t="s">
        <v>69</v>
      </c>
      <c r="C21" s="20">
        <v>18262028.41</v>
      </c>
    </row>
    <row r="22" spans="2:4" ht="15" thickBot="1" x14ac:dyDescent="0.4">
      <c r="B22" s="30" t="s">
        <v>77</v>
      </c>
      <c r="C22" s="20">
        <v>5993922.5700000003</v>
      </c>
    </row>
    <row r="23" spans="2:4" ht="15" thickBot="1" x14ac:dyDescent="0.4">
      <c r="B23" s="30" t="s">
        <v>87</v>
      </c>
      <c r="C23" s="20">
        <v>11180201.642428</v>
      </c>
    </row>
    <row r="24" spans="2:4" ht="15" thickBot="1" x14ac:dyDescent="0.4">
      <c r="B24" s="30" t="s">
        <v>97</v>
      </c>
      <c r="C24" s="20">
        <v>3463486.8699999996</v>
      </c>
    </row>
    <row r="25" spans="2:4" ht="15" thickBot="1" x14ac:dyDescent="0.4">
      <c r="B25" s="30" t="s">
        <v>105</v>
      </c>
      <c r="C25" s="20">
        <v>2064470.26</v>
      </c>
    </row>
    <row r="26" spans="2:4" ht="15" thickBot="1" x14ac:dyDescent="0.4">
      <c r="B26" s="30" t="s">
        <v>115</v>
      </c>
      <c r="C26" s="20">
        <v>10782266.539999999</v>
      </c>
    </row>
    <row r="27" spans="2:4" ht="15" thickBot="1" x14ac:dyDescent="0.4">
      <c r="B27" s="30" t="s">
        <v>119</v>
      </c>
      <c r="C27" s="20"/>
    </row>
    <row r="28" spans="2:4" ht="15" thickBot="1" x14ac:dyDescent="0.4">
      <c r="B28" s="30" t="s">
        <v>127</v>
      </c>
      <c r="C28" s="20"/>
    </row>
    <row r="29" spans="2:4" ht="15" thickBot="1" x14ac:dyDescent="0.4">
      <c r="B29" s="30" t="s">
        <v>128</v>
      </c>
      <c r="C29" s="20"/>
    </row>
    <row r="32" spans="2:4" ht="58" customHeight="1" x14ac:dyDescent="0.35">
      <c r="B32" s="201" t="s">
        <v>637</v>
      </c>
      <c r="C32" s="201"/>
    </row>
    <row r="33" spans="2:3" x14ac:dyDescent="0.35">
      <c r="B33" s="144"/>
    </row>
    <row r="34" spans="2:3" ht="15.5" x14ac:dyDescent="0.35">
      <c r="B34" s="202" t="s">
        <v>638</v>
      </c>
      <c r="C34" s="202"/>
    </row>
    <row r="35" spans="2:3" ht="15.5" x14ac:dyDescent="0.35">
      <c r="B35" s="202" t="s">
        <v>639</v>
      </c>
      <c r="C35" s="202"/>
    </row>
    <row r="36" spans="2:3" x14ac:dyDescent="0.35">
      <c r="B36" s="144"/>
    </row>
    <row r="37" spans="2:3" ht="63" customHeight="1" x14ac:dyDescent="0.35">
      <c r="B37" s="201" t="s">
        <v>640</v>
      </c>
      <c r="C37" s="201"/>
    </row>
    <row r="38" spans="2:3" ht="53.5" customHeight="1" x14ac:dyDescent="0.35">
      <c r="B38" s="201" t="s">
        <v>641</v>
      </c>
      <c r="C38" s="201"/>
    </row>
    <row r="39" spans="2:3" x14ac:dyDescent="0.35">
      <c r="B39" s="144"/>
    </row>
    <row r="40" spans="2:3" ht="15.5" x14ac:dyDescent="0.35">
      <c r="B40" s="145" t="s">
        <v>642</v>
      </c>
    </row>
    <row r="41" spans="2:3" ht="64.5" customHeight="1" x14ac:dyDescent="0.35">
      <c r="B41" s="201" t="s">
        <v>643</v>
      </c>
      <c r="C41" s="201"/>
    </row>
    <row r="42" spans="2:3" x14ac:dyDescent="0.35">
      <c r="B42" s="144"/>
    </row>
    <row r="43" spans="2:3" ht="36.5" customHeight="1" x14ac:dyDescent="0.35">
      <c r="B43" s="203" t="s">
        <v>644</v>
      </c>
      <c r="C43" s="203"/>
    </row>
    <row r="44" spans="2:3" x14ac:dyDescent="0.35">
      <c r="B44" s="144"/>
    </row>
    <row r="45" spans="2:3" ht="36" customHeight="1" x14ac:dyDescent="0.35">
      <c r="B45" s="204" t="s">
        <v>645</v>
      </c>
      <c r="C45" s="204"/>
    </row>
    <row r="46" spans="2:3" x14ac:dyDescent="0.35">
      <c r="B46" s="144"/>
    </row>
    <row r="47" spans="2:3" x14ac:dyDescent="0.35">
      <c r="B47" s="144" t="s">
        <v>646</v>
      </c>
      <c r="C47" s="144"/>
    </row>
    <row r="48" spans="2:3" x14ac:dyDescent="0.35">
      <c r="C48" s="144" t="s">
        <v>647</v>
      </c>
    </row>
    <row r="49" spans="2:3" x14ac:dyDescent="0.35">
      <c r="C49" s="144" t="s">
        <v>648</v>
      </c>
    </row>
    <row r="50" spans="2:3" ht="23" x14ac:dyDescent="0.35">
      <c r="C50" s="144" t="s">
        <v>649</v>
      </c>
    </row>
    <row r="51" spans="2:3" x14ac:dyDescent="0.35">
      <c r="C51" s="144" t="s">
        <v>650</v>
      </c>
    </row>
    <row r="52" spans="2:3" ht="23" x14ac:dyDescent="0.35">
      <c r="C52" s="144" t="s">
        <v>651</v>
      </c>
    </row>
    <row r="53" spans="2:3" x14ac:dyDescent="0.35">
      <c r="C53" s="144" t="s">
        <v>652</v>
      </c>
    </row>
    <row r="54" spans="2:3" x14ac:dyDescent="0.35">
      <c r="C54" s="144" t="s">
        <v>653</v>
      </c>
    </row>
    <row r="55" spans="2:3" x14ac:dyDescent="0.35">
      <c r="B55" s="144"/>
    </row>
    <row r="56" spans="2:3" x14ac:dyDescent="0.35">
      <c r="B56" s="144" t="s">
        <v>654</v>
      </c>
      <c r="C56" s="144"/>
    </row>
    <row r="57" spans="2:3" x14ac:dyDescent="0.35">
      <c r="C57" s="144" t="s">
        <v>655</v>
      </c>
    </row>
    <row r="58" spans="2:3" x14ac:dyDescent="0.35">
      <c r="C58" s="144" t="s">
        <v>656</v>
      </c>
    </row>
    <row r="59" spans="2:3" x14ac:dyDescent="0.35">
      <c r="C59" s="144" t="s">
        <v>657</v>
      </c>
    </row>
    <row r="60" spans="2:3" ht="23" x14ac:dyDescent="0.35">
      <c r="C60" s="144" t="s">
        <v>658</v>
      </c>
    </row>
    <row r="61" spans="2:3" x14ac:dyDescent="0.35">
      <c r="C61" s="144" t="s">
        <v>659</v>
      </c>
    </row>
    <row r="62" spans="2:3" x14ac:dyDescent="0.35">
      <c r="C62" s="144" t="s">
        <v>660</v>
      </c>
    </row>
    <row r="63" spans="2:3" x14ac:dyDescent="0.35">
      <c r="C63" s="144" t="s">
        <v>661</v>
      </c>
    </row>
    <row r="64" spans="2:3" ht="23" x14ac:dyDescent="0.35">
      <c r="C64" s="144" t="s">
        <v>662</v>
      </c>
    </row>
    <row r="65" spans="2:3" ht="23" x14ac:dyDescent="0.35">
      <c r="C65" s="144" t="s">
        <v>663</v>
      </c>
    </row>
    <row r="66" spans="2:3" x14ac:dyDescent="0.35">
      <c r="C66" s="144" t="s">
        <v>664</v>
      </c>
    </row>
    <row r="67" spans="2:3" ht="23" x14ac:dyDescent="0.35">
      <c r="C67" s="144" t="s">
        <v>665</v>
      </c>
    </row>
    <row r="68" spans="2:3" x14ac:dyDescent="0.35">
      <c r="C68" s="144" t="s">
        <v>666</v>
      </c>
    </row>
    <row r="69" spans="2:3" x14ac:dyDescent="0.35">
      <c r="C69" s="144" t="s">
        <v>667</v>
      </c>
    </row>
    <row r="70" spans="2:3" x14ac:dyDescent="0.35">
      <c r="C70" s="144" t="s">
        <v>668</v>
      </c>
    </row>
    <row r="71" spans="2:3" x14ac:dyDescent="0.35">
      <c r="B71" s="144"/>
    </row>
    <row r="72" spans="2:3" x14ac:dyDescent="0.35">
      <c r="B72" s="144" t="s">
        <v>669</v>
      </c>
    </row>
    <row r="73" spans="2:3" x14ac:dyDescent="0.35">
      <c r="C73" s="144" t="s">
        <v>670</v>
      </c>
    </row>
    <row r="74" spans="2:3" ht="23" x14ac:dyDescent="0.35">
      <c r="C74" s="144" t="s">
        <v>671</v>
      </c>
    </row>
    <row r="75" spans="2:3" x14ac:dyDescent="0.35">
      <c r="C75" s="144" t="s">
        <v>672</v>
      </c>
    </row>
    <row r="76" spans="2:3" x14ac:dyDescent="0.35">
      <c r="C76" s="144" t="s">
        <v>673</v>
      </c>
    </row>
    <row r="77" spans="2:3" x14ac:dyDescent="0.35">
      <c r="C77" s="144" t="s">
        <v>674</v>
      </c>
    </row>
    <row r="78" spans="2:3" x14ac:dyDescent="0.35">
      <c r="B78" s="34"/>
      <c r="C78" s="146"/>
    </row>
    <row r="79" spans="2:3" x14ac:dyDescent="0.35">
      <c r="B79" s="146" t="s">
        <v>675</v>
      </c>
    </row>
    <row r="80" spans="2:3" x14ac:dyDescent="0.35">
      <c r="B80" s="34"/>
      <c r="C80" s="146" t="s">
        <v>676</v>
      </c>
    </row>
    <row r="81" spans="2:3" x14ac:dyDescent="0.35">
      <c r="B81" s="34"/>
      <c r="C81" s="146" t="s">
        <v>677</v>
      </c>
    </row>
    <row r="82" spans="2:3" x14ac:dyDescent="0.35">
      <c r="B82" s="34"/>
      <c r="C82" s="146" t="s">
        <v>678</v>
      </c>
    </row>
    <row r="83" spans="2:3" x14ac:dyDescent="0.35">
      <c r="B83" s="34"/>
      <c r="C83" s="146" t="s">
        <v>679</v>
      </c>
    </row>
    <row r="84" spans="2:3" ht="23" x14ac:dyDescent="0.35">
      <c r="B84" s="34"/>
      <c r="C84" s="146" t="s">
        <v>680</v>
      </c>
    </row>
    <row r="85" spans="2:3" ht="23" x14ac:dyDescent="0.35">
      <c r="B85" s="34"/>
      <c r="C85" s="146" t="s">
        <v>681</v>
      </c>
    </row>
    <row r="86" spans="2:3" x14ac:dyDescent="0.35">
      <c r="B86" s="34"/>
      <c r="C86" s="146" t="s">
        <v>682</v>
      </c>
    </row>
    <row r="87" spans="2:3" x14ac:dyDescent="0.35">
      <c r="B87" s="34"/>
      <c r="C87" s="146" t="s">
        <v>683</v>
      </c>
    </row>
    <row r="88" spans="2:3" x14ac:dyDescent="0.35">
      <c r="B88" s="34"/>
      <c r="C88" s="146" t="s">
        <v>684</v>
      </c>
    </row>
    <row r="89" spans="2:3" x14ac:dyDescent="0.35">
      <c r="B89" s="34"/>
      <c r="C89" s="146" t="s">
        <v>685</v>
      </c>
    </row>
    <row r="90" spans="2:3" x14ac:dyDescent="0.35">
      <c r="B90" s="34"/>
      <c r="C90" s="146"/>
    </row>
    <row r="91" spans="2:3" ht="35" customHeight="1" x14ac:dyDescent="0.35">
      <c r="B91" s="203" t="s">
        <v>686</v>
      </c>
      <c r="C91" s="203"/>
    </row>
    <row r="92" spans="2:3" ht="46" customHeight="1" x14ac:dyDescent="0.35">
      <c r="B92" s="203" t="s">
        <v>687</v>
      </c>
      <c r="C92" s="203"/>
    </row>
    <row r="93" spans="2:3" ht="44" customHeight="1" x14ac:dyDescent="0.35">
      <c r="B93" s="203" t="s">
        <v>688</v>
      </c>
      <c r="C93" s="203"/>
    </row>
    <row r="94" spans="2:3" ht="29.5" customHeight="1" x14ac:dyDescent="0.35">
      <c r="B94" s="203" t="s">
        <v>689</v>
      </c>
      <c r="C94" s="203"/>
    </row>
    <row r="95" spans="2:3" ht="44" customHeight="1" x14ac:dyDescent="0.35">
      <c r="B95" s="203" t="s">
        <v>690</v>
      </c>
      <c r="C95" s="203"/>
    </row>
    <row r="96" spans="2:3" ht="44" customHeight="1" x14ac:dyDescent="0.35">
      <c r="B96" s="203" t="s">
        <v>691</v>
      </c>
      <c r="C96" s="203"/>
    </row>
    <row r="97" spans="2:3" ht="44" customHeight="1" x14ac:dyDescent="0.35">
      <c r="B97" s="203" t="s">
        <v>692</v>
      </c>
      <c r="C97" s="203"/>
    </row>
    <row r="98" spans="2:3" ht="44" customHeight="1" x14ac:dyDescent="0.35">
      <c r="B98" s="203" t="s">
        <v>693</v>
      </c>
      <c r="C98" s="203"/>
    </row>
    <row r="99" spans="2:3" ht="44" customHeight="1" x14ac:dyDescent="0.35">
      <c r="B99" s="203" t="s">
        <v>694</v>
      </c>
      <c r="C99" s="203"/>
    </row>
    <row r="100" spans="2:3" ht="44" customHeight="1" x14ac:dyDescent="0.35">
      <c r="B100" s="203" t="s">
        <v>695</v>
      </c>
      <c r="C100" s="203"/>
    </row>
    <row r="101" spans="2:3" ht="44" customHeight="1" x14ac:dyDescent="0.35">
      <c r="B101" s="203" t="s">
        <v>696</v>
      </c>
      <c r="C101" s="203"/>
    </row>
    <row r="102" spans="2:3" ht="44" customHeight="1" x14ac:dyDescent="0.35">
      <c r="B102" s="203" t="s">
        <v>697</v>
      </c>
      <c r="C102" s="203"/>
    </row>
    <row r="103" spans="2:3" ht="44" customHeight="1" x14ac:dyDescent="0.35">
      <c r="B103" s="203" t="s">
        <v>698</v>
      </c>
      <c r="C103" s="203"/>
    </row>
    <row r="104" spans="2:3" ht="44" customHeight="1" x14ac:dyDescent="0.35">
      <c r="B104" s="203" t="s">
        <v>699</v>
      </c>
      <c r="C104" s="203"/>
    </row>
    <row r="105" spans="2:3" ht="44" customHeight="1" x14ac:dyDescent="0.35">
      <c r="B105" s="203" t="s">
        <v>700</v>
      </c>
      <c r="C105" s="203"/>
    </row>
    <row r="106" spans="2:3" x14ac:dyDescent="0.35">
      <c r="B106" s="144"/>
    </row>
    <row r="107" spans="2:3" x14ac:dyDescent="0.35">
      <c r="B107" s="135" t="s">
        <v>701</v>
      </c>
    </row>
    <row r="108" spans="2:3" x14ac:dyDescent="0.35">
      <c r="B108" s="144"/>
    </row>
    <row r="109" spans="2:3" x14ac:dyDescent="0.35">
      <c r="B109" s="147" t="s">
        <v>702</v>
      </c>
    </row>
    <row r="110" spans="2:3" x14ac:dyDescent="0.35">
      <c r="B110" s="147" t="s">
        <v>703</v>
      </c>
    </row>
    <row r="111" spans="2:3" x14ac:dyDescent="0.35">
      <c r="B111" s="148">
        <v>11101</v>
      </c>
      <c r="C111" s="144" t="s">
        <v>704</v>
      </c>
    </row>
    <row r="112" spans="2:3" x14ac:dyDescent="0.35">
      <c r="B112" s="148">
        <v>11102</v>
      </c>
      <c r="C112" s="144" t="s">
        <v>705</v>
      </c>
    </row>
    <row r="113" spans="2:3" x14ac:dyDescent="0.35">
      <c r="B113" s="148">
        <v>11103</v>
      </c>
      <c r="C113" s="144" t="s">
        <v>706</v>
      </c>
    </row>
    <row r="114" spans="2:3" x14ac:dyDescent="0.35">
      <c r="B114" s="147" t="s">
        <v>707</v>
      </c>
    </row>
    <row r="115" spans="2:3" x14ac:dyDescent="0.35">
      <c r="B115" s="148">
        <v>12101</v>
      </c>
      <c r="C115" s="144" t="s">
        <v>708</v>
      </c>
    </row>
    <row r="116" spans="2:3" x14ac:dyDescent="0.35">
      <c r="B116" s="148">
        <v>12102</v>
      </c>
      <c r="C116" s="144" t="s">
        <v>709</v>
      </c>
    </row>
    <row r="117" spans="2:3" x14ac:dyDescent="0.35">
      <c r="B117" s="148">
        <v>12103</v>
      </c>
      <c r="C117" s="144" t="s">
        <v>710</v>
      </c>
    </row>
    <row r="118" spans="2:3" x14ac:dyDescent="0.35">
      <c r="B118" s="148">
        <v>12104</v>
      </c>
      <c r="C118" s="144" t="s">
        <v>711</v>
      </c>
    </row>
    <row r="119" spans="2:3" x14ac:dyDescent="0.35">
      <c r="B119" s="148">
        <v>12105</v>
      </c>
      <c r="C119" s="144" t="s">
        <v>712</v>
      </c>
    </row>
    <row r="120" spans="2:3" x14ac:dyDescent="0.35">
      <c r="B120" s="148">
        <v>12106</v>
      </c>
      <c r="C120" s="144" t="s">
        <v>713</v>
      </c>
    </row>
    <row r="121" spans="2:3" x14ac:dyDescent="0.35">
      <c r="B121" s="148">
        <v>12107</v>
      </c>
      <c r="C121" s="144" t="s">
        <v>714</v>
      </c>
    </row>
    <row r="122" spans="2:3" x14ac:dyDescent="0.35">
      <c r="B122" s="148">
        <v>12201</v>
      </c>
      <c r="C122" s="144" t="s">
        <v>715</v>
      </c>
    </row>
    <row r="123" spans="2:3" x14ac:dyDescent="0.35">
      <c r="B123" s="148">
        <v>12202</v>
      </c>
      <c r="C123" s="144" t="s">
        <v>716</v>
      </c>
    </row>
    <row r="124" spans="2:3" x14ac:dyDescent="0.35">
      <c r="B124" s="148">
        <v>12401</v>
      </c>
      <c r="C124" s="144" t="s">
        <v>717</v>
      </c>
    </row>
    <row r="125" spans="2:3" x14ac:dyDescent="0.35">
      <c r="B125" s="148">
        <v>12402</v>
      </c>
      <c r="C125" s="144" t="s">
        <v>718</v>
      </c>
    </row>
    <row r="126" spans="2:3" x14ac:dyDescent="0.35">
      <c r="B126" s="148">
        <v>12403</v>
      </c>
      <c r="C126" s="144" t="s">
        <v>719</v>
      </c>
    </row>
    <row r="127" spans="2:3" x14ac:dyDescent="0.35">
      <c r="B127" s="67" t="s">
        <v>720</v>
      </c>
    </row>
    <row r="128" spans="2:3" x14ac:dyDescent="0.35">
      <c r="B128" s="148">
        <v>17101</v>
      </c>
      <c r="C128" s="144" t="s">
        <v>721</v>
      </c>
    </row>
    <row r="129" spans="2:3" x14ac:dyDescent="0.35">
      <c r="B129" s="148">
        <v>17102</v>
      </c>
      <c r="C129" s="144" t="s">
        <v>722</v>
      </c>
    </row>
    <row r="130" spans="2:3" x14ac:dyDescent="0.35">
      <c r="B130" s="148">
        <v>17103</v>
      </c>
      <c r="C130" s="144" t="s">
        <v>723</v>
      </c>
    </row>
    <row r="131" spans="2:3" ht="23" x14ac:dyDescent="0.35">
      <c r="B131" s="148">
        <v>17104</v>
      </c>
      <c r="C131" s="144" t="s">
        <v>724</v>
      </c>
    </row>
    <row r="132" spans="2:3" ht="23" x14ac:dyDescent="0.35">
      <c r="B132" s="148">
        <v>17105</v>
      </c>
      <c r="C132" s="144" t="s">
        <v>725</v>
      </c>
    </row>
    <row r="133" spans="2:3" x14ac:dyDescent="0.35">
      <c r="B133" s="148">
        <v>17201</v>
      </c>
      <c r="C133" s="144" t="s">
        <v>726</v>
      </c>
    </row>
    <row r="134" spans="2:3" x14ac:dyDescent="0.35">
      <c r="B134" s="148">
        <v>17202</v>
      </c>
      <c r="C134" s="144" t="s">
        <v>727</v>
      </c>
    </row>
    <row r="135" spans="2:3" x14ac:dyDescent="0.35">
      <c r="B135" s="144"/>
    </row>
    <row r="136" spans="2:3" x14ac:dyDescent="0.35">
      <c r="B136" s="67" t="s">
        <v>728</v>
      </c>
    </row>
    <row r="137" spans="2:3" x14ac:dyDescent="0.35">
      <c r="B137" s="67" t="s">
        <v>729</v>
      </c>
    </row>
    <row r="138" spans="2:3" x14ac:dyDescent="0.35">
      <c r="B138" s="148">
        <v>41101</v>
      </c>
      <c r="C138" s="144" t="s">
        <v>730</v>
      </c>
    </row>
    <row r="139" spans="2:3" x14ac:dyDescent="0.35">
      <c r="B139" s="148">
        <v>41201</v>
      </c>
      <c r="C139" s="144" t="s">
        <v>731</v>
      </c>
    </row>
    <row r="140" spans="2:3" x14ac:dyDescent="0.35">
      <c r="B140" s="148">
        <v>41202</v>
      </c>
      <c r="C140" s="144" t="s">
        <v>732</v>
      </c>
    </row>
    <row r="141" spans="2:3" x14ac:dyDescent="0.35">
      <c r="B141" s="148">
        <v>41203</v>
      </c>
      <c r="C141" s="144" t="s">
        <v>733</v>
      </c>
    </row>
    <row r="142" spans="2:3" x14ac:dyDescent="0.35">
      <c r="B142" s="148">
        <v>41204</v>
      </c>
      <c r="C142" s="144" t="s">
        <v>734</v>
      </c>
    </row>
    <row r="143" spans="2:3" x14ac:dyDescent="0.35">
      <c r="B143" s="148">
        <v>41205</v>
      </c>
      <c r="C143" s="144" t="s">
        <v>735</v>
      </c>
    </row>
    <row r="144" spans="2:3" x14ac:dyDescent="0.35">
      <c r="B144" s="148">
        <v>41301</v>
      </c>
      <c r="C144" s="144" t="s">
        <v>736</v>
      </c>
    </row>
    <row r="145" spans="2:3" x14ac:dyDescent="0.35">
      <c r="B145" s="148">
        <v>41302</v>
      </c>
      <c r="C145" s="144" t="s">
        <v>737</v>
      </c>
    </row>
    <row r="146" spans="2:3" x14ac:dyDescent="0.35">
      <c r="B146" s="148">
        <v>41303</v>
      </c>
      <c r="C146" s="144" t="s">
        <v>738</v>
      </c>
    </row>
    <row r="147" spans="2:3" x14ac:dyDescent="0.35">
      <c r="B147" s="148">
        <v>41304</v>
      </c>
      <c r="C147" s="144" t="s">
        <v>739</v>
      </c>
    </row>
    <row r="148" spans="2:3" ht="23" x14ac:dyDescent="0.35">
      <c r="B148" s="148">
        <v>41305</v>
      </c>
      <c r="C148" s="144" t="s">
        <v>740</v>
      </c>
    </row>
    <row r="149" spans="2:3" x14ac:dyDescent="0.35">
      <c r="B149" s="148">
        <v>41306</v>
      </c>
      <c r="C149" s="144" t="s">
        <v>741</v>
      </c>
    </row>
    <row r="150" spans="2:3" ht="23" x14ac:dyDescent="0.35">
      <c r="B150" s="148">
        <v>41307</v>
      </c>
      <c r="C150" s="144" t="s">
        <v>742</v>
      </c>
    </row>
    <row r="151" spans="2:3" x14ac:dyDescent="0.35">
      <c r="B151" s="148">
        <v>41308</v>
      </c>
      <c r="C151" s="144" t="s">
        <v>743</v>
      </c>
    </row>
    <row r="152" spans="2:3" x14ac:dyDescent="0.35">
      <c r="B152" s="148">
        <v>41309</v>
      </c>
      <c r="C152" s="144" t="s">
        <v>744</v>
      </c>
    </row>
    <row r="153" spans="2:3" x14ac:dyDescent="0.35">
      <c r="B153" s="148">
        <v>41310</v>
      </c>
      <c r="C153" s="144" t="s">
        <v>745</v>
      </c>
    </row>
    <row r="154" spans="2:3" x14ac:dyDescent="0.35">
      <c r="B154" s="148">
        <v>41311</v>
      </c>
      <c r="C154" s="144" t="s">
        <v>746</v>
      </c>
    </row>
    <row r="155" spans="2:3" x14ac:dyDescent="0.35">
      <c r="B155" s="148">
        <v>41312</v>
      </c>
      <c r="C155" s="144" t="s">
        <v>747</v>
      </c>
    </row>
    <row r="156" spans="2:3" ht="23" x14ac:dyDescent="0.35">
      <c r="B156" s="148">
        <v>41313</v>
      </c>
      <c r="C156" s="144" t="s">
        <v>748</v>
      </c>
    </row>
    <row r="157" spans="2:3" x14ac:dyDescent="0.35">
      <c r="B157" s="148">
        <v>41314</v>
      </c>
      <c r="C157" s="144" t="s">
        <v>749</v>
      </c>
    </row>
    <row r="158" spans="2:3" x14ac:dyDescent="0.35">
      <c r="B158" s="148">
        <v>41315</v>
      </c>
      <c r="C158" s="144" t="s">
        <v>750</v>
      </c>
    </row>
    <row r="159" spans="2:3" ht="23" x14ac:dyDescent="0.35">
      <c r="B159" s="148">
        <v>41316</v>
      </c>
      <c r="C159" s="144" t="s">
        <v>751</v>
      </c>
    </row>
    <row r="160" spans="2:3" ht="23" x14ac:dyDescent="0.35">
      <c r="B160" s="148">
        <v>41317</v>
      </c>
      <c r="C160" s="144" t="s">
        <v>752</v>
      </c>
    </row>
    <row r="161" spans="2:3" x14ac:dyDescent="0.35">
      <c r="B161" s="148">
        <v>41318</v>
      </c>
      <c r="C161" s="144" t="s">
        <v>753</v>
      </c>
    </row>
    <row r="162" spans="2:3" x14ac:dyDescent="0.35">
      <c r="B162" s="148">
        <v>41319</v>
      </c>
      <c r="C162" s="144" t="s">
        <v>754</v>
      </c>
    </row>
    <row r="163" spans="2:3" ht="23" x14ac:dyDescent="0.35">
      <c r="B163" s="148">
        <v>41401</v>
      </c>
      <c r="C163" s="144" t="s">
        <v>755</v>
      </c>
    </row>
    <row r="164" spans="2:3" x14ac:dyDescent="0.35">
      <c r="B164" s="148">
        <v>41402</v>
      </c>
      <c r="C164" s="144" t="s">
        <v>756</v>
      </c>
    </row>
    <row r="165" spans="2:3" x14ac:dyDescent="0.35">
      <c r="B165" s="148">
        <v>41403</v>
      </c>
      <c r="C165" s="144" t="s">
        <v>757</v>
      </c>
    </row>
    <row r="166" spans="2:3" x14ac:dyDescent="0.35">
      <c r="B166" s="148">
        <v>41501</v>
      </c>
      <c r="C166" s="144" t="s">
        <v>758</v>
      </c>
    </row>
    <row r="167" spans="2:3" x14ac:dyDescent="0.35">
      <c r="B167" s="148">
        <v>41502</v>
      </c>
      <c r="C167" s="144" t="s">
        <v>759</v>
      </c>
    </row>
    <row r="168" spans="2:3" x14ac:dyDescent="0.35">
      <c r="B168" s="148">
        <v>41503</v>
      </c>
      <c r="C168" s="144" t="s">
        <v>760</v>
      </c>
    </row>
    <row r="169" spans="2:3" x14ac:dyDescent="0.35">
      <c r="B169" s="148">
        <v>41504</v>
      </c>
      <c r="C169" s="144" t="s">
        <v>761</v>
      </c>
    </row>
    <row r="170" spans="2:3" x14ac:dyDescent="0.35">
      <c r="B170" s="148">
        <v>41505</v>
      </c>
      <c r="C170" s="144" t="s">
        <v>762</v>
      </c>
    </row>
    <row r="171" spans="2:3" x14ac:dyDescent="0.35">
      <c r="B171" s="148">
        <v>41506</v>
      </c>
      <c r="C171" s="144" t="s">
        <v>763</v>
      </c>
    </row>
    <row r="172" spans="2:3" x14ac:dyDescent="0.35">
      <c r="B172" s="148">
        <v>41507</v>
      </c>
      <c r="C172" s="144" t="s">
        <v>764</v>
      </c>
    </row>
    <row r="173" spans="2:3" x14ac:dyDescent="0.35">
      <c r="B173" s="148">
        <v>41508</v>
      </c>
      <c r="C173" s="144" t="s">
        <v>765</v>
      </c>
    </row>
    <row r="174" spans="2:3" x14ac:dyDescent="0.35">
      <c r="B174" s="148">
        <v>41509</v>
      </c>
      <c r="C174" s="144" t="s">
        <v>766</v>
      </c>
    </row>
    <row r="175" spans="2:3" ht="23" x14ac:dyDescent="0.35">
      <c r="B175" s="148">
        <v>41510</v>
      </c>
      <c r="C175" s="144" t="s">
        <v>767</v>
      </c>
    </row>
    <row r="176" spans="2:3" x14ac:dyDescent="0.35">
      <c r="B176" s="148">
        <v>41511</v>
      </c>
      <c r="C176" s="144" t="s">
        <v>768</v>
      </c>
    </row>
    <row r="177" spans="2:3" x14ac:dyDescent="0.35">
      <c r="B177" s="148">
        <v>41512</v>
      </c>
      <c r="C177" s="144" t="s">
        <v>769</v>
      </c>
    </row>
    <row r="178" spans="2:3" x14ac:dyDescent="0.35">
      <c r="B178" s="148">
        <v>41513</v>
      </c>
      <c r="C178" s="144" t="s">
        <v>770</v>
      </c>
    </row>
    <row r="179" spans="2:3" x14ac:dyDescent="0.35">
      <c r="B179" s="148">
        <v>41514</v>
      </c>
      <c r="C179" s="144" t="s">
        <v>771</v>
      </c>
    </row>
    <row r="180" spans="2:3" x14ac:dyDescent="0.35">
      <c r="B180" s="148">
        <v>41515</v>
      </c>
      <c r="C180" s="144" t="s">
        <v>772</v>
      </c>
    </row>
    <row r="181" spans="2:3" x14ac:dyDescent="0.35">
      <c r="B181" s="148">
        <v>41516</v>
      </c>
      <c r="C181" s="144" t="s">
        <v>773</v>
      </c>
    </row>
    <row r="182" spans="2:3" x14ac:dyDescent="0.35">
      <c r="B182" s="148">
        <v>41517</v>
      </c>
      <c r="C182" s="144" t="s">
        <v>774</v>
      </c>
    </row>
    <row r="183" spans="2:3" x14ac:dyDescent="0.35">
      <c r="B183" s="148">
        <v>41518</v>
      </c>
      <c r="C183" s="144" t="s">
        <v>775</v>
      </c>
    </row>
    <row r="184" spans="2:3" x14ac:dyDescent="0.35">
      <c r="B184" s="148">
        <v>41519</v>
      </c>
      <c r="C184" s="144" t="s">
        <v>776</v>
      </c>
    </row>
    <row r="185" spans="2:3" ht="23" x14ac:dyDescent="0.35">
      <c r="B185" s="148">
        <v>41520</v>
      </c>
      <c r="C185" s="144" t="s">
        <v>777</v>
      </c>
    </row>
    <row r="186" spans="2:3" x14ac:dyDescent="0.35">
      <c r="B186" s="148">
        <v>41521</v>
      </c>
      <c r="C186" s="144" t="s">
        <v>778</v>
      </c>
    </row>
    <row r="187" spans="2:3" ht="23" x14ac:dyDescent="0.35">
      <c r="B187" s="148">
        <v>41522</v>
      </c>
      <c r="C187" s="144" t="s">
        <v>779</v>
      </c>
    </row>
    <row r="188" spans="2:3" x14ac:dyDescent="0.35">
      <c r="B188" s="148">
        <v>41523</v>
      </c>
      <c r="C188" s="144" t="s">
        <v>780</v>
      </c>
    </row>
    <row r="189" spans="2:3" x14ac:dyDescent="0.35">
      <c r="B189" s="148">
        <v>41524</v>
      </c>
      <c r="C189" s="144" t="s">
        <v>781</v>
      </c>
    </row>
    <row r="190" spans="2:3" x14ac:dyDescent="0.35">
      <c r="B190" s="148">
        <v>41525</v>
      </c>
      <c r="C190" s="144" t="s">
        <v>761</v>
      </c>
    </row>
    <row r="191" spans="2:3" x14ac:dyDescent="0.35">
      <c r="B191" s="148">
        <v>41526</v>
      </c>
      <c r="C191" s="144" t="s">
        <v>782</v>
      </c>
    </row>
    <row r="192" spans="2:3" x14ac:dyDescent="0.35">
      <c r="B192" s="148">
        <v>41601</v>
      </c>
      <c r="C192" s="144" t="s">
        <v>783</v>
      </c>
    </row>
    <row r="193" spans="2:3" ht="23" x14ac:dyDescent="0.35">
      <c r="B193" s="148">
        <v>41602</v>
      </c>
      <c r="C193" s="144" t="s">
        <v>784</v>
      </c>
    </row>
    <row r="194" spans="2:3" x14ac:dyDescent="0.35">
      <c r="B194" s="148">
        <v>41603</v>
      </c>
      <c r="C194" s="144" t="s">
        <v>785</v>
      </c>
    </row>
    <row r="195" spans="2:3" x14ac:dyDescent="0.35">
      <c r="B195" s="148">
        <v>41604</v>
      </c>
      <c r="C195" s="144" t="s">
        <v>786</v>
      </c>
    </row>
    <row r="196" spans="2:3" x14ac:dyDescent="0.35">
      <c r="B196" s="148">
        <v>41605</v>
      </c>
      <c r="C196" s="144" t="s">
        <v>787</v>
      </c>
    </row>
    <row r="197" spans="2:3" x14ac:dyDescent="0.35">
      <c r="B197" s="148">
        <v>41606</v>
      </c>
      <c r="C197" s="144" t="s">
        <v>788</v>
      </c>
    </row>
    <row r="198" spans="2:3" x14ac:dyDescent="0.35">
      <c r="B198" s="148">
        <v>41607</v>
      </c>
      <c r="C198" s="144" t="s">
        <v>789</v>
      </c>
    </row>
    <row r="199" spans="2:3" x14ac:dyDescent="0.35">
      <c r="B199" s="148">
        <v>41608</v>
      </c>
      <c r="C199" s="144" t="s">
        <v>790</v>
      </c>
    </row>
    <row r="200" spans="2:3" ht="23" x14ac:dyDescent="0.35">
      <c r="B200" s="148">
        <v>41609</v>
      </c>
      <c r="C200" s="144" t="s">
        <v>791</v>
      </c>
    </row>
    <row r="201" spans="2:3" x14ac:dyDescent="0.35">
      <c r="B201" s="148">
        <v>41610</v>
      </c>
      <c r="C201" s="144" t="s">
        <v>792</v>
      </c>
    </row>
    <row r="202" spans="2:3" x14ac:dyDescent="0.35">
      <c r="B202" s="148">
        <v>41611</v>
      </c>
      <c r="C202" s="144" t="s">
        <v>793</v>
      </c>
    </row>
    <row r="203" spans="2:3" x14ac:dyDescent="0.35">
      <c r="B203" s="148">
        <v>41701</v>
      </c>
      <c r="C203" s="144" t="s">
        <v>794</v>
      </c>
    </row>
    <row r="204" spans="2:3" x14ac:dyDescent="0.35">
      <c r="B204" s="148">
        <v>41702</v>
      </c>
      <c r="C204" s="144" t="s">
        <v>795</v>
      </c>
    </row>
    <row r="205" spans="2:3" ht="23" x14ac:dyDescent="0.35">
      <c r="B205" s="148">
        <v>41703</v>
      </c>
      <c r="C205" s="144" t="s">
        <v>796</v>
      </c>
    </row>
    <row r="206" spans="2:3" x14ac:dyDescent="0.35">
      <c r="B206" s="148">
        <v>41704</v>
      </c>
      <c r="C206" s="144" t="s">
        <v>797</v>
      </c>
    </row>
    <row r="207" spans="2:3" x14ac:dyDescent="0.35">
      <c r="B207" s="148">
        <v>41705</v>
      </c>
      <c r="C207" s="144" t="s">
        <v>798</v>
      </c>
    </row>
    <row r="208" spans="2:3" x14ac:dyDescent="0.35">
      <c r="B208" s="148">
        <v>41801</v>
      </c>
      <c r="C208" s="144" t="s">
        <v>799</v>
      </c>
    </row>
    <row r="209" spans="2:3" x14ac:dyDescent="0.35">
      <c r="B209" s="148">
        <v>41802</v>
      </c>
      <c r="C209" s="144" t="s">
        <v>800</v>
      </c>
    </row>
    <row r="210" spans="2:3" x14ac:dyDescent="0.35">
      <c r="B210" s="148">
        <v>41803</v>
      </c>
      <c r="C210" s="144" t="s">
        <v>801</v>
      </c>
    </row>
    <row r="211" spans="2:3" x14ac:dyDescent="0.35">
      <c r="B211" s="148">
        <v>41804</v>
      </c>
      <c r="C211" s="144" t="s">
        <v>802</v>
      </c>
    </row>
    <row r="212" spans="2:3" x14ac:dyDescent="0.35">
      <c r="B212" s="148">
        <v>41805</v>
      </c>
      <c r="C212" s="144" t="s">
        <v>803</v>
      </c>
    </row>
    <row r="213" spans="2:3" ht="23" x14ac:dyDescent="0.35">
      <c r="B213" s="148">
        <v>41806</v>
      </c>
      <c r="C213" s="144" t="s">
        <v>804</v>
      </c>
    </row>
    <row r="214" spans="2:3" x14ac:dyDescent="0.35">
      <c r="B214" s="148">
        <v>41807</v>
      </c>
      <c r="C214" s="144" t="s">
        <v>786</v>
      </c>
    </row>
    <row r="215" spans="2:3" x14ac:dyDescent="0.35">
      <c r="B215" s="144"/>
    </row>
    <row r="216" spans="2:3" x14ac:dyDescent="0.35">
      <c r="B216" s="67" t="s">
        <v>805</v>
      </c>
    </row>
    <row r="217" spans="2:3" x14ac:dyDescent="0.35">
      <c r="B217" s="67" t="s">
        <v>806</v>
      </c>
    </row>
    <row r="218" spans="2:3" x14ac:dyDescent="0.35">
      <c r="B218" s="148">
        <v>51101</v>
      </c>
      <c r="C218" s="144" t="s">
        <v>807</v>
      </c>
    </row>
    <row r="219" spans="2:3" x14ac:dyDescent="0.35">
      <c r="B219" s="148">
        <v>51102</v>
      </c>
      <c r="C219" s="144" t="s">
        <v>808</v>
      </c>
    </row>
    <row r="220" spans="2:3" x14ac:dyDescent="0.35">
      <c r="B220" s="148">
        <v>51103</v>
      </c>
      <c r="C220" s="144" t="s">
        <v>809</v>
      </c>
    </row>
    <row r="221" spans="2:3" x14ac:dyDescent="0.35">
      <c r="B221" s="148">
        <v>51201</v>
      </c>
      <c r="C221" s="144" t="s">
        <v>810</v>
      </c>
    </row>
    <row r="222" spans="2:3" x14ac:dyDescent="0.35">
      <c r="B222" s="148">
        <v>51202</v>
      </c>
      <c r="C222" s="144" t="s">
        <v>811</v>
      </c>
    </row>
    <row r="223" spans="2:3" x14ac:dyDescent="0.35">
      <c r="B223" s="148">
        <v>51203</v>
      </c>
      <c r="C223" s="144" t="s">
        <v>812</v>
      </c>
    </row>
    <row r="224" spans="2:3" x14ac:dyDescent="0.35">
      <c r="B224" s="148">
        <v>51204</v>
      </c>
      <c r="C224" s="144" t="s">
        <v>813</v>
      </c>
    </row>
    <row r="225" spans="2:3" ht="23" x14ac:dyDescent="0.35">
      <c r="B225" s="148">
        <v>51205</v>
      </c>
      <c r="C225" s="144" t="s">
        <v>814</v>
      </c>
    </row>
    <row r="226" spans="2:3" x14ac:dyDescent="0.35">
      <c r="B226" s="148">
        <v>51206</v>
      </c>
      <c r="C226" s="144" t="s">
        <v>815</v>
      </c>
    </row>
    <row r="227" spans="2:3" ht="23" x14ac:dyDescent="0.35">
      <c r="B227" s="148">
        <v>51207</v>
      </c>
      <c r="C227" s="144" t="s">
        <v>816</v>
      </c>
    </row>
    <row r="228" spans="2:3" ht="23" x14ac:dyDescent="0.35">
      <c r="B228" s="148">
        <v>51208</v>
      </c>
      <c r="C228" s="144" t="s">
        <v>817</v>
      </c>
    </row>
    <row r="229" spans="2:3" x14ac:dyDescent="0.35">
      <c r="B229" s="148">
        <v>51209</v>
      </c>
      <c r="C229" s="144" t="s">
        <v>818</v>
      </c>
    </row>
    <row r="230" spans="2:3" x14ac:dyDescent="0.35">
      <c r="B230" s="148">
        <v>51210</v>
      </c>
      <c r="C230" s="144" t="s">
        <v>819</v>
      </c>
    </row>
    <row r="231" spans="2:3" x14ac:dyDescent="0.35">
      <c r="B231" s="148">
        <v>51211</v>
      </c>
      <c r="C231" s="144" t="s">
        <v>820</v>
      </c>
    </row>
    <row r="232" spans="2:3" x14ac:dyDescent="0.35">
      <c r="B232" s="148">
        <v>51212</v>
      </c>
      <c r="C232" s="144" t="s">
        <v>821</v>
      </c>
    </row>
    <row r="233" spans="2:3" x14ac:dyDescent="0.35">
      <c r="B233" s="148">
        <v>51301</v>
      </c>
      <c r="C233" s="144" t="s">
        <v>822</v>
      </c>
    </row>
    <row r="234" spans="2:3" x14ac:dyDescent="0.35">
      <c r="B234" s="148">
        <v>51302</v>
      </c>
      <c r="C234" s="144" t="s">
        <v>823</v>
      </c>
    </row>
    <row r="235" spans="2:3" x14ac:dyDescent="0.35">
      <c r="B235" s="148">
        <v>51401</v>
      </c>
      <c r="C235" s="144" t="s">
        <v>824</v>
      </c>
    </row>
    <row r="236" spans="2:3" x14ac:dyDescent="0.35">
      <c r="B236" s="148">
        <v>51402</v>
      </c>
      <c r="C236" s="144" t="s">
        <v>825</v>
      </c>
    </row>
    <row r="237" spans="2:3" x14ac:dyDescent="0.35">
      <c r="B237" s="148">
        <v>51501</v>
      </c>
      <c r="C237" s="144" t="s">
        <v>826</v>
      </c>
    </row>
    <row r="238" spans="2:3" x14ac:dyDescent="0.35">
      <c r="B238" s="148">
        <v>51502</v>
      </c>
      <c r="C238" s="144" t="s">
        <v>827</v>
      </c>
    </row>
    <row r="239" spans="2:3" x14ac:dyDescent="0.35">
      <c r="B239" s="148">
        <v>51601</v>
      </c>
      <c r="C239" s="144" t="s">
        <v>828</v>
      </c>
    </row>
    <row r="240" spans="2:3" x14ac:dyDescent="0.35">
      <c r="B240" s="148">
        <v>51602</v>
      </c>
      <c r="C240" s="144" t="s">
        <v>705</v>
      </c>
    </row>
    <row r="241" spans="2:3" x14ac:dyDescent="0.35">
      <c r="B241" s="148">
        <v>51603</v>
      </c>
      <c r="C241" s="144" t="s">
        <v>829</v>
      </c>
    </row>
    <row r="242" spans="2:3" x14ac:dyDescent="0.35">
      <c r="B242" s="148">
        <v>51604</v>
      </c>
      <c r="C242" s="144" t="s">
        <v>830</v>
      </c>
    </row>
    <row r="243" spans="2:3" x14ac:dyDescent="0.35">
      <c r="B243" s="148">
        <v>51701</v>
      </c>
      <c r="C243" s="144" t="s">
        <v>831</v>
      </c>
    </row>
    <row r="244" spans="2:3" x14ac:dyDescent="0.35">
      <c r="B244" s="148">
        <v>51702</v>
      </c>
      <c r="C244" s="144" t="s">
        <v>832</v>
      </c>
    </row>
    <row r="245" spans="2:3" x14ac:dyDescent="0.35">
      <c r="B245" s="148">
        <v>51703</v>
      </c>
      <c r="C245" s="144" t="s">
        <v>833</v>
      </c>
    </row>
    <row r="246" spans="2:3" x14ac:dyDescent="0.35">
      <c r="B246" s="148">
        <v>51704</v>
      </c>
      <c r="C246" s="144" t="s">
        <v>834</v>
      </c>
    </row>
    <row r="247" spans="2:3" x14ac:dyDescent="0.35">
      <c r="B247" s="148">
        <v>51705</v>
      </c>
      <c r="C247" s="144" t="s">
        <v>835</v>
      </c>
    </row>
    <row r="248" spans="2:3" x14ac:dyDescent="0.35">
      <c r="B248" s="148">
        <v>51706</v>
      </c>
      <c r="C248" s="144" t="s">
        <v>836</v>
      </c>
    </row>
    <row r="249" spans="2:3" x14ac:dyDescent="0.35">
      <c r="B249" s="148">
        <v>51901</v>
      </c>
      <c r="C249" s="144" t="s">
        <v>837</v>
      </c>
    </row>
    <row r="250" spans="2:3" x14ac:dyDescent="0.35">
      <c r="B250" s="148">
        <v>51902</v>
      </c>
      <c r="C250" s="144" t="s">
        <v>838</v>
      </c>
    </row>
    <row r="251" spans="2:3" x14ac:dyDescent="0.35">
      <c r="B251" s="148">
        <v>51903</v>
      </c>
      <c r="C251" s="144" t="s">
        <v>839</v>
      </c>
    </row>
    <row r="252" spans="2:3" x14ac:dyDescent="0.35">
      <c r="B252" s="144"/>
    </row>
    <row r="253" spans="2:3" x14ac:dyDescent="0.35">
      <c r="B253" s="67" t="s">
        <v>840</v>
      </c>
    </row>
    <row r="254" spans="2:3" x14ac:dyDescent="0.35">
      <c r="B254" s="67" t="s">
        <v>841</v>
      </c>
    </row>
    <row r="255" spans="2:3" x14ac:dyDescent="0.35">
      <c r="B255" s="148">
        <v>61201</v>
      </c>
      <c r="C255" s="144" t="s">
        <v>842</v>
      </c>
    </row>
    <row r="256" spans="2:3" x14ac:dyDescent="0.35">
      <c r="B256" s="148">
        <v>61202</v>
      </c>
      <c r="C256" s="144" t="s">
        <v>843</v>
      </c>
    </row>
    <row r="257" spans="2:3" x14ac:dyDescent="0.35">
      <c r="B257" s="148">
        <v>61203</v>
      </c>
      <c r="C257" s="144" t="s">
        <v>844</v>
      </c>
    </row>
    <row r="258" spans="2:3" x14ac:dyDescent="0.35">
      <c r="B258" s="148">
        <v>61204</v>
      </c>
      <c r="C258" s="144" t="s">
        <v>845</v>
      </c>
    </row>
    <row r="259" spans="2:3" x14ac:dyDescent="0.35">
      <c r="B259" s="148">
        <v>61205</v>
      </c>
      <c r="C259" s="144" t="s">
        <v>846</v>
      </c>
    </row>
    <row r="260" spans="2:3" x14ac:dyDescent="0.35">
      <c r="B260" s="148">
        <v>61206</v>
      </c>
      <c r="C260" s="144" t="s">
        <v>847</v>
      </c>
    </row>
    <row r="261" spans="2:3" x14ac:dyDescent="0.35">
      <c r="B261" s="148">
        <v>61301</v>
      </c>
      <c r="C261" s="144" t="s">
        <v>848</v>
      </c>
    </row>
    <row r="262" spans="2:3" x14ac:dyDescent="0.35">
      <c r="B262" s="148">
        <v>61302</v>
      </c>
      <c r="C262" s="144" t="s">
        <v>849</v>
      </c>
    </row>
    <row r="263" spans="2:3" x14ac:dyDescent="0.35">
      <c r="B263" s="148">
        <v>61701</v>
      </c>
      <c r="C263" s="144" t="s">
        <v>850</v>
      </c>
    </row>
    <row r="264" spans="2:3" x14ac:dyDescent="0.35">
      <c r="B264" s="148">
        <v>61702</v>
      </c>
      <c r="C264" s="144" t="s">
        <v>851</v>
      </c>
    </row>
    <row r="265" spans="2:3" x14ac:dyDescent="0.35">
      <c r="B265" s="148">
        <v>61703</v>
      </c>
      <c r="C265" s="144" t="s">
        <v>852</v>
      </c>
    </row>
    <row r="266" spans="2:3" x14ac:dyDescent="0.35">
      <c r="B266" s="148">
        <v>61704</v>
      </c>
      <c r="C266" s="144" t="s">
        <v>853</v>
      </c>
    </row>
    <row r="267" spans="2:3" x14ac:dyDescent="0.35">
      <c r="B267" s="148">
        <v>61901</v>
      </c>
      <c r="C267" s="144" t="s">
        <v>854</v>
      </c>
    </row>
    <row r="268" spans="2:3" x14ac:dyDescent="0.35">
      <c r="B268" s="148">
        <v>61902</v>
      </c>
      <c r="C268" s="144" t="s">
        <v>855</v>
      </c>
    </row>
    <row r="269" spans="2:3" x14ac:dyDescent="0.35">
      <c r="B269" s="144"/>
    </row>
    <row r="270" spans="2:3" x14ac:dyDescent="0.35">
      <c r="B270" s="67" t="s">
        <v>856</v>
      </c>
    </row>
    <row r="271" spans="2:3" x14ac:dyDescent="0.35">
      <c r="B271" s="67" t="s">
        <v>857</v>
      </c>
    </row>
    <row r="272" spans="2:3" x14ac:dyDescent="0.35">
      <c r="B272" s="148">
        <v>81101</v>
      </c>
      <c r="C272" s="144" t="s">
        <v>858</v>
      </c>
    </row>
    <row r="273" spans="2:3" x14ac:dyDescent="0.35">
      <c r="B273" s="148">
        <v>81102</v>
      </c>
      <c r="C273" s="144" t="s">
        <v>859</v>
      </c>
    </row>
    <row r="274" spans="2:3" ht="23" x14ac:dyDescent="0.35">
      <c r="B274" s="148">
        <v>81103</v>
      </c>
      <c r="C274" s="144" t="s">
        <v>860</v>
      </c>
    </row>
    <row r="275" spans="2:3" x14ac:dyDescent="0.35">
      <c r="B275" s="148">
        <v>81104</v>
      </c>
      <c r="C275" s="144" t="s">
        <v>861</v>
      </c>
    </row>
    <row r="276" spans="2:3" x14ac:dyDescent="0.35">
      <c r="B276" s="148">
        <v>81105</v>
      </c>
      <c r="C276" s="144" t="s">
        <v>862</v>
      </c>
    </row>
    <row r="277" spans="2:3" x14ac:dyDescent="0.35">
      <c r="B277" s="148">
        <v>81106</v>
      </c>
      <c r="C277" s="144" t="s">
        <v>863</v>
      </c>
    </row>
    <row r="278" spans="2:3" x14ac:dyDescent="0.35">
      <c r="B278" s="148">
        <v>81107</v>
      </c>
      <c r="C278" s="144" t="s">
        <v>864</v>
      </c>
    </row>
    <row r="279" spans="2:3" ht="23" x14ac:dyDescent="0.35">
      <c r="B279" s="148">
        <v>81108</v>
      </c>
      <c r="C279" s="144" t="s">
        <v>865</v>
      </c>
    </row>
    <row r="280" spans="2:3" x14ac:dyDescent="0.35">
      <c r="B280" s="148">
        <v>81109</v>
      </c>
      <c r="C280" s="144" t="s">
        <v>866</v>
      </c>
    </row>
    <row r="281" spans="2:3" x14ac:dyDescent="0.35">
      <c r="B281" s="148">
        <v>81110</v>
      </c>
      <c r="C281" s="144" t="s">
        <v>867</v>
      </c>
    </row>
    <row r="282" spans="2:3" x14ac:dyDescent="0.35">
      <c r="B282" s="148">
        <v>81201</v>
      </c>
      <c r="C282" s="144" t="s">
        <v>866</v>
      </c>
    </row>
    <row r="283" spans="2:3" x14ac:dyDescent="0.35">
      <c r="B283" s="148">
        <v>81202</v>
      </c>
      <c r="C283" s="144" t="s">
        <v>867</v>
      </c>
    </row>
    <row r="284" spans="2:3" x14ac:dyDescent="0.35">
      <c r="B284" s="148">
        <v>81203</v>
      </c>
      <c r="C284" s="144" t="s">
        <v>868</v>
      </c>
    </row>
    <row r="285" spans="2:3" x14ac:dyDescent="0.35">
      <c r="B285" s="148">
        <v>81204</v>
      </c>
      <c r="C285" s="144" t="s">
        <v>869</v>
      </c>
    </row>
    <row r="286" spans="2:3" x14ac:dyDescent="0.35">
      <c r="B286" s="67" t="s">
        <v>870</v>
      </c>
    </row>
    <row r="287" spans="2:3" ht="23" x14ac:dyDescent="0.35">
      <c r="B287" s="148">
        <v>82101</v>
      </c>
      <c r="C287" s="144" t="s">
        <v>871</v>
      </c>
    </row>
    <row r="288" spans="2:3" x14ac:dyDescent="0.35">
      <c r="B288" s="148">
        <v>82102</v>
      </c>
      <c r="C288" s="144" t="s">
        <v>872</v>
      </c>
    </row>
    <row r="289" spans="2:3" x14ac:dyDescent="0.35">
      <c r="B289" s="148">
        <v>82103</v>
      </c>
      <c r="C289" s="144" t="s">
        <v>873</v>
      </c>
    </row>
    <row r="290" spans="2:3" x14ac:dyDescent="0.35">
      <c r="B290" s="148">
        <v>82104</v>
      </c>
      <c r="C290" s="144" t="s">
        <v>874</v>
      </c>
    </row>
    <row r="291" spans="2:3" x14ac:dyDescent="0.35">
      <c r="B291" s="148">
        <v>82105</v>
      </c>
      <c r="C291" s="144" t="s">
        <v>875</v>
      </c>
    </row>
    <row r="292" spans="2:3" x14ac:dyDescent="0.35">
      <c r="B292" s="148">
        <v>82106</v>
      </c>
      <c r="C292" s="144" t="s">
        <v>876</v>
      </c>
    </row>
    <row r="293" spans="2:3" x14ac:dyDescent="0.35">
      <c r="B293" s="148">
        <v>82201</v>
      </c>
      <c r="C293" s="144" t="s">
        <v>877</v>
      </c>
    </row>
    <row r="294" spans="2:3" ht="23" x14ac:dyDescent="0.35">
      <c r="B294" s="148">
        <v>82202</v>
      </c>
      <c r="C294" s="144" t="s">
        <v>878</v>
      </c>
    </row>
    <row r="295" spans="2:3" x14ac:dyDescent="0.35">
      <c r="B295" s="148">
        <v>82203</v>
      </c>
      <c r="C295" s="144" t="s">
        <v>879</v>
      </c>
    </row>
    <row r="296" spans="2:3" x14ac:dyDescent="0.35">
      <c r="B296" s="148">
        <v>82204</v>
      </c>
      <c r="C296" s="144" t="s">
        <v>880</v>
      </c>
    </row>
    <row r="297" spans="2:3" x14ac:dyDescent="0.35">
      <c r="B297" s="148">
        <v>82205</v>
      </c>
      <c r="C297" s="144" t="s">
        <v>881</v>
      </c>
    </row>
    <row r="298" spans="2:3" x14ac:dyDescent="0.35">
      <c r="B298" s="148">
        <v>82206</v>
      </c>
      <c r="C298" s="144" t="s">
        <v>882</v>
      </c>
    </row>
    <row r="299" spans="2:3" x14ac:dyDescent="0.35">
      <c r="B299" s="67" t="s">
        <v>883</v>
      </c>
    </row>
    <row r="300" spans="2:3" x14ac:dyDescent="0.35">
      <c r="B300" s="148">
        <v>83101</v>
      </c>
      <c r="C300" s="144" t="s">
        <v>884</v>
      </c>
    </row>
    <row r="301" spans="2:3" x14ac:dyDescent="0.35">
      <c r="B301" s="148">
        <v>83102</v>
      </c>
      <c r="C301" s="144" t="s">
        <v>885</v>
      </c>
    </row>
    <row r="302" spans="2:3" x14ac:dyDescent="0.35">
      <c r="B302" s="148">
        <v>83103</v>
      </c>
      <c r="C302" s="144" t="s">
        <v>886</v>
      </c>
    </row>
    <row r="303" spans="2:3" x14ac:dyDescent="0.35">
      <c r="B303" s="148">
        <v>83104</v>
      </c>
      <c r="C303" s="144" t="s">
        <v>887</v>
      </c>
    </row>
    <row r="304" spans="2:3" x14ac:dyDescent="0.35">
      <c r="B304" s="148">
        <v>83105</v>
      </c>
      <c r="C304" s="144" t="s">
        <v>888</v>
      </c>
    </row>
    <row r="305" spans="2:3" x14ac:dyDescent="0.35">
      <c r="B305" s="148">
        <v>83106</v>
      </c>
      <c r="C305" s="144" t="s">
        <v>889</v>
      </c>
    </row>
    <row r="306" spans="2:3" x14ac:dyDescent="0.35">
      <c r="B306" s="148">
        <v>83107</v>
      </c>
      <c r="C306" s="144" t="s">
        <v>890</v>
      </c>
    </row>
    <row r="307" spans="2:3" x14ac:dyDescent="0.35">
      <c r="B307" s="148">
        <v>83108</v>
      </c>
      <c r="C307" s="144" t="s">
        <v>891</v>
      </c>
    </row>
    <row r="308" spans="2:3" x14ac:dyDescent="0.35">
      <c r="B308" s="148">
        <v>83109</v>
      </c>
      <c r="C308" s="144" t="s">
        <v>892</v>
      </c>
    </row>
    <row r="309" spans="2:3" x14ac:dyDescent="0.35">
      <c r="B309" s="148">
        <v>83110</v>
      </c>
      <c r="C309" s="144" t="s">
        <v>893</v>
      </c>
    </row>
    <row r="310" spans="2:3" x14ac:dyDescent="0.35">
      <c r="B310" s="148">
        <v>83111</v>
      </c>
      <c r="C310" s="144" t="s">
        <v>894</v>
      </c>
    </row>
    <row r="311" spans="2:3" x14ac:dyDescent="0.35">
      <c r="B311" s="144"/>
    </row>
    <row r="312" spans="2:3" x14ac:dyDescent="0.35">
      <c r="B312" s="67" t="s">
        <v>895</v>
      </c>
    </row>
    <row r="313" spans="2:3" x14ac:dyDescent="0.35">
      <c r="B313" s="67" t="s">
        <v>896</v>
      </c>
    </row>
    <row r="314" spans="2:3" x14ac:dyDescent="0.35">
      <c r="B314" s="149" t="s">
        <v>897</v>
      </c>
      <c r="C314" s="150" t="s">
        <v>898</v>
      </c>
    </row>
    <row r="315" spans="2:3" x14ac:dyDescent="0.35">
      <c r="B315" s="144"/>
    </row>
    <row r="316" spans="2:3" x14ac:dyDescent="0.35">
      <c r="B316" s="144"/>
    </row>
    <row r="317" spans="2:3" ht="44" customHeight="1" x14ac:dyDescent="0.35">
      <c r="B317" s="203" t="s">
        <v>899</v>
      </c>
      <c r="C317" s="203"/>
    </row>
    <row r="318" spans="2:3" ht="44" customHeight="1" x14ac:dyDescent="0.35">
      <c r="B318" s="203"/>
      <c r="C318" s="203"/>
    </row>
    <row r="319" spans="2:3" ht="44" customHeight="1" x14ac:dyDescent="0.35">
      <c r="B319" s="203" t="s">
        <v>900</v>
      </c>
      <c r="C319" s="203"/>
    </row>
    <row r="320" spans="2:3" ht="44" customHeight="1" x14ac:dyDescent="0.35">
      <c r="B320" s="203" t="s">
        <v>901</v>
      </c>
      <c r="C320" s="203"/>
    </row>
    <row r="321" spans="2:3" ht="44" customHeight="1" x14ac:dyDescent="0.35">
      <c r="B321" s="203" t="s">
        <v>902</v>
      </c>
      <c r="C321" s="203"/>
    </row>
    <row r="322" spans="2:3" ht="44" customHeight="1" x14ac:dyDescent="0.35">
      <c r="B322" s="203" t="s">
        <v>903</v>
      </c>
      <c r="C322" s="203"/>
    </row>
    <row r="323" spans="2:3" ht="44" customHeight="1" x14ac:dyDescent="0.35">
      <c r="B323" s="203" t="s">
        <v>904</v>
      </c>
      <c r="C323" s="203"/>
    </row>
    <row r="324" spans="2:3" ht="44" customHeight="1" x14ac:dyDescent="0.35">
      <c r="B324" s="203" t="s">
        <v>905</v>
      </c>
      <c r="C324" s="203"/>
    </row>
    <row r="325" spans="2:3" ht="44" customHeight="1" x14ac:dyDescent="0.35">
      <c r="B325" s="203"/>
      <c r="C325" s="203"/>
    </row>
    <row r="326" spans="2:3" x14ac:dyDescent="0.35">
      <c r="B326" s="206" t="s">
        <v>906</v>
      </c>
      <c r="C326" s="206"/>
    </row>
    <row r="327" spans="2:3" x14ac:dyDescent="0.35">
      <c r="B327" s="151"/>
    </row>
    <row r="328" spans="2:3" x14ac:dyDescent="0.35">
      <c r="B328" s="67" t="s">
        <v>907</v>
      </c>
    </row>
    <row r="329" spans="2:3" x14ac:dyDescent="0.35">
      <c r="B329" s="67" t="s">
        <v>908</v>
      </c>
    </row>
    <row r="330" spans="2:3" x14ac:dyDescent="0.35">
      <c r="B330" s="67" t="s">
        <v>909</v>
      </c>
    </row>
    <row r="331" spans="2:3" x14ac:dyDescent="0.35">
      <c r="B331" s="148">
        <v>11301</v>
      </c>
      <c r="C331" s="144" t="s">
        <v>910</v>
      </c>
    </row>
    <row r="332" spans="2:3" x14ac:dyDescent="0.35">
      <c r="B332" s="148">
        <v>11302</v>
      </c>
      <c r="C332" s="144" t="s">
        <v>911</v>
      </c>
    </row>
    <row r="333" spans="2:3" x14ac:dyDescent="0.35">
      <c r="B333" s="67" t="s">
        <v>912</v>
      </c>
    </row>
    <row r="334" spans="2:3" x14ac:dyDescent="0.35">
      <c r="B334" s="67" t="s">
        <v>913</v>
      </c>
    </row>
    <row r="335" spans="2:3" x14ac:dyDescent="0.35">
      <c r="B335" s="148">
        <v>12101</v>
      </c>
      <c r="C335" s="144" t="s">
        <v>914</v>
      </c>
    </row>
    <row r="336" spans="2:3" x14ac:dyDescent="0.35">
      <c r="B336" s="67" t="s">
        <v>915</v>
      </c>
    </row>
    <row r="337" spans="2:3" x14ac:dyDescent="0.35">
      <c r="B337" s="148">
        <v>12201</v>
      </c>
      <c r="C337" s="144" t="s">
        <v>916</v>
      </c>
    </row>
    <row r="338" spans="2:3" x14ac:dyDescent="0.35">
      <c r="B338" s="67" t="s">
        <v>917</v>
      </c>
    </row>
    <row r="339" spans="2:3" x14ac:dyDescent="0.35">
      <c r="B339" s="148">
        <v>12301</v>
      </c>
      <c r="C339" s="144" t="s">
        <v>918</v>
      </c>
    </row>
    <row r="340" spans="2:3" x14ac:dyDescent="0.35">
      <c r="B340" s="144"/>
    </row>
    <row r="341" spans="2:3" x14ac:dyDescent="0.35">
      <c r="B341" s="147" t="s">
        <v>919</v>
      </c>
    </row>
    <row r="342" spans="2:3" x14ac:dyDescent="0.35">
      <c r="B342" s="152" t="s">
        <v>920</v>
      </c>
    </row>
    <row r="343" spans="2:3" x14ac:dyDescent="0.35">
      <c r="B343" s="148">
        <v>13201</v>
      </c>
      <c r="C343" s="144" t="s">
        <v>921</v>
      </c>
    </row>
    <row r="344" spans="2:3" x14ac:dyDescent="0.35">
      <c r="B344" s="148">
        <v>13202</v>
      </c>
      <c r="C344" s="144" t="s">
        <v>922</v>
      </c>
    </row>
    <row r="345" spans="2:3" x14ac:dyDescent="0.35">
      <c r="B345" s="67" t="s">
        <v>923</v>
      </c>
    </row>
    <row r="346" spans="2:3" x14ac:dyDescent="0.35">
      <c r="B346" s="67" t="s">
        <v>924</v>
      </c>
    </row>
    <row r="347" spans="2:3" x14ac:dyDescent="0.35">
      <c r="B347" s="67" t="s">
        <v>925</v>
      </c>
    </row>
    <row r="348" spans="2:3" x14ac:dyDescent="0.35">
      <c r="B348" s="148">
        <v>13401</v>
      </c>
      <c r="C348" s="144" t="s">
        <v>926</v>
      </c>
    </row>
    <row r="349" spans="2:3" x14ac:dyDescent="0.35">
      <c r="B349" s="67" t="s">
        <v>927</v>
      </c>
    </row>
    <row r="350" spans="2:3" x14ac:dyDescent="0.35">
      <c r="B350" s="67" t="s">
        <v>928</v>
      </c>
    </row>
    <row r="351" spans="2:3" x14ac:dyDescent="0.35">
      <c r="B351" s="148">
        <v>14101</v>
      </c>
      <c r="C351" s="144" t="s">
        <v>929</v>
      </c>
    </row>
    <row r="352" spans="2:3" x14ac:dyDescent="0.35">
      <c r="B352" s="67" t="s">
        <v>930</v>
      </c>
    </row>
    <row r="353" spans="2:3" x14ac:dyDescent="0.35">
      <c r="B353" s="67" t="s">
        <v>931</v>
      </c>
    </row>
    <row r="354" spans="2:3" x14ac:dyDescent="0.35">
      <c r="B354" s="148">
        <v>15201</v>
      </c>
      <c r="C354" s="144" t="s">
        <v>932</v>
      </c>
    </row>
    <row r="355" spans="2:3" x14ac:dyDescent="0.35">
      <c r="B355" s="67" t="s">
        <v>933</v>
      </c>
    </row>
    <row r="356" spans="2:3" x14ac:dyDescent="0.35">
      <c r="B356" s="148">
        <v>15402</v>
      </c>
      <c r="C356" s="144" t="s">
        <v>934</v>
      </c>
    </row>
    <row r="357" spans="2:3" x14ac:dyDescent="0.35">
      <c r="B357" s="148">
        <v>15403</v>
      </c>
      <c r="C357" s="144" t="s">
        <v>935</v>
      </c>
    </row>
    <row r="358" spans="2:3" x14ac:dyDescent="0.35">
      <c r="B358" s="148">
        <v>15405</v>
      </c>
      <c r="C358" s="144" t="s">
        <v>936</v>
      </c>
    </row>
    <row r="359" spans="2:3" x14ac:dyDescent="0.35">
      <c r="B359" s="67" t="s">
        <v>937</v>
      </c>
    </row>
    <row r="360" spans="2:3" x14ac:dyDescent="0.35">
      <c r="B360" s="148">
        <v>15501</v>
      </c>
      <c r="C360" s="144" t="s">
        <v>938</v>
      </c>
    </row>
    <row r="361" spans="2:3" x14ac:dyDescent="0.35">
      <c r="B361" s="148">
        <v>15502</v>
      </c>
      <c r="C361" s="144" t="s">
        <v>939</v>
      </c>
    </row>
    <row r="362" spans="2:3" x14ac:dyDescent="0.35">
      <c r="B362" s="67" t="s">
        <v>940</v>
      </c>
    </row>
    <row r="363" spans="2:3" x14ac:dyDescent="0.35">
      <c r="B363" s="148">
        <v>15902</v>
      </c>
      <c r="C363" s="144" t="s">
        <v>941</v>
      </c>
    </row>
    <row r="364" spans="2:3" x14ac:dyDescent="0.35">
      <c r="B364" s="67" t="s">
        <v>942</v>
      </c>
    </row>
    <row r="365" spans="2:3" x14ac:dyDescent="0.35">
      <c r="B365" s="67" t="s">
        <v>943</v>
      </c>
    </row>
    <row r="366" spans="2:3" x14ac:dyDescent="0.35">
      <c r="B366" s="148">
        <v>17101</v>
      </c>
      <c r="C366" s="144" t="s">
        <v>944</v>
      </c>
    </row>
    <row r="367" spans="2:3" x14ac:dyDescent="0.35">
      <c r="B367" s="148">
        <v>17102</v>
      </c>
      <c r="C367" s="144" t="s">
        <v>945</v>
      </c>
    </row>
    <row r="368" spans="2:3" x14ac:dyDescent="0.35">
      <c r="B368" s="144"/>
    </row>
    <row r="369" spans="2:3" x14ac:dyDescent="0.35">
      <c r="B369" s="67" t="s">
        <v>946</v>
      </c>
    </row>
    <row r="370" spans="2:3" x14ac:dyDescent="0.35">
      <c r="B370" s="67" t="s">
        <v>947</v>
      </c>
    </row>
    <row r="371" spans="2:3" x14ac:dyDescent="0.35">
      <c r="B371" s="67" t="s">
        <v>948</v>
      </c>
    </row>
    <row r="372" spans="2:3" x14ac:dyDescent="0.35">
      <c r="B372" s="148">
        <v>21101</v>
      </c>
      <c r="C372" s="144" t="s">
        <v>949</v>
      </c>
    </row>
    <row r="373" spans="2:3" x14ac:dyDescent="0.35">
      <c r="B373" s="67" t="s">
        <v>950</v>
      </c>
    </row>
    <row r="374" spans="2:3" x14ac:dyDescent="0.35">
      <c r="B374" s="148">
        <v>21201</v>
      </c>
      <c r="C374" s="144" t="s">
        <v>951</v>
      </c>
    </row>
    <row r="375" spans="2:3" x14ac:dyDescent="0.35">
      <c r="B375" s="148">
        <v>21202</v>
      </c>
      <c r="C375" s="144" t="s">
        <v>952</v>
      </c>
    </row>
    <row r="376" spans="2:3" x14ac:dyDescent="0.35">
      <c r="B376" s="67" t="s">
        <v>953</v>
      </c>
    </row>
    <row r="377" spans="2:3" x14ac:dyDescent="0.35">
      <c r="B377" s="148">
        <v>21401</v>
      </c>
      <c r="C377" s="144" t="s">
        <v>954</v>
      </c>
    </row>
    <row r="378" spans="2:3" x14ac:dyDescent="0.35">
      <c r="B378" s="67" t="s">
        <v>955</v>
      </c>
    </row>
    <row r="379" spans="2:3" x14ac:dyDescent="0.35">
      <c r="B379" s="148">
        <v>21501</v>
      </c>
      <c r="C379" s="144" t="s">
        <v>956</v>
      </c>
    </row>
    <row r="380" spans="2:3" x14ac:dyDescent="0.35">
      <c r="B380" s="148">
        <v>21502</v>
      </c>
      <c r="C380" s="144" t="s">
        <v>957</v>
      </c>
    </row>
    <row r="381" spans="2:3" x14ac:dyDescent="0.35">
      <c r="B381" s="148">
        <v>21503</v>
      </c>
      <c r="C381" s="144" t="s">
        <v>958</v>
      </c>
    </row>
    <row r="382" spans="2:3" x14ac:dyDescent="0.35">
      <c r="B382" s="67" t="s">
        <v>959</v>
      </c>
    </row>
    <row r="383" spans="2:3" x14ac:dyDescent="0.35">
      <c r="B383" s="148">
        <v>21601</v>
      </c>
      <c r="C383" s="144" t="s">
        <v>960</v>
      </c>
    </row>
    <row r="384" spans="2:3" x14ac:dyDescent="0.35">
      <c r="B384" s="67" t="s">
        <v>961</v>
      </c>
    </row>
    <row r="385" spans="2:3" x14ac:dyDescent="0.35">
      <c r="B385" s="67" t="s">
        <v>962</v>
      </c>
    </row>
    <row r="386" spans="2:3" x14ac:dyDescent="0.35">
      <c r="B386" s="148">
        <v>22101</v>
      </c>
      <c r="C386" s="144" t="s">
        <v>963</v>
      </c>
    </row>
    <row r="387" spans="2:3" x14ac:dyDescent="0.35">
      <c r="B387" s="148">
        <v>22102</v>
      </c>
      <c r="C387" s="144" t="s">
        <v>964</v>
      </c>
    </row>
    <row r="388" spans="2:3" x14ac:dyDescent="0.35">
      <c r="B388" s="67" t="s">
        <v>965</v>
      </c>
    </row>
    <row r="389" spans="2:3" x14ac:dyDescent="0.35">
      <c r="B389" s="148">
        <v>22201</v>
      </c>
      <c r="C389" s="144" t="s">
        <v>966</v>
      </c>
    </row>
    <row r="390" spans="2:3" x14ac:dyDescent="0.35">
      <c r="B390" s="67" t="s">
        <v>967</v>
      </c>
    </row>
    <row r="391" spans="2:3" x14ac:dyDescent="0.35">
      <c r="B391" s="148">
        <v>22301</v>
      </c>
      <c r="C391" s="144" t="s">
        <v>968</v>
      </c>
    </row>
    <row r="392" spans="2:3" x14ac:dyDescent="0.35">
      <c r="B392" s="67" t="s">
        <v>969</v>
      </c>
    </row>
    <row r="393" spans="2:3" x14ac:dyDescent="0.35">
      <c r="B393" s="67" t="s">
        <v>970</v>
      </c>
    </row>
    <row r="394" spans="2:3" x14ac:dyDescent="0.35">
      <c r="B394" s="148">
        <v>24201</v>
      </c>
      <c r="C394" s="144" t="s">
        <v>971</v>
      </c>
    </row>
    <row r="395" spans="2:3" x14ac:dyDescent="0.35">
      <c r="B395" s="148">
        <v>24202</v>
      </c>
      <c r="C395" s="144" t="s">
        <v>972</v>
      </c>
    </row>
    <row r="396" spans="2:3" x14ac:dyDescent="0.35">
      <c r="B396" s="67" t="s">
        <v>973</v>
      </c>
    </row>
    <row r="397" spans="2:3" x14ac:dyDescent="0.35">
      <c r="B397" s="148">
        <v>24601</v>
      </c>
      <c r="C397" s="144" t="s">
        <v>974</v>
      </c>
    </row>
    <row r="398" spans="2:3" x14ac:dyDescent="0.35">
      <c r="B398" s="67" t="s">
        <v>975</v>
      </c>
    </row>
    <row r="399" spans="2:3" x14ac:dyDescent="0.35">
      <c r="B399" s="148">
        <v>24701</v>
      </c>
      <c r="C399" s="144" t="s">
        <v>976</v>
      </c>
    </row>
    <row r="400" spans="2:3" x14ac:dyDescent="0.35">
      <c r="B400" s="148">
        <v>24702</v>
      </c>
      <c r="C400" s="144" t="s">
        <v>977</v>
      </c>
    </row>
    <row r="401" spans="2:3" x14ac:dyDescent="0.35">
      <c r="B401" s="67" t="s">
        <v>978</v>
      </c>
    </row>
    <row r="402" spans="2:3" x14ac:dyDescent="0.35">
      <c r="B402" s="148">
        <v>24801</v>
      </c>
      <c r="C402" s="144" t="s">
        <v>977</v>
      </c>
    </row>
    <row r="403" spans="2:3" x14ac:dyDescent="0.35">
      <c r="B403" s="67" t="s">
        <v>979</v>
      </c>
    </row>
    <row r="404" spans="2:3" x14ac:dyDescent="0.35">
      <c r="B404" s="148">
        <v>24901</v>
      </c>
      <c r="C404" s="144" t="s">
        <v>980</v>
      </c>
    </row>
    <row r="405" spans="2:3" x14ac:dyDescent="0.35">
      <c r="B405" s="67" t="s">
        <v>981</v>
      </c>
    </row>
    <row r="406" spans="2:3" x14ac:dyDescent="0.35">
      <c r="B406" s="67" t="s">
        <v>982</v>
      </c>
    </row>
    <row r="407" spans="2:3" x14ac:dyDescent="0.35">
      <c r="B407" s="148">
        <v>25201</v>
      </c>
      <c r="C407" s="144" t="s">
        <v>983</v>
      </c>
    </row>
    <row r="408" spans="2:3" x14ac:dyDescent="0.35">
      <c r="B408" s="67" t="s">
        <v>984</v>
      </c>
    </row>
    <row r="409" spans="2:3" x14ac:dyDescent="0.35">
      <c r="B409" s="148">
        <v>25301</v>
      </c>
      <c r="C409" s="144" t="s">
        <v>985</v>
      </c>
    </row>
    <row r="410" spans="2:3" x14ac:dyDescent="0.35">
      <c r="B410" s="67" t="s">
        <v>986</v>
      </c>
    </row>
    <row r="411" spans="2:3" x14ac:dyDescent="0.35">
      <c r="B411" s="148">
        <v>25401</v>
      </c>
      <c r="C411" s="144" t="s">
        <v>929</v>
      </c>
    </row>
    <row r="412" spans="2:3" x14ac:dyDescent="0.35">
      <c r="B412" s="148">
        <v>25403</v>
      </c>
      <c r="C412" s="144" t="s">
        <v>987</v>
      </c>
    </row>
    <row r="413" spans="2:3" x14ac:dyDescent="0.35">
      <c r="B413" s="67" t="s">
        <v>988</v>
      </c>
    </row>
    <row r="414" spans="2:3" x14ac:dyDescent="0.35">
      <c r="B414" s="148">
        <v>25501</v>
      </c>
      <c r="C414" s="144" t="s">
        <v>989</v>
      </c>
    </row>
    <row r="415" spans="2:3" x14ac:dyDescent="0.35">
      <c r="B415" s="67" t="s">
        <v>990</v>
      </c>
    </row>
    <row r="416" spans="2:3" x14ac:dyDescent="0.35">
      <c r="B416" s="67" t="s">
        <v>991</v>
      </c>
    </row>
    <row r="417" spans="2:3" x14ac:dyDescent="0.35">
      <c r="B417" s="148">
        <v>26101</v>
      </c>
      <c r="C417" s="144" t="s">
        <v>992</v>
      </c>
    </row>
    <row r="418" spans="2:3" x14ac:dyDescent="0.35">
      <c r="B418" s="148">
        <v>26102</v>
      </c>
      <c r="C418" s="144" t="s">
        <v>993</v>
      </c>
    </row>
    <row r="419" spans="2:3" x14ac:dyDescent="0.35">
      <c r="B419" s="148">
        <v>26103</v>
      </c>
      <c r="C419" s="144" t="s">
        <v>994</v>
      </c>
    </row>
    <row r="420" spans="2:3" x14ac:dyDescent="0.35">
      <c r="B420" s="148">
        <v>26104</v>
      </c>
      <c r="C420" s="144" t="s">
        <v>995</v>
      </c>
    </row>
    <row r="421" spans="2:3" x14ac:dyDescent="0.35">
      <c r="B421" s="152" t="s">
        <v>996</v>
      </c>
    </row>
    <row r="422" spans="2:3" x14ac:dyDescent="0.35">
      <c r="B422" s="147" t="s">
        <v>997</v>
      </c>
    </row>
    <row r="423" spans="2:3" x14ac:dyDescent="0.35">
      <c r="B423" s="148">
        <v>27101</v>
      </c>
      <c r="C423" s="144" t="s">
        <v>998</v>
      </c>
    </row>
    <row r="424" spans="2:3" x14ac:dyDescent="0.35">
      <c r="B424" s="147" t="s">
        <v>999</v>
      </c>
    </row>
    <row r="425" spans="2:3" x14ac:dyDescent="0.35">
      <c r="B425" s="148">
        <v>27201</v>
      </c>
      <c r="C425" s="144" t="s">
        <v>1000</v>
      </c>
    </row>
    <row r="426" spans="2:3" x14ac:dyDescent="0.35">
      <c r="B426" s="147" t="s">
        <v>1001</v>
      </c>
    </row>
    <row r="427" spans="2:3" x14ac:dyDescent="0.35">
      <c r="B427" s="148">
        <v>27301</v>
      </c>
      <c r="C427" s="144" t="s">
        <v>1002</v>
      </c>
    </row>
    <row r="428" spans="2:3" x14ac:dyDescent="0.35">
      <c r="B428" s="67" t="s">
        <v>1003</v>
      </c>
    </row>
    <row r="429" spans="2:3" x14ac:dyDescent="0.35">
      <c r="B429" s="148">
        <v>27401</v>
      </c>
      <c r="C429" s="144" t="s">
        <v>1004</v>
      </c>
    </row>
    <row r="430" spans="2:3" x14ac:dyDescent="0.35">
      <c r="B430" s="67" t="s">
        <v>1005</v>
      </c>
    </row>
    <row r="431" spans="2:3" x14ac:dyDescent="0.35">
      <c r="B431" s="148">
        <v>27501</v>
      </c>
      <c r="C431" s="144" t="s">
        <v>1006</v>
      </c>
    </row>
    <row r="432" spans="2:3" x14ac:dyDescent="0.35">
      <c r="B432" s="67" t="s">
        <v>1007</v>
      </c>
    </row>
    <row r="433" spans="2:3" x14ac:dyDescent="0.35">
      <c r="B433" s="67" t="s">
        <v>1008</v>
      </c>
    </row>
    <row r="434" spans="2:3" x14ac:dyDescent="0.35">
      <c r="B434" s="148">
        <v>28201</v>
      </c>
      <c r="C434" s="144" t="s">
        <v>1009</v>
      </c>
    </row>
    <row r="435" spans="2:3" x14ac:dyDescent="0.35">
      <c r="B435" s="67" t="s">
        <v>1010</v>
      </c>
    </row>
    <row r="436" spans="2:3" x14ac:dyDescent="0.35">
      <c r="B436" s="67" t="s">
        <v>1011</v>
      </c>
    </row>
    <row r="437" spans="2:3" x14ac:dyDescent="0.35">
      <c r="B437" s="148">
        <v>29101</v>
      </c>
      <c r="C437" s="144" t="s">
        <v>1012</v>
      </c>
    </row>
    <row r="438" spans="2:3" x14ac:dyDescent="0.35">
      <c r="B438" s="67" t="s">
        <v>1013</v>
      </c>
    </row>
    <row r="439" spans="2:3" x14ac:dyDescent="0.35">
      <c r="B439" s="148">
        <v>29201</v>
      </c>
      <c r="C439" s="144" t="s">
        <v>1014</v>
      </c>
    </row>
    <row r="440" spans="2:3" x14ac:dyDescent="0.35">
      <c r="B440" s="67" t="s">
        <v>1015</v>
      </c>
    </row>
    <row r="441" spans="2:3" x14ac:dyDescent="0.35">
      <c r="B441" s="148">
        <v>29601</v>
      </c>
      <c r="C441" s="144" t="s">
        <v>1016</v>
      </c>
    </row>
    <row r="442" spans="2:3" x14ac:dyDescent="0.35">
      <c r="B442" s="148">
        <v>29602</v>
      </c>
      <c r="C442" s="144" t="s">
        <v>1017</v>
      </c>
    </row>
    <row r="443" spans="2:3" x14ac:dyDescent="0.35">
      <c r="B443" s="148">
        <v>29603</v>
      </c>
      <c r="C443" s="144" t="s">
        <v>1018</v>
      </c>
    </row>
    <row r="444" spans="2:3" x14ac:dyDescent="0.35">
      <c r="B444" s="148">
        <v>29604</v>
      </c>
      <c r="C444" s="144" t="s">
        <v>1019</v>
      </c>
    </row>
    <row r="445" spans="2:3" x14ac:dyDescent="0.35">
      <c r="B445" s="144" t="s">
        <v>1020</v>
      </c>
    </row>
    <row r="446" spans="2:3" x14ac:dyDescent="0.35">
      <c r="B446" s="67" t="s">
        <v>1021</v>
      </c>
    </row>
    <row r="447" spans="2:3" x14ac:dyDescent="0.35">
      <c r="B447" s="67" t="s">
        <v>1022</v>
      </c>
    </row>
    <row r="448" spans="2:3" x14ac:dyDescent="0.35">
      <c r="B448" s="67" t="s">
        <v>1023</v>
      </c>
    </row>
    <row r="449" spans="2:3" x14ac:dyDescent="0.35">
      <c r="B449" s="148">
        <v>31101</v>
      </c>
      <c r="C449" s="144" t="s">
        <v>1024</v>
      </c>
    </row>
    <row r="450" spans="2:3" x14ac:dyDescent="0.35">
      <c r="B450" s="148">
        <v>31102</v>
      </c>
      <c r="C450" s="144" t="s">
        <v>1025</v>
      </c>
    </row>
    <row r="451" spans="2:3" x14ac:dyDescent="0.35">
      <c r="B451" s="67" t="s">
        <v>1026</v>
      </c>
    </row>
    <row r="452" spans="2:3" x14ac:dyDescent="0.35">
      <c r="B452" s="148">
        <v>31301</v>
      </c>
      <c r="C452" s="144" t="s">
        <v>1027</v>
      </c>
    </row>
    <row r="453" spans="2:3" x14ac:dyDescent="0.35">
      <c r="B453" s="67" t="s">
        <v>1028</v>
      </c>
    </row>
    <row r="454" spans="2:3" x14ac:dyDescent="0.35">
      <c r="B454" s="148">
        <v>31401</v>
      </c>
      <c r="C454" s="144" t="s">
        <v>1029</v>
      </c>
    </row>
    <row r="455" spans="2:3" x14ac:dyDescent="0.35">
      <c r="B455" s="67" t="s">
        <v>1030</v>
      </c>
    </row>
    <row r="456" spans="2:3" x14ac:dyDescent="0.35">
      <c r="B456" s="148">
        <v>31701</v>
      </c>
      <c r="C456" s="144" t="s">
        <v>1031</v>
      </c>
    </row>
    <row r="457" spans="2:3" x14ac:dyDescent="0.35">
      <c r="B457" s="67" t="s">
        <v>1032</v>
      </c>
    </row>
    <row r="458" spans="2:3" x14ac:dyDescent="0.35">
      <c r="B458" s="67" t="s">
        <v>1033</v>
      </c>
    </row>
    <row r="459" spans="2:3" x14ac:dyDescent="0.35">
      <c r="B459" s="148">
        <v>32201</v>
      </c>
      <c r="C459" s="144" t="s">
        <v>1034</v>
      </c>
    </row>
    <row r="460" spans="2:3" x14ac:dyDescent="0.35">
      <c r="B460" s="67" t="s">
        <v>1035</v>
      </c>
    </row>
    <row r="461" spans="2:3" x14ac:dyDescent="0.35">
      <c r="B461" s="148">
        <v>32301</v>
      </c>
      <c r="C461" s="144" t="s">
        <v>1036</v>
      </c>
    </row>
    <row r="462" spans="2:3" x14ac:dyDescent="0.35">
      <c r="B462" s="148">
        <v>32302</v>
      </c>
      <c r="C462" s="144" t="s">
        <v>1037</v>
      </c>
    </row>
    <row r="463" spans="2:3" x14ac:dyDescent="0.35">
      <c r="B463" s="67" t="s">
        <v>1038</v>
      </c>
    </row>
    <row r="464" spans="2:3" x14ac:dyDescent="0.35">
      <c r="B464" s="148">
        <v>32501</v>
      </c>
      <c r="C464" s="144" t="s">
        <v>1039</v>
      </c>
    </row>
    <row r="465" spans="2:3" x14ac:dyDescent="0.35">
      <c r="B465" s="148">
        <v>32502</v>
      </c>
      <c r="C465" s="144" t="s">
        <v>1040</v>
      </c>
    </row>
    <row r="466" spans="2:3" x14ac:dyDescent="0.35">
      <c r="B466" s="67" t="s">
        <v>1041</v>
      </c>
    </row>
    <row r="467" spans="2:3" x14ac:dyDescent="0.35">
      <c r="B467" s="148">
        <v>32601</v>
      </c>
      <c r="C467" s="144" t="s">
        <v>1042</v>
      </c>
    </row>
    <row r="468" spans="2:3" x14ac:dyDescent="0.35">
      <c r="B468" s="67" t="s">
        <v>1043</v>
      </c>
    </row>
    <row r="469" spans="2:3" x14ac:dyDescent="0.35">
      <c r="B469" s="67" t="s">
        <v>1044</v>
      </c>
    </row>
    <row r="470" spans="2:3" x14ac:dyDescent="0.35">
      <c r="B470" s="148">
        <v>33101</v>
      </c>
      <c r="C470" s="144" t="s">
        <v>1045</v>
      </c>
    </row>
    <row r="471" spans="2:3" x14ac:dyDescent="0.35">
      <c r="B471" s="67" t="s">
        <v>1046</v>
      </c>
    </row>
    <row r="472" spans="2:3" x14ac:dyDescent="0.35">
      <c r="B472" s="148">
        <v>33201</v>
      </c>
      <c r="C472" s="144" t="s">
        <v>1047</v>
      </c>
    </row>
    <row r="473" spans="2:3" x14ac:dyDescent="0.35">
      <c r="B473" s="67" t="s">
        <v>1048</v>
      </c>
    </row>
    <row r="474" spans="2:3" x14ac:dyDescent="0.35">
      <c r="B474" s="148">
        <v>33301</v>
      </c>
      <c r="C474" s="144" t="s">
        <v>1049</v>
      </c>
    </row>
    <row r="475" spans="2:3" x14ac:dyDescent="0.35">
      <c r="B475" s="148">
        <v>33302</v>
      </c>
      <c r="C475" s="144" t="s">
        <v>1050</v>
      </c>
    </row>
    <row r="476" spans="2:3" x14ac:dyDescent="0.35">
      <c r="B476" s="67" t="s">
        <v>1051</v>
      </c>
    </row>
    <row r="477" spans="2:3" x14ac:dyDescent="0.35">
      <c r="B477" s="148">
        <v>33401</v>
      </c>
      <c r="C477" s="144" t="s">
        <v>1052</v>
      </c>
    </row>
    <row r="478" spans="2:3" x14ac:dyDescent="0.35">
      <c r="B478" s="67" t="s">
        <v>1053</v>
      </c>
    </row>
    <row r="479" spans="2:3" x14ac:dyDescent="0.35">
      <c r="B479" s="67" t="s">
        <v>1054</v>
      </c>
    </row>
    <row r="480" spans="2:3" x14ac:dyDescent="0.35">
      <c r="B480" s="148">
        <v>34101</v>
      </c>
      <c r="C480" s="144" t="s">
        <v>1055</v>
      </c>
    </row>
    <row r="481" spans="2:3" x14ac:dyDescent="0.35">
      <c r="B481" s="148">
        <v>34102</v>
      </c>
      <c r="C481" s="144" t="s">
        <v>1056</v>
      </c>
    </row>
    <row r="482" spans="2:3" x14ac:dyDescent="0.35">
      <c r="B482" s="148">
        <v>34103</v>
      </c>
      <c r="C482" s="144" t="s">
        <v>1057</v>
      </c>
    </row>
    <row r="483" spans="2:3" x14ac:dyDescent="0.35">
      <c r="B483" s="148">
        <v>34104</v>
      </c>
      <c r="C483" s="144" t="s">
        <v>1058</v>
      </c>
    </row>
    <row r="484" spans="2:3" x14ac:dyDescent="0.35">
      <c r="B484" s="67" t="s">
        <v>1059</v>
      </c>
    </row>
    <row r="485" spans="2:3" x14ac:dyDescent="0.35">
      <c r="B485" s="148">
        <v>34501</v>
      </c>
      <c r="C485" s="144" t="s">
        <v>1060</v>
      </c>
    </row>
    <row r="486" spans="2:3" x14ac:dyDescent="0.35">
      <c r="B486" s="67" t="s">
        <v>1061</v>
      </c>
    </row>
    <row r="487" spans="2:3" x14ac:dyDescent="0.35">
      <c r="B487" s="148">
        <v>34701</v>
      </c>
      <c r="C487" s="144" t="s">
        <v>1062</v>
      </c>
    </row>
    <row r="488" spans="2:3" x14ac:dyDescent="0.35">
      <c r="B488" s="67" t="s">
        <v>1063</v>
      </c>
    </row>
    <row r="489" spans="2:3" x14ac:dyDescent="0.35">
      <c r="B489" s="67" t="s">
        <v>1064</v>
      </c>
    </row>
    <row r="490" spans="2:3" x14ac:dyDescent="0.35">
      <c r="B490" s="148">
        <v>35101</v>
      </c>
      <c r="C490" s="144" t="s">
        <v>1065</v>
      </c>
    </row>
    <row r="491" spans="2:3" x14ac:dyDescent="0.35">
      <c r="B491" s="148">
        <v>35102</v>
      </c>
      <c r="C491" s="144" t="s">
        <v>1066</v>
      </c>
    </row>
    <row r="492" spans="2:3" x14ac:dyDescent="0.35">
      <c r="B492" s="67" t="s">
        <v>1067</v>
      </c>
    </row>
    <row r="493" spans="2:3" x14ac:dyDescent="0.35">
      <c r="B493" s="148">
        <v>35201</v>
      </c>
      <c r="C493" s="144" t="s">
        <v>1068</v>
      </c>
    </row>
    <row r="494" spans="2:3" x14ac:dyDescent="0.35">
      <c r="B494" s="67" t="s">
        <v>1069</v>
      </c>
    </row>
    <row r="495" spans="2:3" x14ac:dyDescent="0.35">
      <c r="B495" s="148">
        <v>35301</v>
      </c>
      <c r="C495" s="144" t="s">
        <v>1070</v>
      </c>
    </row>
    <row r="496" spans="2:3" x14ac:dyDescent="0.35">
      <c r="B496" s="67" t="s">
        <v>1071</v>
      </c>
    </row>
    <row r="497" spans="2:3" x14ac:dyDescent="0.35">
      <c r="B497" s="67" t="s">
        <v>1072</v>
      </c>
    </row>
    <row r="498" spans="2:3" x14ac:dyDescent="0.35">
      <c r="B498" s="148">
        <v>35501</v>
      </c>
      <c r="C498" s="144" t="s">
        <v>1073</v>
      </c>
    </row>
    <row r="499" spans="2:3" x14ac:dyDescent="0.35">
      <c r="B499" s="148">
        <v>35502</v>
      </c>
      <c r="C499" s="144" t="s">
        <v>1074</v>
      </c>
    </row>
    <row r="500" spans="2:3" x14ac:dyDescent="0.35">
      <c r="B500" s="148">
        <v>35503</v>
      </c>
      <c r="C500" s="144" t="s">
        <v>1075</v>
      </c>
    </row>
    <row r="501" spans="2:3" x14ac:dyDescent="0.35">
      <c r="B501" s="67" t="s">
        <v>1076</v>
      </c>
    </row>
    <row r="502" spans="2:3" x14ac:dyDescent="0.35">
      <c r="B502" s="148">
        <v>35701</v>
      </c>
      <c r="C502" s="144" t="s">
        <v>1077</v>
      </c>
    </row>
    <row r="503" spans="2:3" x14ac:dyDescent="0.35">
      <c r="B503" s="148">
        <v>35702</v>
      </c>
      <c r="C503" s="144" t="s">
        <v>1078</v>
      </c>
    </row>
    <row r="504" spans="2:3" x14ac:dyDescent="0.35">
      <c r="B504" s="148">
        <v>35703</v>
      </c>
      <c r="C504" s="144" t="s">
        <v>1079</v>
      </c>
    </row>
    <row r="505" spans="2:3" x14ac:dyDescent="0.35">
      <c r="B505" s="148">
        <v>35704</v>
      </c>
      <c r="C505" s="144" t="s">
        <v>1080</v>
      </c>
    </row>
    <row r="506" spans="2:3" x14ac:dyDescent="0.35">
      <c r="B506" s="148">
        <v>35705</v>
      </c>
      <c r="C506" s="144" t="s">
        <v>1081</v>
      </c>
    </row>
    <row r="507" spans="2:3" x14ac:dyDescent="0.35">
      <c r="B507" s="67" t="s">
        <v>1082</v>
      </c>
    </row>
    <row r="508" spans="2:3" x14ac:dyDescent="0.35">
      <c r="B508" s="148">
        <v>35801</v>
      </c>
      <c r="C508" s="144" t="s">
        <v>1083</v>
      </c>
    </row>
    <row r="509" spans="2:3" x14ac:dyDescent="0.35">
      <c r="B509" s="67" t="s">
        <v>1084</v>
      </c>
    </row>
    <row r="510" spans="2:3" x14ac:dyDescent="0.35">
      <c r="B510" s="148">
        <v>35901</v>
      </c>
      <c r="C510" s="144" t="s">
        <v>1085</v>
      </c>
    </row>
    <row r="511" spans="2:3" x14ac:dyDescent="0.35">
      <c r="B511" s="148">
        <v>35902</v>
      </c>
      <c r="C511" s="144" t="s">
        <v>1086</v>
      </c>
    </row>
    <row r="512" spans="2:3" x14ac:dyDescent="0.35">
      <c r="B512" s="67" t="s">
        <v>1087</v>
      </c>
    </row>
    <row r="513" spans="2:3" x14ac:dyDescent="0.35">
      <c r="B513" s="67" t="s">
        <v>1088</v>
      </c>
    </row>
    <row r="514" spans="2:3" x14ac:dyDescent="0.35">
      <c r="B514" s="148">
        <v>36101</v>
      </c>
      <c r="C514" s="144" t="s">
        <v>1089</v>
      </c>
    </row>
    <row r="515" spans="2:3" x14ac:dyDescent="0.35">
      <c r="B515" s="148">
        <v>36102</v>
      </c>
      <c r="C515" s="144" t="s">
        <v>1090</v>
      </c>
    </row>
    <row r="516" spans="2:3" x14ac:dyDescent="0.35">
      <c r="B516" s="67" t="s">
        <v>1091</v>
      </c>
    </row>
    <row r="517" spans="2:3" x14ac:dyDescent="0.35">
      <c r="B517" s="67" t="s">
        <v>1092</v>
      </c>
    </row>
    <row r="518" spans="2:3" x14ac:dyDescent="0.35">
      <c r="B518" s="148">
        <v>37201</v>
      </c>
      <c r="C518" s="144" t="s">
        <v>1040</v>
      </c>
    </row>
    <row r="519" spans="2:3" x14ac:dyDescent="0.35">
      <c r="B519" s="67" t="s">
        <v>1093</v>
      </c>
    </row>
    <row r="520" spans="2:3" x14ac:dyDescent="0.35">
      <c r="B520" s="148">
        <v>37501</v>
      </c>
      <c r="C520" s="144" t="s">
        <v>1094</v>
      </c>
    </row>
    <row r="521" spans="2:3" x14ac:dyDescent="0.35">
      <c r="B521" s="67" t="s">
        <v>1095</v>
      </c>
    </row>
    <row r="522" spans="2:3" x14ac:dyDescent="0.35">
      <c r="B522" s="67" t="s">
        <v>1096</v>
      </c>
    </row>
    <row r="523" spans="2:3" x14ac:dyDescent="0.35">
      <c r="B523" s="148">
        <v>38201</v>
      </c>
      <c r="C523" s="144" t="s">
        <v>1097</v>
      </c>
    </row>
    <row r="524" spans="2:3" x14ac:dyDescent="0.35">
      <c r="B524" s="148">
        <v>38202</v>
      </c>
      <c r="C524" s="144" t="s">
        <v>1098</v>
      </c>
    </row>
    <row r="525" spans="2:3" x14ac:dyDescent="0.35">
      <c r="B525" s="148">
        <v>38203</v>
      </c>
      <c r="C525" s="144" t="s">
        <v>1099</v>
      </c>
    </row>
    <row r="526" spans="2:3" x14ac:dyDescent="0.35">
      <c r="B526" s="148">
        <v>38204</v>
      </c>
      <c r="C526" s="144" t="s">
        <v>1100</v>
      </c>
    </row>
    <row r="527" spans="2:3" x14ac:dyDescent="0.35">
      <c r="B527" s="148">
        <v>38205</v>
      </c>
      <c r="C527" s="144" t="s">
        <v>1101</v>
      </c>
    </row>
    <row r="528" spans="2:3" x14ac:dyDescent="0.35">
      <c r="B528" s="148">
        <v>38206</v>
      </c>
      <c r="C528" s="144" t="s">
        <v>1102</v>
      </c>
    </row>
    <row r="529" spans="2:3" x14ac:dyDescent="0.35">
      <c r="B529" s="148">
        <v>38207</v>
      </c>
      <c r="C529" s="144" t="s">
        <v>1103</v>
      </c>
    </row>
    <row r="530" spans="2:3" x14ac:dyDescent="0.35">
      <c r="B530" s="148">
        <v>38208</v>
      </c>
      <c r="C530" s="144" t="s">
        <v>1104</v>
      </c>
    </row>
    <row r="531" spans="2:3" x14ac:dyDescent="0.35">
      <c r="B531" s="148">
        <v>38209</v>
      </c>
      <c r="C531" s="144" t="s">
        <v>1105</v>
      </c>
    </row>
    <row r="532" spans="2:3" x14ac:dyDescent="0.35">
      <c r="B532" s="148">
        <v>38210</v>
      </c>
      <c r="C532" s="144" t="s">
        <v>1106</v>
      </c>
    </row>
    <row r="533" spans="2:3" x14ac:dyDescent="0.35">
      <c r="B533" s="148">
        <v>38211</v>
      </c>
      <c r="C533" s="144" t="s">
        <v>1107</v>
      </c>
    </row>
    <row r="534" spans="2:3" x14ac:dyDescent="0.35">
      <c r="B534" s="148">
        <v>38212</v>
      </c>
      <c r="C534" s="144" t="s">
        <v>1108</v>
      </c>
    </row>
    <row r="535" spans="2:3" x14ac:dyDescent="0.35">
      <c r="B535" s="148">
        <v>38213</v>
      </c>
      <c r="C535" s="144" t="s">
        <v>1109</v>
      </c>
    </row>
    <row r="536" spans="2:3" x14ac:dyDescent="0.35">
      <c r="B536" s="148">
        <v>38214</v>
      </c>
      <c r="C536" s="144" t="s">
        <v>1110</v>
      </c>
    </row>
    <row r="537" spans="2:3" x14ac:dyDescent="0.35">
      <c r="B537" s="148">
        <v>38216</v>
      </c>
      <c r="C537" s="144" t="s">
        <v>1111</v>
      </c>
    </row>
    <row r="538" spans="2:3" x14ac:dyDescent="0.35">
      <c r="B538" s="148">
        <v>38217</v>
      </c>
      <c r="C538" s="144" t="s">
        <v>1112</v>
      </c>
    </row>
    <row r="539" spans="2:3" x14ac:dyDescent="0.35">
      <c r="B539" s="148">
        <v>38219</v>
      </c>
      <c r="C539" s="144" t="s">
        <v>1113</v>
      </c>
    </row>
    <row r="540" spans="2:3" x14ac:dyDescent="0.35">
      <c r="B540" s="67" t="s">
        <v>1114</v>
      </c>
    </row>
    <row r="541" spans="2:3" x14ac:dyDescent="0.35">
      <c r="B541" s="148">
        <v>38501</v>
      </c>
      <c r="C541" s="144" t="s">
        <v>1115</v>
      </c>
    </row>
    <row r="542" spans="2:3" x14ac:dyDescent="0.35">
      <c r="B542" s="148">
        <v>38502</v>
      </c>
      <c r="C542" s="144" t="s">
        <v>1116</v>
      </c>
    </row>
    <row r="543" spans="2:3" x14ac:dyDescent="0.35">
      <c r="B543" s="67" t="s">
        <v>1117</v>
      </c>
    </row>
    <row r="544" spans="2:3" x14ac:dyDescent="0.35">
      <c r="B544" s="67" t="s">
        <v>1118</v>
      </c>
    </row>
    <row r="545" spans="2:3" x14ac:dyDescent="0.35">
      <c r="B545" s="148">
        <v>39101</v>
      </c>
      <c r="C545" s="144" t="s">
        <v>1119</v>
      </c>
    </row>
    <row r="546" spans="2:3" x14ac:dyDescent="0.35">
      <c r="B546" s="67" t="s">
        <v>1120</v>
      </c>
    </row>
    <row r="547" spans="2:3" x14ac:dyDescent="0.35">
      <c r="B547" s="148">
        <v>39201</v>
      </c>
      <c r="C547" s="144" t="s">
        <v>1121</v>
      </c>
    </row>
    <row r="548" spans="2:3" x14ac:dyDescent="0.35">
      <c r="B548" s="67" t="s">
        <v>1122</v>
      </c>
    </row>
    <row r="549" spans="2:3" x14ac:dyDescent="0.35">
      <c r="B549" s="148">
        <v>39401</v>
      </c>
      <c r="C549" s="144" t="s">
        <v>1123</v>
      </c>
    </row>
    <row r="550" spans="2:3" x14ac:dyDescent="0.35">
      <c r="B550" s="67" t="s">
        <v>1124</v>
      </c>
    </row>
    <row r="551" spans="2:3" x14ac:dyDescent="0.35">
      <c r="B551" s="148">
        <v>39501</v>
      </c>
      <c r="C551" s="144" t="s">
        <v>1125</v>
      </c>
    </row>
    <row r="552" spans="2:3" x14ac:dyDescent="0.35">
      <c r="B552" s="67" t="s">
        <v>1126</v>
      </c>
    </row>
    <row r="553" spans="2:3" x14ac:dyDescent="0.35">
      <c r="B553" s="148">
        <v>39801</v>
      </c>
      <c r="C553" s="144" t="s">
        <v>1127</v>
      </c>
    </row>
    <row r="554" spans="2:3" x14ac:dyDescent="0.35">
      <c r="B554" s="67" t="s">
        <v>1128</v>
      </c>
    </row>
    <row r="555" spans="2:3" x14ac:dyDescent="0.35">
      <c r="B555" s="148">
        <v>39901</v>
      </c>
      <c r="C555" s="144" t="s">
        <v>1129</v>
      </c>
    </row>
    <row r="556" spans="2:3" x14ac:dyDescent="0.35">
      <c r="B556" s="144" t="s">
        <v>1130</v>
      </c>
    </row>
    <row r="557" spans="2:3" x14ac:dyDescent="0.35">
      <c r="B557" s="67" t="s">
        <v>1131</v>
      </c>
    </row>
    <row r="558" spans="2:3" x14ac:dyDescent="0.35">
      <c r="B558" s="67" t="s">
        <v>1132</v>
      </c>
    </row>
    <row r="559" spans="2:3" x14ac:dyDescent="0.35">
      <c r="B559" s="67" t="s">
        <v>1133</v>
      </c>
    </row>
    <row r="560" spans="2:3" x14ac:dyDescent="0.35">
      <c r="B560" s="148">
        <v>42101</v>
      </c>
      <c r="C560" s="144" t="s">
        <v>1134</v>
      </c>
    </row>
    <row r="561" spans="2:3" x14ac:dyDescent="0.35">
      <c r="B561" s="67" t="s">
        <v>1135</v>
      </c>
    </row>
    <row r="562" spans="2:3" x14ac:dyDescent="0.35">
      <c r="B562" s="67" t="s">
        <v>1136</v>
      </c>
    </row>
    <row r="563" spans="2:3" x14ac:dyDescent="0.35">
      <c r="B563" s="148">
        <v>44101</v>
      </c>
      <c r="C563" s="144" t="s">
        <v>1137</v>
      </c>
    </row>
    <row r="564" spans="2:3" x14ac:dyDescent="0.35">
      <c r="B564" s="148">
        <v>44102</v>
      </c>
      <c r="C564" s="144" t="s">
        <v>1138</v>
      </c>
    </row>
    <row r="565" spans="2:3" x14ac:dyDescent="0.35">
      <c r="B565" s="148">
        <v>44103</v>
      </c>
      <c r="C565" s="144" t="s">
        <v>1139</v>
      </c>
    </row>
    <row r="566" spans="2:3" x14ac:dyDescent="0.35">
      <c r="B566" s="148">
        <v>44104</v>
      </c>
      <c r="C566" s="144" t="s">
        <v>1140</v>
      </c>
    </row>
    <row r="567" spans="2:3" x14ac:dyDescent="0.35">
      <c r="B567" s="148">
        <v>44105</v>
      </c>
      <c r="C567" s="144" t="s">
        <v>1141</v>
      </c>
    </row>
    <row r="568" spans="2:3" x14ac:dyDescent="0.35">
      <c r="B568" s="148">
        <v>44106</v>
      </c>
      <c r="C568" s="144" t="s">
        <v>1142</v>
      </c>
    </row>
    <row r="569" spans="2:3" x14ac:dyDescent="0.35">
      <c r="B569" s="148">
        <v>44107</v>
      </c>
      <c r="C569" s="144" t="s">
        <v>1143</v>
      </c>
    </row>
    <row r="570" spans="2:3" x14ac:dyDescent="0.35">
      <c r="B570" s="148">
        <v>44109</v>
      </c>
      <c r="C570" s="144" t="s">
        <v>1144</v>
      </c>
    </row>
    <row r="571" spans="2:3" x14ac:dyDescent="0.35">
      <c r="B571" s="148">
        <v>44110</v>
      </c>
      <c r="C571" s="144" t="s">
        <v>1145</v>
      </c>
    </row>
    <row r="572" spans="2:3" x14ac:dyDescent="0.35">
      <c r="B572" s="148">
        <v>44111</v>
      </c>
      <c r="C572" s="144" t="s">
        <v>1146</v>
      </c>
    </row>
    <row r="573" spans="2:3" x14ac:dyDescent="0.35">
      <c r="B573" s="148">
        <v>44112</v>
      </c>
      <c r="C573" s="144" t="s">
        <v>1147</v>
      </c>
    </row>
    <row r="574" spans="2:3" x14ac:dyDescent="0.35">
      <c r="B574" s="148">
        <v>44113</v>
      </c>
      <c r="C574" s="144" t="s">
        <v>1148</v>
      </c>
    </row>
    <row r="575" spans="2:3" x14ac:dyDescent="0.35">
      <c r="B575" s="148">
        <v>44114</v>
      </c>
      <c r="C575" s="144" t="s">
        <v>1149</v>
      </c>
    </row>
    <row r="576" spans="2:3" x14ac:dyDescent="0.35">
      <c r="B576" s="67" t="s">
        <v>1150</v>
      </c>
    </row>
    <row r="577" spans="2:3" x14ac:dyDescent="0.35">
      <c r="B577" s="148">
        <v>44201</v>
      </c>
      <c r="C577" s="144" t="s">
        <v>1151</v>
      </c>
    </row>
    <row r="578" spans="2:3" x14ac:dyDescent="0.35">
      <c r="B578" s="148">
        <v>44203</v>
      </c>
      <c r="C578" s="144" t="s">
        <v>1152</v>
      </c>
    </row>
    <row r="579" spans="2:3" x14ac:dyDescent="0.35">
      <c r="B579" s="148">
        <v>44204</v>
      </c>
      <c r="C579" s="144" t="s">
        <v>1153</v>
      </c>
    </row>
    <row r="580" spans="2:3" x14ac:dyDescent="0.35">
      <c r="B580" s="148">
        <v>44205</v>
      </c>
      <c r="C580" s="144" t="s">
        <v>1154</v>
      </c>
    </row>
    <row r="581" spans="2:3" x14ac:dyDescent="0.35">
      <c r="B581" s="67" t="s">
        <v>1155</v>
      </c>
    </row>
    <row r="582" spans="2:3" x14ac:dyDescent="0.35">
      <c r="B582" s="148">
        <v>44301</v>
      </c>
      <c r="C582" s="144" t="s">
        <v>1156</v>
      </c>
    </row>
    <row r="583" spans="2:3" x14ac:dyDescent="0.35">
      <c r="B583" s="148">
        <v>44302</v>
      </c>
      <c r="C583" s="144" t="s">
        <v>1157</v>
      </c>
    </row>
    <row r="584" spans="2:3" x14ac:dyDescent="0.35">
      <c r="B584" s="148">
        <v>44303</v>
      </c>
      <c r="C584" s="144" t="s">
        <v>1158</v>
      </c>
    </row>
    <row r="585" spans="2:3" x14ac:dyDescent="0.35">
      <c r="B585" s="148">
        <v>44304</v>
      </c>
      <c r="C585" s="144" t="s">
        <v>1159</v>
      </c>
    </row>
    <row r="586" spans="2:3" x14ac:dyDescent="0.35">
      <c r="B586" s="148">
        <v>44305</v>
      </c>
      <c r="C586" s="144" t="s">
        <v>1160</v>
      </c>
    </row>
    <row r="587" spans="2:3" x14ac:dyDescent="0.35">
      <c r="B587" s="148">
        <v>44308</v>
      </c>
      <c r="C587" s="144" t="s">
        <v>1161</v>
      </c>
    </row>
    <row r="588" spans="2:3" x14ac:dyDescent="0.35">
      <c r="B588" s="148">
        <v>44309</v>
      </c>
      <c r="C588" s="144" t="s">
        <v>1162</v>
      </c>
    </row>
    <row r="589" spans="2:3" x14ac:dyDescent="0.35">
      <c r="B589" s="67" t="s">
        <v>1163</v>
      </c>
    </row>
    <row r="590" spans="2:3" x14ac:dyDescent="0.35">
      <c r="B590" s="148">
        <v>44501</v>
      </c>
      <c r="C590" s="144" t="s">
        <v>1164</v>
      </c>
    </row>
    <row r="591" spans="2:3" x14ac:dyDescent="0.35">
      <c r="B591" s="148">
        <v>44502</v>
      </c>
      <c r="C591" s="144" t="s">
        <v>1165</v>
      </c>
    </row>
    <row r="592" spans="2:3" x14ac:dyDescent="0.35">
      <c r="B592" s="148">
        <v>44503</v>
      </c>
      <c r="C592" s="144" t="s">
        <v>1166</v>
      </c>
    </row>
    <row r="593" spans="2:3" x14ac:dyDescent="0.35">
      <c r="B593" s="148">
        <v>44504</v>
      </c>
      <c r="C593" s="144" t="s">
        <v>1167</v>
      </c>
    </row>
    <row r="594" spans="2:3" x14ac:dyDescent="0.35">
      <c r="B594" s="148">
        <v>44505</v>
      </c>
      <c r="C594" s="144" t="s">
        <v>1134</v>
      </c>
    </row>
    <row r="595" spans="2:3" x14ac:dyDescent="0.35">
      <c r="B595" s="148">
        <v>44506</v>
      </c>
      <c r="C595" s="144" t="s">
        <v>1168</v>
      </c>
    </row>
    <row r="596" spans="2:3" x14ac:dyDescent="0.35">
      <c r="B596" s="144"/>
    </row>
    <row r="597" spans="2:3" x14ac:dyDescent="0.35">
      <c r="B597" s="147" t="s">
        <v>1169</v>
      </c>
    </row>
    <row r="598" spans="2:3" x14ac:dyDescent="0.35">
      <c r="B598" s="147" t="s">
        <v>1170</v>
      </c>
    </row>
    <row r="599" spans="2:3" x14ac:dyDescent="0.35">
      <c r="B599" s="148">
        <v>45101</v>
      </c>
      <c r="C599" s="144" t="s">
        <v>1171</v>
      </c>
    </row>
    <row r="600" spans="2:3" x14ac:dyDescent="0.35">
      <c r="B600" s="148">
        <v>45103</v>
      </c>
      <c r="C600" s="144" t="s">
        <v>1172</v>
      </c>
    </row>
    <row r="601" spans="2:3" x14ac:dyDescent="0.35">
      <c r="B601" s="148">
        <v>45105</v>
      </c>
      <c r="C601" s="144" t="s">
        <v>1173</v>
      </c>
    </row>
    <row r="602" spans="2:3" x14ac:dyDescent="0.35">
      <c r="B602" s="148">
        <v>45106</v>
      </c>
      <c r="C602" s="144" t="s">
        <v>1174</v>
      </c>
    </row>
    <row r="603" spans="2:3" x14ac:dyDescent="0.35">
      <c r="B603" s="148">
        <v>45107</v>
      </c>
      <c r="C603" s="144" t="s">
        <v>1175</v>
      </c>
    </row>
    <row r="604" spans="2:3" x14ac:dyDescent="0.35">
      <c r="B604" s="148">
        <v>45108</v>
      </c>
      <c r="C604" s="144" t="s">
        <v>1176</v>
      </c>
    </row>
    <row r="605" spans="2:3" x14ac:dyDescent="0.35">
      <c r="B605" s="148">
        <v>45109</v>
      </c>
      <c r="C605" s="144" t="s">
        <v>1177</v>
      </c>
    </row>
    <row r="606" spans="2:3" x14ac:dyDescent="0.35">
      <c r="B606" s="148">
        <v>45111</v>
      </c>
      <c r="C606" s="144" t="s">
        <v>1178</v>
      </c>
    </row>
    <row r="607" spans="2:3" x14ac:dyDescent="0.35">
      <c r="B607" s="148">
        <v>45112</v>
      </c>
      <c r="C607" s="144" t="s">
        <v>1179</v>
      </c>
    </row>
    <row r="608" spans="2:3" x14ac:dyDescent="0.35">
      <c r="B608" s="67" t="s">
        <v>1180</v>
      </c>
    </row>
    <row r="609" spans="2:3" x14ac:dyDescent="0.35">
      <c r="B609" s="148">
        <v>45202</v>
      </c>
      <c r="C609" s="144" t="s">
        <v>1181</v>
      </c>
    </row>
    <row r="610" spans="2:3" x14ac:dyDescent="0.35">
      <c r="B610" s="144"/>
    </row>
    <row r="611" spans="2:3" x14ac:dyDescent="0.35">
      <c r="B611" s="67" t="s">
        <v>1182</v>
      </c>
    </row>
    <row r="612" spans="2:3" x14ac:dyDescent="0.35">
      <c r="B612" s="67" t="s">
        <v>1183</v>
      </c>
    </row>
    <row r="613" spans="2:3" x14ac:dyDescent="0.35">
      <c r="B613" s="67" t="s">
        <v>1184</v>
      </c>
    </row>
    <row r="614" spans="2:3" x14ac:dyDescent="0.35">
      <c r="B614" s="148">
        <v>51101</v>
      </c>
      <c r="C614" s="144" t="s">
        <v>1185</v>
      </c>
    </row>
    <row r="615" spans="2:3" x14ac:dyDescent="0.35">
      <c r="B615" s="67" t="s">
        <v>1186</v>
      </c>
    </row>
    <row r="616" spans="2:3" x14ac:dyDescent="0.35">
      <c r="B616" s="148">
        <v>51501</v>
      </c>
      <c r="C616" s="144" t="s">
        <v>1187</v>
      </c>
    </row>
    <row r="617" spans="2:3" x14ac:dyDescent="0.35">
      <c r="B617" s="67" t="s">
        <v>1188</v>
      </c>
    </row>
    <row r="618" spans="2:3" x14ac:dyDescent="0.35">
      <c r="B618" s="148">
        <v>51901</v>
      </c>
      <c r="C618" s="144" t="s">
        <v>1189</v>
      </c>
    </row>
    <row r="619" spans="2:3" x14ac:dyDescent="0.35">
      <c r="B619" s="67" t="s">
        <v>1190</v>
      </c>
    </row>
    <row r="620" spans="2:3" x14ac:dyDescent="0.35">
      <c r="B620" s="67" t="s">
        <v>1191</v>
      </c>
    </row>
    <row r="621" spans="2:3" x14ac:dyDescent="0.35">
      <c r="B621" s="148">
        <v>52901</v>
      </c>
      <c r="C621" s="144" t="s">
        <v>1192</v>
      </c>
    </row>
    <row r="622" spans="2:3" x14ac:dyDescent="0.35">
      <c r="B622" s="67" t="s">
        <v>1193</v>
      </c>
    </row>
    <row r="623" spans="2:3" x14ac:dyDescent="0.35">
      <c r="B623" s="67" t="s">
        <v>1194</v>
      </c>
    </row>
    <row r="624" spans="2:3" x14ac:dyDescent="0.35">
      <c r="B624" s="148">
        <v>53101</v>
      </c>
      <c r="C624" s="144" t="s">
        <v>1195</v>
      </c>
    </row>
    <row r="625" spans="2:3" x14ac:dyDescent="0.35">
      <c r="B625" s="67" t="s">
        <v>1196</v>
      </c>
    </row>
    <row r="626" spans="2:3" x14ac:dyDescent="0.35">
      <c r="B626" s="67" t="s">
        <v>1197</v>
      </c>
    </row>
    <row r="627" spans="2:3" x14ac:dyDescent="0.35">
      <c r="B627" s="148">
        <v>54101</v>
      </c>
      <c r="C627" s="144" t="s">
        <v>1198</v>
      </c>
    </row>
    <row r="628" spans="2:3" x14ac:dyDescent="0.35">
      <c r="B628" s="67" t="s">
        <v>1199</v>
      </c>
    </row>
    <row r="629" spans="2:3" x14ac:dyDescent="0.35">
      <c r="B629" s="148">
        <v>54201</v>
      </c>
      <c r="C629" s="144" t="s">
        <v>1200</v>
      </c>
    </row>
    <row r="630" spans="2:3" x14ac:dyDescent="0.35">
      <c r="B630" s="67" t="s">
        <v>1201</v>
      </c>
    </row>
    <row r="631" spans="2:3" x14ac:dyDescent="0.35">
      <c r="B631" s="67" t="s">
        <v>1202</v>
      </c>
    </row>
    <row r="632" spans="2:3" x14ac:dyDescent="0.35">
      <c r="B632" s="148">
        <v>55101</v>
      </c>
      <c r="C632" s="144" t="s">
        <v>1203</v>
      </c>
    </row>
    <row r="633" spans="2:3" x14ac:dyDescent="0.35">
      <c r="B633" s="67" t="s">
        <v>1204</v>
      </c>
    </row>
    <row r="634" spans="2:3" x14ac:dyDescent="0.35">
      <c r="B634" s="67" t="s">
        <v>1205</v>
      </c>
    </row>
    <row r="635" spans="2:3" x14ac:dyDescent="0.35">
      <c r="B635" s="148">
        <v>56201</v>
      </c>
      <c r="C635" s="144" t="s">
        <v>1206</v>
      </c>
    </row>
    <row r="636" spans="2:3" x14ac:dyDescent="0.35">
      <c r="B636" s="67" t="s">
        <v>1207</v>
      </c>
    </row>
    <row r="637" spans="2:3" x14ac:dyDescent="0.35">
      <c r="B637" s="148">
        <v>56301</v>
      </c>
      <c r="C637" s="144" t="s">
        <v>1208</v>
      </c>
    </row>
    <row r="638" spans="2:3" x14ac:dyDescent="0.35">
      <c r="B638" s="144"/>
    </row>
    <row r="639" spans="2:3" x14ac:dyDescent="0.35">
      <c r="B639" s="67" t="s">
        <v>1209</v>
      </c>
    </row>
    <row r="640" spans="2:3" x14ac:dyDescent="0.35">
      <c r="B640" s="148">
        <v>56501</v>
      </c>
      <c r="C640" s="144" t="s">
        <v>1210</v>
      </c>
    </row>
    <row r="641" spans="2:3" x14ac:dyDescent="0.35">
      <c r="B641" s="67" t="s">
        <v>1211</v>
      </c>
    </row>
    <row r="642" spans="2:3" x14ac:dyDescent="0.35">
      <c r="B642" s="148">
        <v>56601</v>
      </c>
      <c r="C642" s="144" t="s">
        <v>1212</v>
      </c>
    </row>
    <row r="643" spans="2:3" x14ac:dyDescent="0.35">
      <c r="B643" s="67" t="s">
        <v>1213</v>
      </c>
    </row>
    <row r="644" spans="2:3" x14ac:dyDescent="0.35">
      <c r="B644">
        <v>56701</v>
      </c>
      <c r="C644" t="s">
        <v>1214</v>
      </c>
    </row>
    <row r="645" spans="2:3" x14ac:dyDescent="0.35">
      <c r="B645" s="144"/>
    </row>
    <row r="646" spans="2:3" x14ac:dyDescent="0.35">
      <c r="B646" s="67" t="s">
        <v>1215</v>
      </c>
    </row>
    <row r="647" spans="2:3" x14ac:dyDescent="0.35">
      <c r="B647" s="67" t="s">
        <v>1216</v>
      </c>
    </row>
    <row r="648" spans="2:3" x14ac:dyDescent="0.35">
      <c r="B648" s="67" t="s">
        <v>1217</v>
      </c>
    </row>
    <row r="649" spans="2:3" x14ac:dyDescent="0.35">
      <c r="B649" s="148">
        <v>61201</v>
      </c>
      <c r="C649" s="144" t="s">
        <v>1218</v>
      </c>
    </row>
    <row r="650" spans="2:3" x14ac:dyDescent="0.35">
      <c r="B650" s="148">
        <v>61202</v>
      </c>
      <c r="C650" s="144" t="s">
        <v>971</v>
      </c>
    </row>
    <row r="651" spans="2:3" x14ac:dyDescent="0.35">
      <c r="B651" s="148">
        <v>61203</v>
      </c>
      <c r="C651" s="144" t="s">
        <v>1219</v>
      </c>
    </row>
    <row r="652" spans="2:3" x14ac:dyDescent="0.35">
      <c r="B652" s="148">
        <v>61204</v>
      </c>
      <c r="C652" s="144" t="s">
        <v>1220</v>
      </c>
    </row>
    <row r="653" spans="2:3" x14ac:dyDescent="0.35">
      <c r="B653" s="148">
        <v>61206</v>
      </c>
      <c r="C653" s="144" t="s">
        <v>1221</v>
      </c>
    </row>
    <row r="654" spans="2:3" x14ac:dyDescent="0.35">
      <c r="B654" s="148">
        <v>61207</v>
      </c>
      <c r="C654" s="144" t="s">
        <v>1222</v>
      </c>
    </row>
    <row r="655" spans="2:3" x14ac:dyDescent="0.35">
      <c r="B655" s="148">
        <v>61208</v>
      </c>
      <c r="C655" s="144" t="s">
        <v>1223</v>
      </c>
    </row>
    <row r="656" spans="2:3" x14ac:dyDescent="0.35">
      <c r="B656" s="148">
        <v>61209</v>
      </c>
      <c r="C656" s="144" t="s">
        <v>1224</v>
      </c>
    </row>
    <row r="657" spans="2:3" x14ac:dyDescent="0.35">
      <c r="B657" s="148">
        <v>61210</v>
      </c>
      <c r="C657" s="144" t="s">
        <v>1225</v>
      </c>
    </row>
    <row r="658" spans="2:3" x14ac:dyDescent="0.35">
      <c r="B658" s="152" t="s">
        <v>1226</v>
      </c>
    </row>
    <row r="659" spans="2:3" x14ac:dyDescent="0.35">
      <c r="B659" s="148">
        <v>61301</v>
      </c>
      <c r="C659" s="144" t="s">
        <v>1227</v>
      </c>
    </row>
    <row r="660" spans="2:3" x14ac:dyDescent="0.35">
      <c r="B660" s="147" t="s">
        <v>1228</v>
      </c>
    </row>
    <row r="661" spans="2:3" x14ac:dyDescent="0.35">
      <c r="B661" s="147" t="s">
        <v>1229</v>
      </c>
      <c r="C661" s="144"/>
    </row>
    <row r="662" spans="2:3" x14ac:dyDescent="0.35">
      <c r="B662" s="148">
        <v>62201</v>
      </c>
      <c r="C662" s="144" t="s">
        <v>1230</v>
      </c>
    </row>
    <row r="663" spans="2:3" x14ac:dyDescent="0.35">
      <c r="B663" s="148">
        <v>62202</v>
      </c>
      <c r="C663" s="144" t="s">
        <v>1231</v>
      </c>
    </row>
    <row r="664" spans="2:3" x14ac:dyDescent="0.35">
      <c r="B664" s="148">
        <v>62203</v>
      </c>
      <c r="C664" s="144" t="s">
        <v>1232</v>
      </c>
    </row>
    <row r="665" spans="2:3" x14ac:dyDescent="0.35">
      <c r="B665" s="147"/>
    </row>
    <row r="666" spans="2:3" x14ac:dyDescent="0.35">
      <c r="B666" s="67" t="s">
        <v>1233</v>
      </c>
    </row>
    <row r="667" spans="2:3" x14ac:dyDescent="0.35">
      <c r="B667" s="67" t="s">
        <v>1234</v>
      </c>
    </row>
    <row r="668" spans="2:3" x14ac:dyDescent="0.35">
      <c r="B668" s="67" t="s">
        <v>1235</v>
      </c>
    </row>
    <row r="669" spans="2:3" x14ac:dyDescent="0.35">
      <c r="B669" s="148">
        <v>91102</v>
      </c>
      <c r="C669" s="144" t="s">
        <v>1236</v>
      </c>
    </row>
    <row r="670" spans="2:3" x14ac:dyDescent="0.35">
      <c r="B670" s="67" t="s">
        <v>1237</v>
      </c>
    </row>
    <row r="671" spans="2:3" x14ac:dyDescent="0.35">
      <c r="B671" s="67" t="s">
        <v>1238</v>
      </c>
    </row>
    <row r="672" spans="2:3" x14ac:dyDescent="0.35">
      <c r="B672" s="148">
        <v>92101</v>
      </c>
      <c r="C672" s="144" t="s">
        <v>1239</v>
      </c>
    </row>
    <row r="673" spans="2:3" x14ac:dyDescent="0.35">
      <c r="B673" s="67" t="s">
        <v>1240</v>
      </c>
    </row>
    <row r="674" spans="2:3" x14ac:dyDescent="0.35">
      <c r="B674" s="67" t="s">
        <v>1241</v>
      </c>
    </row>
    <row r="675" spans="2:3" x14ac:dyDescent="0.35">
      <c r="B675" s="148">
        <v>99101</v>
      </c>
      <c r="C675" s="150" t="s">
        <v>1242</v>
      </c>
    </row>
    <row r="676" spans="2:3" x14ac:dyDescent="0.35">
      <c r="B676" s="150"/>
    </row>
    <row r="677" spans="2:3" x14ac:dyDescent="0.35">
      <c r="B677" s="150"/>
    </row>
    <row r="678" spans="2:3" x14ac:dyDescent="0.35">
      <c r="B678" s="144" t="s">
        <v>1243</v>
      </c>
    </row>
    <row r="679" spans="2:3" ht="44" customHeight="1" x14ac:dyDescent="0.35">
      <c r="B679" s="203" t="s">
        <v>1244</v>
      </c>
      <c r="C679" s="203"/>
    </row>
    <row r="680" spans="2:3" x14ac:dyDescent="0.35">
      <c r="B680" s="144"/>
    </row>
    <row r="681" spans="2:3" x14ac:dyDescent="0.35">
      <c r="B681" s="144"/>
    </row>
    <row r="682" spans="2:3" x14ac:dyDescent="0.35">
      <c r="B682" s="205" t="s">
        <v>1247</v>
      </c>
      <c r="C682" s="205"/>
    </row>
    <row r="683" spans="2:3" x14ac:dyDescent="0.35">
      <c r="B683" s="147"/>
    </row>
    <row r="684" spans="2:3" x14ac:dyDescent="0.35">
      <c r="B684" s="135"/>
    </row>
    <row r="685" spans="2:3" x14ac:dyDescent="0.35">
      <c r="B685" s="205"/>
      <c r="C685" s="205"/>
    </row>
    <row r="686" spans="2:3" x14ac:dyDescent="0.35">
      <c r="B686" s="205" t="s">
        <v>1245</v>
      </c>
      <c r="C686" s="205"/>
    </row>
    <row r="687" spans="2:3" x14ac:dyDescent="0.35">
      <c r="B687" s="205" t="s">
        <v>1246</v>
      </c>
      <c r="C687" s="205"/>
    </row>
  </sheetData>
  <mergeCells count="41">
    <mergeCell ref="B323:C323"/>
    <mergeCell ref="B686:C686"/>
    <mergeCell ref="B687:C687"/>
    <mergeCell ref="B318:C318"/>
    <mergeCell ref="B319:C319"/>
    <mergeCell ref="B325:C325"/>
    <mergeCell ref="B324:C324"/>
    <mergeCell ref="B326:C326"/>
    <mergeCell ref="B679:C679"/>
    <mergeCell ref="B682:C682"/>
    <mergeCell ref="B685:C685"/>
    <mergeCell ref="B105:C105"/>
    <mergeCell ref="B317:C317"/>
    <mergeCell ref="B320:C320"/>
    <mergeCell ref="B321:C321"/>
    <mergeCell ref="B322:C322"/>
    <mergeCell ref="B100:C100"/>
    <mergeCell ref="B101:C101"/>
    <mergeCell ref="B102:C102"/>
    <mergeCell ref="B103:C103"/>
    <mergeCell ref="B104:C104"/>
    <mergeCell ref="B95:C95"/>
    <mergeCell ref="B96:C96"/>
    <mergeCell ref="B97:C97"/>
    <mergeCell ref="B98:C98"/>
    <mergeCell ref="B99:C99"/>
    <mergeCell ref="B45:C45"/>
    <mergeCell ref="B91:C91"/>
    <mergeCell ref="B92:C92"/>
    <mergeCell ref="B93:C93"/>
    <mergeCell ref="B94:C94"/>
    <mergeCell ref="B35:C35"/>
    <mergeCell ref="B37:C37"/>
    <mergeCell ref="B38:C38"/>
    <mergeCell ref="B41:C41"/>
    <mergeCell ref="B43:C43"/>
    <mergeCell ref="B1:C1"/>
    <mergeCell ref="A2:C2"/>
    <mergeCell ref="A3:C3"/>
    <mergeCell ref="B32:C32"/>
    <mergeCell ref="B34:C3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C05EE-72FC-4312-92B2-ADAAA94914D7}">
  <dimension ref="A2:Q70"/>
  <sheetViews>
    <sheetView workbookViewId="0">
      <selection activeCell="B4" sqref="B4:O4"/>
    </sheetView>
  </sheetViews>
  <sheetFormatPr baseColWidth="10" defaultRowHeight="14.5" x14ac:dyDescent="0.35"/>
  <cols>
    <col min="1" max="1" width="3.1796875" customWidth="1"/>
    <col min="2" max="2" width="54.54296875" customWidth="1"/>
    <col min="3" max="3" width="12.1796875" customWidth="1"/>
  </cols>
  <sheetData>
    <row r="2" spans="1:17" x14ac:dyDescent="0.35">
      <c r="B2" s="188" t="s">
        <v>1435</v>
      </c>
      <c r="C2" s="188"/>
      <c r="D2" s="188"/>
      <c r="E2" s="188"/>
      <c r="F2" s="188"/>
      <c r="G2" s="188"/>
      <c r="H2" s="188"/>
      <c r="I2" s="188"/>
      <c r="J2" s="188"/>
      <c r="K2" s="188"/>
      <c r="L2" s="188"/>
      <c r="M2" s="188"/>
      <c r="N2" s="188"/>
      <c r="O2" s="188"/>
      <c r="P2" s="164"/>
      <c r="Q2" s="164"/>
    </row>
    <row r="3" spans="1:17" x14ac:dyDescent="0.35">
      <c r="A3" s="38"/>
      <c r="B3" s="205" t="s">
        <v>305</v>
      </c>
      <c r="C3" s="205"/>
      <c r="D3" s="205"/>
      <c r="E3" s="205"/>
      <c r="F3" s="205"/>
      <c r="G3" s="205"/>
      <c r="H3" s="205"/>
      <c r="I3" s="205"/>
      <c r="J3" s="205"/>
      <c r="K3" s="205"/>
      <c r="L3" s="205"/>
      <c r="M3" s="205"/>
      <c r="N3" s="205"/>
      <c r="O3" s="205"/>
      <c r="P3" s="37"/>
      <c r="Q3" s="37"/>
    </row>
    <row r="4" spans="1:17" ht="15" thickBot="1" x14ac:dyDescent="0.4">
      <c r="B4" s="210" t="s">
        <v>1431</v>
      </c>
      <c r="C4" s="210"/>
      <c r="D4" s="210"/>
      <c r="E4" s="210"/>
      <c r="F4" s="210"/>
      <c r="G4" s="210"/>
      <c r="H4" s="210"/>
      <c r="I4" s="210"/>
      <c r="J4" s="210"/>
      <c r="K4" s="210"/>
      <c r="L4" s="210"/>
      <c r="M4" s="210"/>
      <c r="N4" s="210"/>
      <c r="O4" s="210"/>
      <c r="P4" s="161"/>
      <c r="Q4" s="161"/>
    </row>
    <row r="5" spans="1:17" ht="15" thickBot="1" x14ac:dyDescent="0.4">
      <c r="B5" s="207"/>
      <c r="C5" s="208"/>
      <c r="D5" s="208"/>
      <c r="E5" s="208"/>
      <c r="F5" s="208"/>
      <c r="G5" s="208"/>
      <c r="H5" s="208"/>
      <c r="I5" s="208"/>
      <c r="J5" s="208"/>
      <c r="K5" s="208"/>
      <c r="L5" s="208"/>
      <c r="M5" s="208"/>
      <c r="N5" s="208"/>
      <c r="O5" s="209"/>
    </row>
    <row r="6" spans="1:17" ht="15" thickBot="1" x14ac:dyDescent="0.4">
      <c r="B6" s="39"/>
      <c r="C6" s="40" t="s">
        <v>306</v>
      </c>
      <c r="D6" s="40" t="s">
        <v>307</v>
      </c>
      <c r="E6" s="40" t="s">
        <v>308</v>
      </c>
      <c r="F6" s="40" t="s">
        <v>309</v>
      </c>
      <c r="G6" s="40" t="s">
        <v>310</v>
      </c>
      <c r="H6" s="40" t="s">
        <v>311</v>
      </c>
      <c r="I6" s="40" t="s">
        <v>312</v>
      </c>
      <c r="J6" s="40" t="s">
        <v>313</v>
      </c>
      <c r="K6" s="40" t="s">
        <v>314</v>
      </c>
      <c r="L6" s="40" t="s">
        <v>315</v>
      </c>
      <c r="M6" s="40" t="s">
        <v>316</v>
      </c>
      <c r="N6" s="40" t="s">
        <v>317</v>
      </c>
      <c r="O6" s="40" t="s">
        <v>318</v>
      </c>
    </row>
    <row r="7" spans="1:17" ht="15" thickBot="1" x14ac:dyDescent="0.4">
      <c r="B7" s="41" t="s">
        <v>1</v>
      </c>
      <c r="C7" s="6">
        <f>C8+C27+C34+C38+C53</f>
        <v>51002502.878188819</v>
      </c>
      <c r="D7" s="6">
        <f t="shared" ref="D7:O7" si="0">D8+D27+D34+D38+D53</f>
        <v>4530369.0902101994</v>
      </c>
      <c r="E7" s="6">
        <f t="shared" si="0"/>
        <v>4345248.7795052081</v>
      </c>
      <c r="F7" s="6">
        <f t="shared" si="0"/>
        <v>3522344.0649611466</v>
      </c>
      <c r="G7" s="6">
        <f t="shared" si="0"/>
        <v>4086127.2660334134</v>
      </c>
      <c r="H7" s="6">
        <f t="shared" si="0"/>
        <v>3750372.9472834147</v>
      </c>
      <c r="I7" s="6">
        <f t="shared" si="0"/>
        <v>2604269.7680334137</v>
      </c>
      <c r="J7" s="6">
        <f t="shared" si="0"/>
        <v>4175547.303986799</v>
      </c>
      <c r="K7" s="6">
        <f t="shared" si="0"/>
        <v>3542622.437051822</v>
      </c>
      <c r="L7" s="6">
        <f t="shared" si="0"/>
        <v>3473112.0537552079</v>
      </c>
      <c r="M7" s="6">
        <f t="shared" si="0"/>
        <v>3393981.2643520362</v>
      </c>
      <c r="N7" s="6">
        <f t="shared" si="0"/>
        <v>3053701.7890052078</v>
      </c>
      <c r="O7" s="6">
        <f t="shared" si="0"/>
        <v>10524806.119275857</v>
      </c>
    </row>
    <row r="8" spans="1:17" ht="15" thickBot="1" x14ac:dyDescent="0.4">
      <c r="B8" s="42" t="s">
        <v>2</v>
      </c>
      <c r="C8" s="6">
        <v>3211605.4810705585</v>
      </c>
      <c r="D8" s="125">
        <v>1398021.7139225465</v>
      </c>
      <c r="E8" s="125">
        <v>110990.85742254657</v>
      </c>
      <c r="F8" s="125">
        <v>170565.80492254658</v>
      </c>
      <c r="G8" s="125">
        <v>36292.957422546584</v>
      </c>
      <c r="H8" s="125">
        <v>56946.707422546584</v>
      </c>
      <c r="I8" s="125">
        <v>95307.004422546568</v>
      </c>
      <c r="J8" s="125">
        <v>332033.54242254648</v>
      </c>
      <c r="K8" s="125">
        <v>102066.51042254659</v>
      </c>
      <c r="L8" s="125">
        <v>50067.932422546583</v>
      </c>
      <c r="M8" s="125">
        <v>453490.90717254661</v>
      </c>
      <c r="N8" s="125">
        <v>268488.14467254659</v>
      </c>
      <c r="O8" s="125">
        <v>137333.39842254657</v>
      </c>
    </row>
    <row r="9" spans="1:17" ht="15" thickBot="1" x14ac:dyDescent="0.4">
      <c r="B9" s="43" t="s">
        <v>3</v>
      </c>
      <c r="C9" s="11"/>
      <c r="D9" s="11"/>
      <c r="E9" s="11"/>
      <c r="F9" s="11"/>
      <c r="G9" s="11"/>
      <c r="H9" s="11"/>
      <c r="I9" s="11"/>
      <c r="J9" s="11"/>
      <c r="K9" s="11"/>
      <c r="L9" s="11"/>
      <c r="M9" s="11"/>
      <c r="N9" s="11"/>
      <c r="O9" s="11"/>
    </row>
    <row r="10" spans="1:17" ht="15" thickBot="1" x14ac:dyDescent="0.4">
      <c r="B10" s="43" t="s">
        <v>4</v>
      </c>
      <c r="C10" s="11">
        <v>3155581.9912961554</v>
      </c>
      <c r="D10" s="11">
        <v>1387564.8396080129</v>
      </c>
      <c r="E10" s="11">
        <v>110394.48310801297</v>
      </c>
      <c r="F10" s="11">
        <v>169651.68060801298</v>
      </c>
      <c r="G10" s="11">
        <v>35244.55810801297</v>
      </c>
      <c r="H10" s="11">
        <v>52377.43310801297</v>
      </c>
      <c r="I10" s="11">
        <v>86440.233108012966</v>
      </c>
      <c r="J10" s="11">
        <v>328654.04710801289</v>
      </c>
      <c r="K10" s="11">
        <v>94578.036108012981</v>
      </c>
      <c r="L10" s="11">
        <v>46861.908108012969</v>
      </c>
      <c r="M10" s="11">
        <v>445140.24385801295</v>
      </c>
      <c r="N10" s="11">
        <v>262876.44535801298</v>
      </c>
      <c r="O10" s="11">
        <v>135798.08310801297</v>
      </c>
    </row>
    <row r="11" spans="1:17" ht="15" thickBot="1" x14ac:dyDescent="0.4">
      <c r="B11" s="43" t="s">
        <v>5</v>
      </c>
      <c r="C11" s="28"/>
      <c r="D11" s="28"/>
      <c r="E11" s="28"/>
      <c r="F11" s="28"/>
      <c r="G11" s="28"/>
      <c r="H11" s="28"/>
      <c r="I11" s="28"/>
      <c r="J11" s="28"/>
      <c r="K11" s="28"/>
      <c r="L11" s="28"/>
      <c r="M11" s="28"/>
      <c r="N11" s="28"/>
      <c r="O11" s="28"/>
    </row>
    <row r="12" spans="1:17" ht="15" thickBot="1" x14ac:dyDescent="0.4">
      <c r="B12" s="43" t="s">
        <v>6</v>
      </c>
      <c r="C12" s="44"/>
      <c r="D12" s="44"/>
      <c r="E12" s="44"/>
      <c r="F12" s="44"/>
      <c r="G12" s="44"/>
      <c r="H12" s="44"/>
      <c r="I12" s="44"/>
      <c r="J12" s="44"/>
      <c r="K12" s="44"/>
      <c r="L12" s="44"/>
      <c r="M12" s="44"/>
      <c r="N12" s="44"/>
      <c r="O12" s="44"/>
    </row>
    <row r="13" spans="1:17" ht="15" thickBot="1" x14ac:dyDescent="0.4">
      <c r="B13" s="43" t="s">
        <v>7</v>
      </c>
      <c r="C13" s="44"/>
      <c r="D13" s="44"/>
      <c r="E13" s="44"/>
      <c r="F13" s="44"/>
      <c r="G13" s="44"/>
      <c r="H13" s="44"/>
      <c r="I13" s="44"/>
      <c r="J13" s="44"/>
      <c r="K13" s="44"/>
      <c r="L13" s="44"/>
      <c r="M13" s="44"/>
      <c r="N13" s="44"/>
      <c r="O13" s="44"/>
    </row>
    <row r="14" spans="1:17" ht="15" thickBot="1" x14ac:dyDescent="0.4">
      <c r="B14" s="43" t="s">
        <v>8</v>
      </c>
      <c r="C14" s="44"/>
      <c r="D14" s="44"/>
      <c r="E14" s="44"/>
      <c r="F14" s="44"/>
      <c r="G14" s="44"/>
      <c r="H14" s="44"/>
      <c r="I14" s="44"/>
      <c r="J14" s="44"/>
      <c r="K14" s="44"/>
      <c r="L14" s="44"/>
      <c r="M14" s="44"/>
      <c r="N14" s="44"/>
      <c r="O14" s="44"/>
    </row>
    <row r="15" spans="1:17" ht="15" thickBot="1" x14ac:dyDescent="0.4">
      <c r="B15" s="43" t="s">
        <v>9</v>
      </c>
      <c r="C15" s="11">
        <v>56023.489774403301</v>
      </c>
      <c r="D15" s="11">
        <v>10456.874314533607</v>
      </c>
      <c r="E15" s="11">
        <v>596.37431453360807</v>
      </c>
      <c r="F15" s="11">
        <v>914.12431453360807</v>
      </c>
      <c r="G15" s="11">
        <v>1048.399314533608</v>
      </c>
      <c r="H15" s="11">
        <v>4569.274314533608</v>
      </c>
      <c r="I15" s="11">
        <v>8866.7713145336074</v>
      </c>
      <c r="J15" s="11">
        <v>3379.4953145336081</v>
      </c>
      <c r="K15" s="11">
        <v>7488.4743145336079</v>
      </c>
      <c r="L15" s="11">
        <v>3206.024314533608</v>
      </c>
      <c r="M15" s="11">
        <v>8350.6633145336073</v>
      </c>
      <c r="N15" s="11">
        <v>5611.6993145336082</v>
      </c>
      <c r="O15" s="11">
        <v>1535.315314533608</v>
      </c>
    </row>
    <row r="16" spans="1:17" ht="15" thickBot="1" x14ac:dyDescent="0.4">
      <c r="B16" s="43" t="s">
        <v>10</v>
      </c>
      <c r="C16" s="44"/>
      <c r="D16" s="44"/>
      <c r="E16" s="44"/>
      <c r="F16" s="44"/>
      <c r="G16" s="44"/>
      <c r="H16" s="44"/>
      <c r="I16" s="44"/>
      <c r="J16" s="44"/>
      <c r="K16" s="44"/>
      <c r="L16" s="44"/>
      <c r="M16" s="44"/>
      <c r="N16" s="44"/>
      <c r="O16" s="44"/>
    </row>
    <row r="17" spans="2:15" ht="15" thickBot="1" x14ac:dyDescent="0.4">
      <c r="B17" s="45" t="s">
        <v>11</v>
      </c>
      <c r="C17" s="28"/>
      <c r="D17" s="28"/>
      <c r="E17" s="28"/>
      <c r="F17" s="28"/>
      <c r="G17" s="28"/>
      <c r="H17" s="28"/>
      <c r="I17" s="28"/>
      <c r="J17" s="28"/>
      <c r="K17" s="28"/>
      <c r="L17" s="28"/>
      <c r="M17" s="28"/>
      <c r="N17" s="28"/>
      <c r="O17" s="28"/>
    </row>
    <row r="18" spans="2:15" ht="15" thickBot="1" x14ac:dyDescent="0.4">
      <c r="B18" s="46" t="s">
        <v>12</v>
      </c>
      <c r="C18" s="47"/>
      <c r="D18" s="47"/>
      <c r="E18" s="47"/>
      <c r="F18" s="47"/>
      <c r="G18" s="47"/>
      <c r="H18" s="47"/>
      <c r="I18" s="47"/>
      <c r="J18" s="47"/>
      <c r="K18" s="47"/>
      <c r="L18" s="47"/>
      <c r="M18" s="47"/>
      <c r="N18" s="47"/>
      <c r="O18" s="47"/>
    </row>
    <row r="19" spans="2:15" ht="15" thickBot="1" x14ac:dyDescent="0.4">
      <c r="B19" s="43" t="s">
        <v>13</v>
      </c>
      <c r="C19" s="48"/>
      <c r="D19" s="48"/>
      <c r="E19" s="48"/>
      <c r="F19" s="48"/>
      <c r="G19" s="48"/>
      <c r="H19" s="48"/>
      <c r="I19" s="48"/>
      <c r="J19" s="48"/>
      <c r="K19" s="48"/>
      <c r="L19" s="48"/>
      <c r="M19" s="48"/>
      <c r="N19" s="48"/>
      <c r="O19" s="48"/>
    </row>
    <row r="20" spans="2:15" ht="15" thickBot="1" x14ac:dyDescent="0.4">
      <c r="B20" s="43" t="s">
        <v>14</v>
      </c>
      <c r="C20" s="48"/>
      <c r="D20" s="48"/>
      <c r="E20" s="48"/>
      <c r="F20" s="48"/>
      <c r="G20" s="48"/>
      <c r="H20" s="48"/>
      <c r="I20" s="48"/>
      <c r="J20" s="48"/>
      <c r="K20" s="48"/>
      <c r="L20" s="48"/>
      <c r="M20" s="48"/>
      <c r="N20" s="48"/>
      <c r="O20" s="48"/>
    </row>
    <row r="21" spans="2:15" ht="15" thickBot="1" x14ac:dyDescent="0.4">
      <c r="B21" s="43" t="s">
        <v>15</v>
      </c>
      <c r="C21" s="48"/>
      <c r="D21" s="48"/>
      <c r="E21" s="48"/>
      <c r="F21" s="48"/>
      <c r="G21" s="48"/>
      <c r="H21" s="48"/>
      <c r="I21" s="48"/>
      <c r="J21" s="48"/>
      <c r="K21" s="48"/>
      <c r="L21" s="48"/>
      <c r="M21" s="48"/>
      <c r="N21" s="48"/>
      <c r="O21" s="48"/>
    </row>
    <row r="22" spans="2:15" ht="15" thickBot="1" x14ac:dyDescent="0.4">
      <c r="B22" s="49" t="s">
        <v>16</v>
      </c>
      <c r="C22" s="48"/>
      <c r="D22" s="48"/>
      <c r="E22" s="48"/>
      <c r="F22" s="48"/>
      <c r="G22" s="48"/>
      <c r="H22" s="48"/>
      <c r="I22" s="48"/>
      <c r="J22" s="48"/>
      <c r="K22" s="48"/>
      <c r="L22" s="48"/>
      <c r="M22" s="48"/>
      <c r="N22" s="48"/>
      <c r="O22" s="48"/>
    </row>
    <row r="23" spans="2:15" ht="15" thickBot="1" x14ac:dyDescent="0.4">
      <c r="B23" s="43" t="s">
        <v>17</v>
      </c>
      <c r="C23" s="48"/>
      <c r="D23" s="48"/>
      <c r="E23" s="48"/>
      <c r="F23" s="48"/>
      <c r="G23" s="48"/>
      <c r="H23" s="48"/>
      <c r="I23" s="48"/>
      <c r="J23" s="48"/>
      <c r="K23" s="48"/>
      <c r="L23" s="48"/>
      <c r="M23" s="48"/>
      <c r="N23" s="48"/>
      <c r="O23" s="48"/>
    </row>
    <row r="24" spans="2:15" ht="15" thickBot="1" x14ac:dyDescent="0.4">
      <c r="B24" s="42" t="s">
        <v>18</v>
      </c>
      <c r="C24" s="48"/>
      <c r="D24" s="48"/>
      <c r="E24" s="48"/>
      <c r="F24" s="48"/>
      <c r="G24" s="48"/>
      <c r="H24" s="48"/>
      <c r="I24" s="48"/>
      <c r="J24" s="48"/>
      <c r="K24" s="48"/>
      <c r="L24" s="48"/>
      <c r="M24" s="48"/>
      <c r="N24" s="48"/>
      <c r="O24" s="48"/>
    </row>
    <row r="25" spans="2:15" ht="15" thickBot="1" x14ac:dyDescent="0.4">
      <c r="B25" s="43" t="s">
        <v>19</v>
      </c>
      <c r="C25" s="48"/>
      <c r="D25" s="48"/>
      <c r="E25" s="48"/>
      <c r="F25" s="48"/>
      <c r="G25" s="48"/>
      <c r="H25" s="48"/>
      <c r="I25" s="48"/>
      <c r="J25" s="48"/>
      <c r="K25" s="48"/>
      <c r="L25" s="48"/>
      <c r="M25" s="48"/>
      <c r="N25" s="48"/>
      <c r="O25" s="48"/>
    </row>
    <row r="26" spans="2:15" ht="15" thickBot="1" x14ac:dyDescent="0.4">
      <c r="B26" s="45" t="s">
        <v>20</v>
      </c>
      <c r="C26" s="48"/>
      <c r="D26" s="48"/>
      <c r="E26" s="48"/>
      <c r="F26" s="48"/>
      <c r="G26" s="48"/>
      <c r="H26" s="48"/>
      <c r="I26" s="48"/>
      <c r="J26" s="48"/>
      <c r="K26" s="48"/>
      <c r="L26" s="48"/>
      <c r="M26" s="48"/>
      <c r="N26" s="48"/>
      <c r="O26" s="48"/>
    </row>
    <row r="27" spans="2:15" ht="15" thickBot="1" x14ac:dyDescent="0.4">
      <c r="B27" s="42" t="s">
        <v>21</v>
      </c>
      <c r="C27" s="6">
        <v>291765.92581121036</v>
      </c>
      <c r="D27" s="6">
        <v>95399.530158377602</v>
      </c>
      <c r="E27" s="6">
        <v>3011.7517033856602</v>
      </c>
      <c r="F27" s="6">
        <v>27.83490932432619</v>
      </c>
      <c r="G27" s="6">
        <v>1704.7217315914654</v>
      </c>
      <c r="H27" s="6">
        <v>91938.051981591474</v>
      </c>
      <c r="I27" s="6">
        <v>101.62173159146562</v>
      </c>
      <c r="J27" s="6">
        <v>90220.83543497714</v>
      </c>
      <c r="K27" s="6">
        <v>0</v>
      </c>
      <c r="L27" s="6">
        <v>1147.2767033856605</v>
      </c>
      <c r="M27" s="6">
        <v>4243.8730502143007</v>
      </c>
      <c r="N27" s="6">
        <v>3258.7767033856603</v>
      </c>
      <c r="O27" s="6">
        <v>711.65170338566065</v>
      </c>
    </row>
    <row r="28" spans="2:15" ht="15" thickBot="1" x14ac:dyDescent="0.4">
      <c r="B28" s="43" t="s">
        <v>22</v>
      </c>
      <c r="C28" s="11">
        <v>291765.92581121036</v>
      </c>
      <c r="D28" s="11">
        <v>95399.530158377602</v>
      </c>
      <c r="E28" s="11">
        <v>3011.7517033856602</v>
      </c>
      <c r="F28" s="11">
        <v>27.83490932432619</v>
      </c>
      <c r="G28" s="11">
        <v>1704.7217315914654</v>
      </c>
      <c r="H28" s="11">
        <v>91938.051981591474</v>
      </c>
      <c r="I28" s="11">
        <v>101.62173159146562</v>
      </c>
      <c r="J28" s="11">
        <v>90220.83543497714</v>
      </c>
      <c r="K28" s="11">
        <v>0</v>
      </c>
      <c r="L28" s="11">
        <v>1147.2767033856605</v>
      </c>
      <c r="M28" s="11">
        <v>4243.8730502143007</v>
      </c>
      <c r="N28" s="11">
        <v>3258.7767033856603</v>
      </c>
      <c r="O28" s="11">
        <v>711.65170338566065</v>
      </c>
    </row>
    <row r="29" spans="2:15" ht="15" thickBot="1" x14ac:dyDescent="0.4">
      <c r="B29" s="43" t="s">
        <v>23</v>
      </c>
      <c r="C29" s="48"/>
      <c r="D29" s="48"/>
      <c r="E29" s="48"/>
      <c r="F29" s="48"/>
      <c r="G29" s="48"/>
      <c r="H29" s="48"/>
      <c r="I29" s="48"/>
      <c r="J29" s="48"/>
      <c r="K29" s="48"/>
      <c r="L29" s="48"/>
      <c r="M29" s="48"/>
      <c r="N29" s="48"/>
      <c r="O29" s="48"/>
    </row>
    <row r="30" spans="2:15" ht="15" thickBot="1" x14ac:dyDescent="0.4">
      <c r="B30" s="43" t="s">
        <v>24</v>
      </c>
      <c r="C30" s="48"/>
      <c r="D30" s="48"/>
      <c r="E30" s="48"/>
      <c r="F30" s="48"/>
      <c r="G30" s="48"/>
      <c r="H30" s="48"/>
      <c r="I30" s="48"/>
      <c r="J30" s="48"/>
      <c r="K30" s="48"/>
      <c r="L30" s="48"/>
      <c r="M30" s="48"/>
      <c r="N30" s="48"/>
      <c r="O30" s="48"/>
    </row>
    <row r="31" spans="2:15" ht="15" thickBot="1" x14ac:dyDescent="0.4">
      <c r="B31" s="43" t="s">
        <v>25</v>
      </c>
      <c r="C31" s="48"/>
      <c r="D31" s="48"/>
      <c r="E31" s="48"/>
      <c r="F31" s="48"/>
      <c r="G31" s="48"/>
      <c r="H31" s="48"/>
      <c r="I31" s="48"/>
      <c r="J31" s="48"/>
      <c r="K31" s="48"/>
      <c r="L31" s="48"/>
      <c r="M31" s="48"/>
      <c r="N31" s="48"/>
      <c r="O31" s="48"/>
    </row>
    <row r="32" spans="2:15" ht="15" thickBot="1" x14ac:dyDescent="0.4">
      <c r="B32" s="43" t="s">
        <v>26</v>
      </c>
      <c r="C32" s="48"/>
      <c r="D32" s="48"/>
      <c r="E32" s="48"/>
      <c r="F32" s="48"/>
      <c r="G32" s="48"/>
      <c r="H32" s="48"/>
      <c r="I32" s="48"/>
      <c r="J32" s="48"/>
      <c r="K32" s="48"/>
      <c r="L32" s="48"/>
      <c r="M32" s="48"/>
      <c r="N32" s="48"/>
      <c r="O32" s="48"/>
    </row>
    <row r="33" spans="2:15" ht="15" thickBot="1" x14ac:dyDescent="0.4">
      <c r="B33" s="45" t="s">
        <v>27</v>
      </c>
      <c r="C33" s="48"/>
      <c r="D33" s="48"/>
      <c r="E33" s="48"/>
      <c r="F33" s="48"/>
      <c r="G33" s="48"/>
      <c r="H33" s="48"/>
      <c r="I33" s="48"/>
      <c r="J33" s="48"/>
      <c r="K33" s="48"/>
      <c r="L33" s="48"/>
      <c r="M33" s="48"/>
      <c r="N33" s="48"/>
      <c r="O33" s="48"/>
    </row>
    <row r="34" spans="2:15" ht="15" thickBot="1" x14ac:dyDescent="0.4">
      <c r="B34" s="42" t="s">
        <v>28</v>
      </c>
      <c r="C34" s="6">
        <v>347178.53824999998</v>
      </c>
      <c r="D34" s="6">
        <v>19154.737499999999</v>
      </c>
      <c r="E34" s="6">
        <v>26632.716</v>
      </c>
      <c r="F34" s="6">
        <v>31334.1</v>
      </c>
      <c r="G34" s="6">
        <v>30843.493249999996</v>
      </c>
      <c r="H34" s="6">
        <v>30366.28</v>
      </c>
      <c r="I34" s="6">
        <v>15257.083999999999</v>
      </c>
      <c r="J34" s="6">
        <v>19155.61</v>
      </c>
      <c r="K34" s="6">
        <v>58603.431999999993</v>
      </c>
      <c r="L34" s="6">
        <v>28576.989750000001</v>
      </c>
      <c r="M34" s="6">
        <v>57616.524999999994</v>
      </c>
      <c r="N34" s="6">
        <v>16276.080749999997</v>
      </c>
      <c r="O34" s="6">
        <v>13361.49</v>
      </c>
    </row>
    <row r="35" spans="2:15" ht="15" thickBot="1" x14ac:dyDescent="0.4">
      <c r="B35" s="43" t="s">
        <v>28</v>
      </c>
      <c r="C35" s="11">
        <v>347178.53824999998</v>
      </c>
      <c r="D35" s="11">
        <v>19154.737499999999</v>
      </c>
      <c r="E35" s="11">
        <v>26632.716</v>
      </c>
      <c r="F35" s="11">
        <v>31334.1</v>
      </c>
      <c r="G35" s="11">
        <v>30843.493249999996</v>
      </c>
      <c r="H35" s="11">
        <v>30366.28</v>
      </c>
      <c r="I35" s="11">
        <v>15257.083999999999</v>
      </c>
      <c r="J35" s="11">
        <v>19155.61</v>
      </c>
      <c r="K35" s="11">
        <v>58603.431999999993</v>
      </c>
      <c r="L35" s="11">
        <v>28576.989750000001</v>
      </c>
      <c r="M35" s="11">
        <v>57616.524999999994</v>
      </c>
      <c r="N35" s="11">
        <v>16276.080749999997</v>
      </c>
      <c r="O35" s="11">
        <v>13361.49</v>
      </c>
    </row>
    <row r="36" spans="2:15" ht="15" thickBot="1" x14ac:dyDescent="0.4">
      <c r="B36" s="43" t="s">
        <v>29</v>
      </c>
      <c r="C36" s="48"/>
      <c r="D36" s="48"/>
      <c r="E36" s="48"/>
      <c r="F36" s="48"/>
      <c r="G36" s="48"/>
      <c r="H36" s="48"/>
      <c r="I36" s="48"/>
      <c r="J36" s="48"/>
      <c r="K36" s="48"/>
      <c r="L36" s="48"/>
      <c r="M36" s="48"/>
      <c r="N36" s="48"/>
      <c r="O36" s="48"/>
    </row>
    <row r="37" spans="2:15" ht="15" thickBot="1" x14ac:dyDescent="0.4">
      <c r="B37" s="45" t="s">
        <v>30</v>
      </c>
      <c r="C37" s="48"/>
      <c r="D37" s="48"/>
      <c r="E37" s="48"/>
      <c r="F37" s="48"/>
      <c r="G37" s="48"/>
      <c r="H37" s="48"/>
      <c r="I37" s="48"/>
      <c r="J37" s="48"/>
      <c r="K37" s="48"/>
      <c r="L37" s="48"/>
      <c r="M37" s="48"/>
      <c r="N37" s="48"/>
      <c r="O37" s="48"/>
    </row>
    <row r="38" spans="2:15" ht="15" thickBot="1" x14ac:dyDescent="0.4">
      <c r="B38" s="42" t="s">
        <v>31</v>
      </c>
      <c r="C38" s="6">
        <v>952556.04800000007</v>
      </c>
      <c r="D38" s="6">
        <v>14912.30675</v>
      </c>
      <c r="E38" s="6">
        <v>63987.674999999996</v>
      </c>
      <c r="F38" s="6">
        <v>72440.254999999976</v>
      </c>
      <c r="G38" s="6">
        <v>42359.795749999997</v>
      </c>
      <c r="H38" s="6">
        <v>124618.38999999998</v>
      </c>
      <c r="I38" s="6">
        <v>83706.625</v>
      </c>
      <c r="J38" s="6">
        <v>94349.96875</v>
      </c>
      <c r="K38" s="6">
        <v>95910.295499999993</v>
      </c>
      <c r="L38" s="6">
        <v>89909.31</v>
      </c>
      <c r="M38" s="6">
        <v>93871.371249999997</v>
      </c>
      <c r="N38" s="6">
        <v>133453.155</v>
      </c>
      <c r="O38" s="6">
        <v>43036.899999999994</v>
      </c>
    </row>
    <row r="39" spans="2:15" ht="15" thickBot="1" x14ac:dyDescent="0.4">
      <c r="B39" s="43" t="s">
        <v>31</v>
      </c>
      <c r="C39" s="11">
        <v>952556.04800000007</v>
      </c>
      <c r="D39" s="11">
        <v>14912.30675</v>
      </c>
      <c r="E39" s="11">
        <v>63987.674999999996</v>
      </c>
      <c r="F39" s="11">
        <v>72440.254999999976</v>
      </c>
      <c r="G39" s="11">
        <v>42359.795749999997</v>
      </c>
      <c r="H39" s="11">
        <v>124618.38999999998</v>
      </c>
      <c r="I39" s="11">
        <v>83706.625</v>
      </c>
      <c r="J39" s="11">
        <v>94349.96875</v>
      </c>
      <c r="K39" s="11">
        <v>95910.295499999993</v>
      </c>
      <c r="L39" s="11">
        <v>89909.31</v>
      </c>
      <c r="M39" s="11">
        <v>93871.371249999997</v>
      </c>
      <c r="N39" s="11">
        <v>133453.155</v>
      </c>
      <c r="O39" s="11">
        <v>43036.899999999994</v>
      </c>
    </row>
    <row r="40" spans="2:15" ht="15" thickBot="1" x14ac:dyDescent="0.4">
      <c r="B40" s="43" t="s">
        <v>32</v>
      </c>
      <c r="C40" s="48"/>
      <c r="D40" s="48"/>
      <c r="E40" s="48"/>
      <c r="F40" s="48"/>
      <c r="G40" s="48"/>
      <c r="H40" s="48"/>
      <c r="I40" s="48"/>
      <c r="J40" s="48"/>
      <c r="K40" s="48"/>
      <c r="L40" s="48"/>
      <c r="M40" s="48"/>
      <c r="N40" s="48"/>
      <c r="O40" s="48"/>
    </row>
    <row r="41" spans="2:15" ht="15" thickBot="1" x14ac:dyDescent="0.4">
      <c r="B41" s="43" t="s">
        <v>33</v>
      </c>
      <c r="C41" s="48"/>
      <c r="D41" s="48"/>
      <c r="E41" s="48"/>
      <c r="F41" s="48"/>
      <c r="G41" s="48"/>
      <c r="H41" s="48"/>
      <c r="I41" s="48"/>
      <c r="J41" s="48"/>
      <c r="K41" s="48"/>
      <c r="L41" s="48"/>
      <c r="M41" s="48"/>
      <c r="N41" s="48"/>
      <c r="O41" s="48"/>
    </row>
    <row r="42" spans="2:15" ht="15" thickBot="1" x14ac:dyDescent="0.4">
      <c r="B42" s="45" t="s">
        <v>34</v>
      </c>
      <c r="C42" s="48"/>
      <c r="D42" s="48"/>
      <c r="E42" s="48"/>
      <c r="F42" s="48"/>
      <c r="G42" s="48"/>
      <c r="H42" s="48"/>
      <c r="I42" s="48"/>
      <c r="J42" s="48"/>
      <c r="K42" s="48"/>
      <c r="L42" s="48"/>
      <c r="M42" s="48"/>
      <c r="N42" s="48"/>
      <c r="O42" s="48"/>
    </row>
    <row r="43" spans="2:15" ht="15" thickBot="1" x14ac:dyDescent="0.4">
      <c r="B43" s="42" t="s">
        <v>35</v>
      </c>
      <c r="C43" s="48"/>
      <c r="D43" s="48"/>
      <c r="E43" s="48"/>
      <c r="F43" s="48"/>
      <c r="G43" s="48"/>
      <c r="H43" s="48"/>
      <c r="I43" s="48"/>
      <c r="J43" s="48"/>
      <c r="K43" s="48"/>
      <c r="L43" s="48"/>
      <c r="M43" s="48"/>
      <c r="N43" s="48"/>
      <c r="O43" s="48"/>
    </row>
    <row r="44" spans="2:15" ht="15" thickBot="1" x14ac:dyDescent="0.4">
      <c r="B44" s="43" t="s">
        <v>36</v>
      </c>
      <c r="C44" s="48"/>
      <c r="D44" s="48"/>
      <c r="E44" s="48"/>
      <c r="F44" s="48"/>
      <c r="G44" s="48"/>
      <c r="H44" s="48"/>
      <c r="I44" s="48"/>
      <c r="J44" s="48"/>
      <c r="K44" s="48"/>
      <c r="L44" s="48"/>
      <c r="M44" s="48"/>
      <c r="N44" s="48"/>
      <c r="O44" s="48"/>
    </row>
    <row r="45" spans="2:15" ht="15" thickBot="1" x14ac:dyDescent="0.4">
      <c r="B45" s="43" t="s">
        <v>37</v>
      </c>
      <c r="C45" s="48"/>
      <c r="D45" s="48"/>
      <c r="E45" s="48"/>
      <c r="F45" s="48"/>
      <c r="G45" s="48"/>
      <c r="H45" s="48"/>
      <c r="I45" s="48"/>
      <c r="J45" s="48"/>
      <c r="K45" s="48"/>
      <c r="L45" s="48"/>
      <c r="M45" s="48"/>
      <c r="N45" s="48"/>
      <c r="O45" s="48"/>
    </row>
    <row r="46" spans="2:15" ht="15" thickBot="1" x14ac:dyDescent="0.4">
      <c r="B46" s="45" t="s">
        <v>38</v>
      </c>
      <c r="C46" s="48"/>
      <c r="D46" s="48"/>
      <c r="E46" s="48"/>
      <c r="F46" s="48"/>
      <c r="G46" s="48"/>
      <c r="H46" s="48"/>
      <c r="I46" s="48"/>
      <c r="J46" s="48"/>
      <c r="K46" s="48"/>
      <c r="L46" s="48"/>
      <c r="M46" s="48"/>
      <c r="N46" s="48"/>
      <c r="O46" s="48"/>
    </row>
    <row r="47" spans="2:15" ht="15" thickBot="1" x14ac:dyDescent="0.4">
      <c r="B47" s="45" t="s">
        <v>39</v>
      </c>
      <c r="C47" s="48"/>
      <c r="D47" s="48"/>
      <c r="E47" s="48"/>
      <c r="F47" s="48"/>
      <c r="G47" s="48"/>
      <c r="H47" s="48"/>
      <c r="I47" s="48"/>
      <c r="J47" s="48"/>
      <c r="K47" s="48"/>
      <c r="L47" s="48"/>
      <c r="M47" s="48"/>
      <c r="N47" s="48"/>
      <c r="O47" s="48"/>
    </row>
    <row r="48" spans="2:15" ht="15" thickBot="1" x14ac:dyDescent="0.4">
      <c r="B48" s="45" t="s">
        <v>40</v>
      </c>
      <c r="C48" s="48"/>
      <c r="D48" s="48"/>
      <c r="E48" s="48"/>
      <c r="F48" s="48"/>
      <c r="G48" s="48"/>
      <c r="H48" s="48"/>
      <c r="I48" s="48"/>
      <c r="J48" s="48"/>
      <c r="K48" s="48"/>
      <c r="L48" s="48"/>
      <c r="M48" s="48"/>
      <c r="N48" s="48"/>
      <c r="O48" s="48"/>
    </row>
    <row r="49" spans="2:15" ht="15" thickBot="1" x14ac:dyDescent="0.4">
      <c r="B49" s="45" t="s">
        <v>41</v>
      </c>
      <c r="C49" s="48"/>
      <c r="D49" s="48"/>
      <c r="E49" s="48"/>
      <c r="F49" s="48"/>
      <c r="G49" s="48"/>
      <c r="H49" s="48"/>
      <c r="I49" s="48"/>
      <c r="J49" s="48"/>
      <c r="K49" s="48"/>
      <c r="L49" s="48"/>
      <c r="M49" s="48"/>
      <c r="N49" s="48"/>
      <c r="O49" s="48"/>
    </row>
    <row r="50" spans="2:15" ht="15" thickBot="1" x14ac:dyDescent="0.4">
      <c r="B50" s="45" t="s">
        <v>42</v>
      </c>
      <c r="C50" s="48"/>
      <c r="D50" s="48"/>
      <c r="E50" s="48"/>
      <c r="F50" s="48"/>
      <c r="G50" s="48"/>
      <c r="H50" s="48"/>
      <c r="I50" s="48"/>
      <c r="J50" s="48"/>
      <c r="K50" s="48"/>
      <c r="L50" s="48"/>
      <c r="M50" s="48"/>
      <c r="N50" s="48"/>
      <c r="O50" s="48"/>
    </row>
    <row r="51" spans="2:15" ht="15" thickBot="1" x14ac:dyDescent="0.4">
      <c r="B51" s="45" t="s">
        <v>43</v>
      </c>
      <c r="C51" s="48"/>
      <c r="D51" s="48"/>
      <c r="E51" s="48"/>
      <c r="F51" s="48"/>
      <c r="G51" s="48"/>
      <c r="H51" s="48"/>
      <c r="I51" s="48"/>
      <c r="J51" s="48"/>
      <c r="K51" s="48"/>
      <c r="L51" s="48"/>
      <c r="M51" s="48"/>
      <c r="N51" s="48"/>
      <c r="O51" s="48"/>
    </row>
    <row r="52" spans="2:15" ht="15" thickBot="1" x14ac:dyDescent="0.4">
      <c r="B52" s="43" t="s">
        <v>44</v>
      </c>
      <c r="C52" s="48"/>
      <c r="D52" s="48"/>
      <c r="E52" s="48"/>
      <c r="F52" s="48"/>
      <c r="G52" s="48"/>
      <c r="H52" s="48"/>
      <c r="I52" s="48"/>
      <c r="J52" s="48"/>
      <c r="K52" s="48"/>
      <c r="L52" s="48"/>
      <c r="M52" s="48"/>
      <c r="N52" s="48"/>
      <c r="O52" s="48"/>
    </row>
    <row r="53" spans="2:15" ht="15" thickBot="1" x14ac:dyDescent="0.4">
      <c r="B53" s="45" t="s">
        <v>45</v>
      </c>
      <c r="C53" s="6">
        <f>C54+C55</f>
        <v>46199396.885057047</v>
      </c>
      <c r="D53" s="6">
        <f t="shared" ref="D53:O53" si="1">D54+D55</f>
        <v>3002880.8018792756</v>
      </c>
      <c r="E53" s="6">
        <f t="shared" si="1"/>
        <v>4140625.7793792761</v>
      </c>
      <c r="F53" s="6">
        <f t="shared" si="1"/>
        <v>3247976.0701292758</v>
      </c>
      <c r="G53" s="6">
        <f t="shared" si="1"/>
        <v>3974926.2978792754</v>
      </c>
      <c r="H53" s="6">
        <f t="shared" si="1"/>
        <v>3446503.5178792765</v>
      </c>
      <c r="I53" s="6">
        <f t="shared" si="1"/>
        <v>2409897.4328792756</v>
      </c>
      <c r="J53" s="6">
        <f t="shared" si="1"/>
        <v>3639787.3473792756</v>
      </c>
      <c r="K53" s="6">
        <f t="shared" si="1"/>
        <v>3286042.1991292755</v>
      </c>
      <c r="L53" s="6">
        <f t="shared" si="1"/>
        <v>3303410.5448792758</v>
      </c>
      <c r="M53" s="6">
        <f t="shared" si="1"/>
        <v>2784758.5878792754</v>
      </c>
      <c r="N53" s="6">
        <f t="shared" si="1"/>
        <v>2632225.6318792757</v>
      </c>
      <c r="O53" s="6">
        <f t="shared" si="1"/>
        <v>10330362.679149924</v>
      </c>
    </row>
    <row r="54" spans="2:15" ht="15" thickBot="1" x14ac:dyDescent="0.4">
      <c r="B54" s="43" t="s">
        <v>46</v>
      </c>
      <c r="C54" s="11">
        <v>22840223.269299094</v>
      </c>
      <c r="D54" s="11">
        <v>1673910.7918999244</v>
      </c>
      <c r="E54" s="11">
        <v>2859253.7661499251</v>
      </c>
      <c r="F54" s="11">
        <v>1640412.9103999247</v>
      </c>
      <c r="G54" s="11">
        <v>2881574.7708999244</v>
      </c>
      <c r="H54" s="11">
        <v>1126489.0521499247</v>
      </c>
      <c r="I54" s="11">
        <v>1163315.3751499245</v>
      </c>
      <c r="J54" s="11">
        <v>1827979.5053999245</v>
      </c>
      <c r="K54" s="11">
        <v>1726302.8366499245</v>
      </c>
      <c r="L54" s="11">
        <v>1689070.4086499247</v>
      </c>
      <c r="M54" s="11">
        <v>1686122.7341499245</v>
      </c>
      <c r="N54" s="11">
        <v>1345146.8286499244</v>
      </c>
      <c r="O54" s="11">
        <v>3220644.2891499242</v>
      </c>
    </row>
    <row r="55" spans="2:15" ht="15" thickBot="1" x14ac:dyDescent="0.4">
      <c r="B55" s="43" t="s">
        <v>47</v>
      </c>
      <c r="C55" s="11">
        <v>23359173.615757953</v>
      </c>
      <c r="D55" s="11">
        <v>1328970.0099793512</v>
      </c>
      <c r="E55" s="11">
        <v>1281372.013229351</v>
      </c>
      <c r="F55" s="11">
        <v>1607563.1597293511</v>
      </c>
      <c r="G55" s="11">
        <v>1093351.526979351</v>
      </c>
      <c r="H55" s="11">
        <v>2320014.4657293516</v>
      </c>
      <c r="I55" s="11">
        <v>1246582.0577293511</v>
      </c>
      <c r="J55" s="11">
        <v>1811807.8419793511</v>
      </c>
      <c r="K55" s="11">
        <v>1559739.362479351</v>
      </c>
      <c r="L55" s="11">
        <v>1614340.1362293512</v>
      </c>
      <c r="M55" s="11">
        <v>1098635.853729351</v>
      </c>
      <c r="N55" s="11">
        <v>1287078.8032293511</v>
      </c>
      <c r="O55" s="11">
        <v>7109718.3899999997</v>
      </c>
    </row>
    <row r="56" spans="2:15" ht="15" thickBot="1" x14ac:dyDescent="0.4">
      <c r="B56" s="43" t="s">
        <v>48</v>
      </c>
      <c r="C56" s="48"/>
      <c r="D56" s="48"/>
      <c r="E56" s="48"/>
      <c r="F56" s="48"/>
      <c r="G56" s="48"/>
      <c r="H56" s="48"/>
      <c r="I56" s="48"/>
      <c r="J56" s="48"/>
      <c r="K56" s="48"/>
      <c r="L56" s="48"/>
      <c r="M56" s="48"/>
      <c r="N56" s="48"/>
      <c r="O56" s="48"/>
    </row>
    <row r="57" spans="2:15" ht="15" thickBot="1" x14ac:dyDescent="0.4">
      <c r="B57" s="43" t="s">
        <v>49</v>
      </c>
      <c r="C57" s="48"/>
      <c r="D57" s="48"/>
      <c r="E57" s="48"/>
      <c r="F57" s="48"/>
      <c r="G57" s="48"/>
      <c r="H57" s="48"/>
      <c r="I57" s="48"/>
      <c r="J57" s="48"/>
      <c r="K57" s="48"/>
      <c r="L57" s="48"/>
      <c r="M57" s="48"/>
      <c r="N57" s="48"/>
      <c r="O57" s="48"/>
    </row>
    <row r="58" spans="2:15" ht="15" thickBot="1" x14ac:dyDescent="0.4">
      <c r="B58" s="43" t="s">
        <v>50</v>
      </c>
      <c r="C58" s="48"/>
      <c r="D58" s="48"/>
      <c r="E58" s="48"/>
      <c r="F58" s="48"/>
      <c r="G58" s="48"/>
      <c r="H58" s="48"/>
      <c r="I58" s="48"/>
      <c r="J58" s="48"/>
      <c r="K58" s="48"/>
      <c r="L58" s="48"/>
      <c r="M58" s="48"/>
      <c r="N58" s="48"/>
      <c r="O58" s="48"/>
    </row>
    <row r="59" spans="2:15" ht="15" thickBot="1" x14ac:dyDescent="0.4">
      <c r="B59" s="42" t="s">
        <v>51</v>
      </c>
      <c r="C59" s="48"/>
      <c r="D59" s="48"/>
      <c r="E59" s="48"/>
      <c r="F59" s="48"/>
      <c r="G59" s="48"/>
      <c r="H59" s="48"/>
      <c r="I59" s="48"/>
      <c r="J59" s="48"/>
      <c r="K59" s="48"/>
      <c r="L59" s="48"/>
      <c r="M59" s="48"/>
      <c r="N59" s="48"/>
      <c r="O59" s="48"/>
    </row>
    <row r="60" spans="2:15" ht="15" thickBot="1" x14ac:dyDescent="0.4">
      <c r="B60" s="43" t="s">
        <v>52</v>
      </c>
      <c r="C60" s="48"/>
      <c r="D60" s="48"/>
      <c r="E60" s="48"/>
      <c r="F60" s="48"/>
      <c r="G60" s="48"/>
      <c r="H60" s="48"/>
      <c r="I60" s="48"/>
      <c r="J60" s="48"/>
      <c r="K60" s="48"/>
      <c r="L60" s="48"/>
      <c r="M60" s="48"/>
      <c r="N60" s="48"/>
      <c r="O60" s="48"/>
    </row>
    <row r="61" spans="2:15" ht="15" thickBot="1" x14ac:dyDescent="0.4">
      <c r="B61" s="49" t="s">
        <v>53</v>
      </c>
      <c r="C61" s="48"/>
      <c r="D61" s="48"/>
      <c r="E61" s="48"/>
      <c r="F61" s="48"/>
      <c r="G61" s="48"/>
      <c r="H61" s="48"/>
      <c r="I61" s="48"/>
      <c r="J61" s="48"/>
      <c r="K61" s="48"/>
      <c r="L61" s="48"/>
      <c r="M61" s="48"/>
      <c r="N61" s="48"/>
      <c r="O61" s="48"/>
    </row>
    <row r="62" spans="2:15" ht="15" thickBot="1" x14ac:dyDescent="0.4">
      <c r="B62" s="43" t="s">
        <v>54</v>
      </c>
      <c r="C62" s="48"/>
      <c r="D62" s="48"/>
      <c r="E62" s="48"/>
      <c r="F62" s="48"/>
      <c r="G62" s="48"/>
      <c r="H62" s="48"/>
      <c r="I62" s="48"/>
      <c r="J62" s="48"/>
      <c r="K62" s="48"/>
      <c r="L62" s="48"/>
      <c r="M62" s="48"/>
      <c r="N62" s="48"/>
      <c r="O62" s="48"/>
    </row>
    <row r="63" spans="2:15" ht="15" thickBot="1" x14ac:dyDescent="0.4">
      <c r="B63" s="43" t="s">
        <v>55</v>
      </c>
      <c r="C63" s="48"/>
      <c r="D63" s="48"/>
      <c r="E63" s="48"/>
      <c r="F63" s="48"/>
      <c r="G63" s="48"/>
      <c r="H63" s="48"/>
      <c r="I63" s="48"/>
      <c r="J63" s="48"/>
      <c r="K63" s="48"/>
      <c r="L63" s="48"/>
      <c r="M63" s="48"/>
      <c r="N63" s="48"/>
      <c r="O63" s="48"/>
    </row>
    <row r="64" spans="2:15" ht="15" thickBot="1" x14ac:dyDescent="0.4">
      <c r="B64" s="43" t="s">
        <v>56</v>
      </c>
      <c r="C64" s="48"/>
      <c r="D64" s="48"/>
      <c r="E64" s="48"/>
      <c r="F64" s="48"/>
      <c r="G64" s="48"/>
      <c r="H64" s="48"/>
      <c r="I64" s="48"/>
      <c r="J64" s="48"/>
      <c r="K64" s="48"/>
      <c r="L64" s="48"/>
      <c r="M64" s="48"/>
      <c r="N64" s="48"/>
      <c r="O64" s="48"/>
    </row>
    <row r="65" spans="2:15" ht="15" thickBot="1" x14ac:dyDescent="0.4">
      <c r="B65" s="43" t="s">
        <v>57</v>
      </c>
      <c r="C65" s="48"/>
      <c r="D65" s="48"/>
      <c r="E65" s="48"/>
      <c r="F65" s="48"/>
      <c r="G65" s="48"/>
      <c r="H65" s="48"/>
      <c r="I65" s="48"/>
      <c r="J65" s="48"/>
      <c r="K65" s="48"/>
      <c r="L65" s="48"/>
      <c r="M65" s="48"/>
      <c r="N65" s="48"/>
      <c r="O65" s="48"/>
    </row>
    <row r="66" spans="2:15" ht="15" thickBot="1" x14ac:dyDescent="0.4">
      <c r="B66" s="43" t="s">
        <v>58</v>
      </c>
      <c r="C66" s="48"/>
      <c r="D66" s="48"/>
      <c r="E66" s="48"/>
      <c r="F66" s="48"/>
      <c r="G66" s="48"/>
      <c r="H66" s="48"/>
      <c r="I66" s="48"/>
      <c r="J66" s="48"/>
      <c r="K66" s="48"/>
      <c r="L66" s="48"/>
      <c r="M66" s="48"/>
      <c r="N66" s="48"/>
      <c r="O66" s="48"/>
    </row>
    <row r="67" spans="2:15" ht="15" thickBot="1" x14ac:dyDescent="0.4">
      <c r="B67" s="46" t="s">
        <v>59</v>
      </c>
      <c r="C67" s="50"/>
      <c r="D67" s="50"/>
      <c r="E67" s="50"/>
      <c r="F67" s="50"/>
      <c r="G67" s="50"/>
      <c r="H67" s="50"/>
      <c r="I67" s="50"/>
      <c r="J67" s="50"/>
      <c r="K67" s="50"/>
      <c r="L67" s="50"/>
      <c r="M67" s="50"/>
      <c r="N67" s="50"/>
      <c r="O67" s="50"/>
    </row>
    <row r="68" spans="2:15" ht="15" thickBot="1" x14ac:dyDescent="0.4">
      <c r="B68" s="43" t="s">
        <v>60</v>
      </c>
      <c r="C68" s="44"/>
      <c r="D68" s="44"/>
      <c r="E68" s="44"/>
      <c r="F68" s="44"/>
      <c r="G68" s="44"/>
      <c r="H68" s="44"/>
      <c r="I68" s="44"/>
      <c r="J68" s="44"/>
      <c r="K68" s="44"/>
      <c r="L68" s="44"/>
      <c r="M68" s="44"/>
      <c r="N68" s="44"/>
      <c r="O68" s="44"/>
    </row>
    <row r="69" spans="2:15" ht="15" thickBot="1" x14ac:dyDescent="0.4">
      <c r="B69" s="43" t="s">
        <v>61</v>
      </c>
      <c r="C69" s="44"/>
      <c r="D69" s="44"/>
      <c r="E69" s="44"/>
      <c r="F69" s="44"/>
      <c r="G69" s="44"/>
      <c r="H69" s="44"/>
      <c r="I69" s="44"/>
      <c r="J69" s="44"/>
      <c r="K69" s="44"/>
      <c r="L69" s="44"/>
      <c r="M69" s="44"/>
      <c r="N69" s="44"/>
      <c r="O69" s="44"/>
    </row>
    <row r="70" spans="2:15" ht="15" thickBot="1" x14ac:dyDescent="0.4">
      <c r="B70" s="43" t="s">
        <v>62</v>
      </c>
      <c r="C70" s="44"/>
      <c r="D70" s="44"/>
      <c r="E70" s="44"/>
      <c r="F70" s="44"/>
      <c r="G70" s="44"/>
      <c r="H70" s="44"/>
      <c r="I70" s="44"/>
      <c r="J70" s="44"/>
      <c r="K70" s="44"/>
      <c r="L70" s="44"/>
      <c r="M70" s="44"/>
      <c r="N70" s="44"/>
      <c r="O70" s="44"/>
    </row>
  </sheetData>
  <mergeCells count="4">
    <mergeCell ref="B5:O5"/>
    <mergeCell ref="B2:O2"/>
    <mergeCell ref="B3:O3"/>
    <mergeCell ref="B4:O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6ABC-B895-4C27-97B1-B3D4430489E2}">
  <dimension ref="B1:D19"/>
  <sheetViews>
    <sheetView topLeftCell="A7" workbookViewId="0">
      <selection activeCell="B1" sqref="B1:D1"/>
    </sheetView>
  </sheetViews>
  <sheetFormatPr baseColWidth="10" defaultRowHeight="14.5" x14ac:dyDescent="0.35"/>
  <cols>
    <col min="1" max="1" width="3.1796875" customWidth="1"/>
    <col min="2" max="2" width="54.54296875" customWidth="1"/>
    <col min="3" max="3" width="20.81640625" customWidth="1"/>
    <col min="4" max="4" width="18.1796875" customWidth="1"/>
    <col min="5" max="5" width="14.90625" customWidth="1"/>
  </cols>
  <sheetData>
    <row r="1" spans="2:4" x14ac:dyDescent="0.35">
      <c r="B1" s="188" t="s">
        <v>1435</v>
      </c>
      <c r="C1" s="188"/>
      <c r="D1" s="188"/>
    </row>
    <row r="2" spans="2:4" ht="38" customHeight="1" x14ac:dyDescent="0.35">
      <c r="B2" s="215" t="s">
        <v>504</v>
      </c>
      <c r="C2" s="215"/>
      <c r="D2" s="215"/>
    </row>
    <row r="3" spans="2:4" x14ac:dyDescent="0.35">
      <c r="B3" s="189" t="s">
        <v>1431</v>
      </c>
      <c r="C3" s="189"/>
      <c r="D3" s="189"/>
    </row>
    <row r="4" spans="2:4" ht="15" thickBot="1" x14ac:dyDescent="0.4"/>
    <row r="5" spans="2:4" ht="15" thickBot="1" x14ac:dyDescent="0.4">
      <c r="B5" s="216" t="s">
        <v>512</v>
      </c>
      <c r="C5" s="217"/>
      <c r="D5" s="218"/>
    </row>
    <row r="6" spans="2:4" ht="15" thickBot="1" x14ac:dyDescent="0.4">
      <c r="B6" s="219" t="s">
        <v>505</v>
      </c>
      <c r="C6" s="220"/>
      <c r="D6" s="221"/>
    </row>
    <row r="7" spans="2:4" ht="15" thickBot="1" x14ac:dyDescent="0.4">
      <c r="B7" s="211" t="s">
        <v>506</v>
      </c>
      <c r="C7" s="213" t="s">
        <v>507</v>
      </c>
      <c r="D7" s="214"/>
    </row>
    <row r="8" spans="2:4" ht="15" thickBot="1" x14ac:dyDescent="0.4">
      <c r="B8" s="212"/>
      <c r="C8" s="132" t="s">
        <v>508</v>
      </c>
      <c r="D8" s="51" t="s">
        <v>509</v>
      </c>
    </row>
    <row r="9" spans="2:4" thickBot="1" x14ac:dyDescent="0.4">
      <c r="B9" s="134" t="s">
        <v>578</v>
      </c>
      <c r="C9" s="133" t="s">
        <v>577</v>
      </c>
      <c r="D9" s="28">
        <v>416814848</v>
      </c>
    </row>
    <row r="10" spans="2:4" ht="15" thickBot="1" x14ac:dyDescent="0.4">
      <c r="B10" s="134" t="s">
        <v>578</v>
      </c>
      <c r="C10" s="133" t="s">
        <v>580</v>
      </c>
      <c r="D10" s="28">
        <v>112477262</v>
      </c>
    </row>
    <row r="11" spans="2:4" ht="15" thickBot="1" x14ac:dyDescent="0.4">
      <c r="B11" s="134" t="s">
        <v>578</v>
      </c>
      <c r="C11" s="133" t="s">
        <v>581</v>
      </c>
      <c r="D11" s="28">
        <v>4063670228</v>
      </c>
    </row>
    <row r="12" spans="2:4" ht="15" thickBot="1" x14ac:dyDescent="0.4">
      <c r="B12" s="134" t="s">
        <v>583</v>
      </c>
      <c r="C12" s="133" t="s">
        <v>582</v>
      </c>
      <c r="D12" s="28">
        <v>4063670236</v>
      </c>
    </row>
    <row r="13" spans="2:4" ht="15" thickBot="1" x14ac:dyDescent="0.4">
      <c r="B13" s="134" t="s">
        <v>579</v>
      </c>
      <c r="C13" s="133" t="s">
        <v>584</v>
      </c>
      <c r="D13" s="28">
        <v>4063670517</v>
      </c>
    </row>
    <row r="14" spans="2:4" ht="15" thickBot="1" x14ac:dyDescent="0.4">
      <c r="B14" s="134" t="s">
        <v>585</v>
      </c>
      <c r="C14" s="133" t="s">
        <v>584</v>
      </c>
      <c r="D14" s="28">
        <v>4064433956</v>
      </c>
    </row>
    <row r="15" spans="2:4" ht="15" thickBot="1" x14ac:dyDescent="0.4">
      <c r="B15" s="134" t="s">
        <v>586</v>
      </c>
      <c r="C15" s="133" t="s">
        <v>582</v>
      </c>
      <c r="D15" s="28">
        <v>4064433949</v>
      </c>
    </row>
    <row r="16" spans="2:4" ht="15" thickBot="1" x14ac:dyDescent="0.4">
      <c r="B16" s="134" t="s">
        <v>587</v>
      </c>
      <c r="C16" s="133" t="s">
        <v>580</v>
      </c>
      <c r="D16" s="28">
        <v>117069138</v>
      </c>
    </row>
    <row r="17" spans="2:4" ht="15" thickBot="1" x14ac:dyDescent="0.4">
      <c r="B17" s="134" t="s">
        <v>589</v>
      </c>
      <c r="C17" s="133" t="s">
        <v>588</v>
      </c>
      <c r="D17" s="28">
        <v>116905269</v>
      </c>
    </row>
    <row r="18" spans="2:4" ht="15" thickBot="1" x14ac:dyDescent="0.4">
      <c r="B18" s="134" t="s">
        <v>1419</v>
      </c>
      <c r="C18" s="133" t="s">
        <v>584</v>
      </c>
      <c r="D18" s="28">
        <v>4064434715</v>
      </c>
    </row>
    <row r="19" spans="2:4" ht="15" thickBot="1" x14ac:dyDescent="0.4">
      <c r="B19" s="134" t="s">
        <v>1420</v>
      </c>
      <c r="C19" s="133" t="s">
        <v>584</v>
      </c>
      <c r="D19" s="28">
        <v>4065132623</v>
      </c>
    </row>
  </sheetData>
  <mergeCells count="7">
    <mergeCell ref="B7:B8"/>
    <mergeCell ref="C7:D7"/>
    <mergeCell ref="B1:D1"/>
    <mergeCell ref="B2:D2"/>
    <mergeCell ref="B3:D3"/>
    <mergeCell ref="B5:D5"/>
    <mergeCell ref="B6: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D41E-250A-430A-A443-B8CA9341B3AD}">
  <dimension ref="B1:Q173"/>
  <sheetViews>
    <sheetView topLeftCell="C1" workbookViewId="0">
      <selection activeCell="D5" sqref="D5"/>
    </sheetView>
  </sheetViews>
  <sheetFormatPr baseColWidth="10" defaultRowHeight="14.5" x14ac:dyDescent="0.35"/>
  <cols>
    <col min="1" max="1" width="3.1796875" customWidth="1"/>
    <col min="2" max="2" width="16.7265625" customWidth="1"/>
    <col min="3" max="3" width="18.81640625" customWidth="1"/>
    <col min="4" max="4" width="55.54296875" customWidth="1"/>
    <col min="5" max="5" width="12.1796875" customWidth="1"/>
  </cols>
  <sheetData>
    <row r="1" spans="2:17" x14ac:dyDescent="0.35">
      <c r="B1" s="222" t="s">
        <v>1436</v>
      </c>
      <c r="C1" s="222"/>
      <c r="D1" s="222"/>
      <c r="E1" s="222"/>
      <c r="F1" s="222"/>
      <c r="G1" s="222"/>
      <c r="H1" s="222"/>
      <c r="I1" s="222"/>
      <c r="J1" s="222"/>
      <c r="K1" s="222"/>
      <c r="L1" s="222"/>
      <c r="M1" s="222"/>
      <c r="N1" s="222"/>
      <c r="O1" s="222"/>
      <c r="P1" s="222"/>
    </row>
    <row r="2" spans="2:17" x14ac:dyDescent="0.35">
      <c r="B2" s="205" t="s">
        <v>503</v>
      </c>
      <c r="C2" s="205"/>
      <c r="D2" s="205"/>
      <c r="E2" s="205"/>
      <c r="F2" s="205"/>
      <c r="G2" s="205"/>
      <c r="H2" s="205"/>
      <c r="I2" s="205"/>
      <c r="J2" s="205"/>
      <c r="K2" s="205"/>
      <c r="L2" s="205"/>
      <c r="M2" s="205"/>
      <c r="N2" s="205"/>
      <c r="O2" s="205"/>
      <c r="P2" s="205"/>
    </row>
    <row r="3" spans="2:17" ht="15" thickBot="1" x14ac:dyDescent="0.4">
      <c r="B3" s="189" t="s">
        <v>1431</v>
      </c>
      <c r="C3" s="189"/>
      <c r="D3" s="189"/>
      <c r="E3" s="189"/>
      <c r="F3" s="189"/>
      <c r="G3" s="189"/>
      <c r="H3" s="189"/>
      <c r="I3" s="189"/>
      <c r="J3" s="189"/>
      <c r="K3" s="189"/>
      <c r="L3" s="189"/>
      <c r="M3" s="189"/>
      <c r="N3" s="189"/>
      <c r="O3" s="189"/>
      <c r="P3" s="189"/>
    </row>
    <row r="4" spans="2:17" ht="15" thickBot="1" x14ac:dyDescent="0.4">
      <c r="B4" s="225" t="s">
        <v>1418</v>
      </c>
      <c r="C4" s="223" t="s">
        <v>1248</v>
      </c>
      <c r="D4" s="167" t="s">
        <v>1249</v>
      </c>
      <c r="E4" s="168" t="s">
        <v>306</v>
      </c>
      <c r="F4" s="169" t="s">
        <v>307</v>
      </c>
      <c r="G4" s="169" t="s">
        <v>308</v>
      </c>
      <c r="H4" s="169" t="s">
        <v>309</v>
      </c>
      <c r="I4" s="169" t="s">
        <v>310</v>
      </c>
      <c r="J4" s="169" t="s">
        <v>311</v>
      </c>
      <c r="K4" s="169" t="s">
        <v>312</v>
      </c>
      <c r="L4" s="169" t="s">
        <v>313</v>
      </c>
      <c r="M4" s="169" t="s">
        <v>314</v>
      </c>
      <c r="N4" s="169" t="s">
        <v>315</v>
      </c>
      <c r="O4" s="169" t="s">
        <v>316</v>
      </c>
      <c r="P4" s="169" t="s">
        <v>317</v>
      </c>
      <c r="Q4" s="170" t="s">
        <v>318</v>
      </c>
    </row>
    <row r="5" spans="2:17" ht="15" thickBot="1" x14ac:dyDescent="0.4">
      <c r="B5" s="226"/>
      <c r="C5" s="224"/>
      <c r="D5" s="101" t="s">
        <v>1</v>
      </c>
      <c r="E5" s="6">
        <v>51746376.292428002</v>
      </c>
      <c r="F5" s="6">
        <v>3038979.8</v>
      </c>
      <c r="G5" s="6">
        <v>2865545.419999999</v>
      </c>
      <c r="H5" s="6">
        <v>3048232.8399999994</v>
      </c>
      <c r="I5" s="6">
        <v>2303597.5900000003</v>
      </c>
      <c r="J5" s="6">
        <v>3439794.5700000008</v>
      </c>
      <c r="K5" s="6">
        <v>3849313.1899999995</v>
      </c>
      <c r="L5" s="6">
        <v>5519577.379999999</v>
      </c>
      <c r="M5" s="6">
        <v>2454171.189999999</v>
      </c>
      <c r="N5" s="6">
        <v>8342484.7799999984</v>
      </c>
      <c r="O5" s="6">
        <v>2969705.3099999987</v>
      </c>
      <c r="P5" s="6">
        <v>8210234.1613379996</v>
      </c>
      <c r="Q5" s="6">
        <v>5240482.2510900004</v>
      </c>
    </row>
    <row r="6" spans="2:17" ht="15" thickBot="1" x14ac:dyDescent="0.4">
      <c r="B6" s="155">
        <v>22021001001</v>
      </c>
      <c r="C6" s="154">
        <v>11301</v>
      </c>
      <c r="D6" s="153" t="s">
        <v>1250</v>
      </c>
      <c r="E6" s="11">
        <v>14331545.189999999</v>
      </c>
      <c r="F6" s="11">
        <v>1099391.1599999999</v>
      </c>
      <c r="G6" s="11">
        <v>1103276.3800000001</v>
      </c>
      <c r="H6" s="11">
        <v>1104738.0699999998</v>
      </c>
      <c r="I6" s="11">
        <v>1099951.5400000005</v>
      </c>
      <c r="J6" s="11">
        <v>1099632.2599999998</v>
      </c>
      <c r="K6" s="11">
        <v>1072434.3399999999</v>
      </c>
      <c r="L6" s="11">
        <v>1084731.4100000001</v>
      </c>
      <c r="M6" s="11">
        <v>1061214.879999999</v>
      </c>
      <c r="N6" s="11">
        <v>1058374.2600000016</v>
      </c>
      <c r="O6" s="11">
        <v>1057427.8899999987</v>
      </c>
      <c r="P6" s="11">
        <v>1986055</v>
      </c>
      <c r="Q6" s="11">
        <v>1504318</v>
      </c>
    </row>
    <row r="7" spans="2:17" ht="15" thickBot="1" x14ac:dyDescent="0.4">
      <c r="B7" s="155">
        <v>22021001001</v>
      </c>
      <c r="C7" s="154">
        <v>12101</v>
      </c>
      <c r="D7" s="153" t="s">
        <v>1251</v>
      </c>
      <c r="E7" s="11">
        <v>491096</v>
      </c>
      <c r="F7" s="11">
        <v>84000</v>
      </c>
      <c r="G7" s="11">
        <v>0</v>
      </c>
      <c r="H7" s="11">
        <v>56000</v>
      </c>
      <c r="I7" s="11">
        <v>0</v>
      </c>
      <c r="J7" s="11">
        <v>56000</v>
      </c>
      <c r="K7" s="11">
        <v>19140</v>
      </c>
      <c r="L7" s="11">
        <v>0</v>
      </c>
      <c r="M7" s="11">
        <v>0</v>
      </c>
      <c r="N7" s="11">
        <v>112000</v>
      </c>
      <c r="O7" s="11">
        <v>3480</v>
      </c>
      <c r="P7" s="11">
        <v>91312</v>
      </c>
      <c r="Q7" s="11">
        <v>69164</v>
      </c>
    </row>
    <row r="8" spans="2:17" ht="15" thickBot="1" x14ac:dyDescent="0.4">
      <c r="B8" s="155">
        <v>22021001001</v>
      </c>
      <c r="C8" s="154">
        <v>13201</v>
      </c>
      <c r="D8" s="153" t="s">
        <v>1252</v>
      </c>
      <c r="E8" s="11">
        <v>826273.36</v>
      </c>
      <c r="F8" s="11">
        <v>0</v>
      </c>
      <c r="G8" s="11">
        <v>0</v>
      </c>
      <c r="H8" s="11">
        <v>0</v>
      </c>
      <c r="I8" s="11">
        <v>96886.78</v>
      </c>
      <c r="J8" s="11">
        <v>0</v>
      </c>
      <c r="K8" s="11">
        <v>0</v>
      </c>
      <c r="L8" s="11">
        <v>0</v>
      </c>
      <c r="M8" s="11">
        <v>0</v>
      </c>
      <c r="N8" s="11">
        <v>87479.579999999987</v>
      </c>
      <c r="O8" s="11">
        <v>0</v>
      </c>
      <c r="P8" s="11">
        <v>365251</v>
      </c>
      <c r="Q8" s="11">
        <v>276656</v>
      </c>
    </row>
    <row r="9" spans="2:17" ht="15" thickBot="1" x14ac:dyDescent="0.4">
      <c r="B9" s="155">
        <v>22021001001</v>
      </c>
      <c r="C9" s="154">
        <v>13202</v>
      </c>
      <c r="D9" s="153" t="s">
        <v>1253</v>
      </c>
      <c r="E9" s="11">
        <v>1488659.04</v>
      </c>
      <c r="F9" s="11">
        <v>0</v>
      </c>
      <c r="G9" s="11">
        <v>0</v>
      </c>
      <c r="H9" s="11">
        <v>0</v>
      </c>
      <c r="I9" s="11">
        <v>0</v>
      </c>
      <c r="J9" s="11">
        <v>0</v>
      </c>
      <c r="K9" s="11">
        <v>0</v>
      </c>
      <c r="L9" s="11">
        <v>0</v>
      </c>
      <c r="M9" s="11">
        <v>0</v>
      </c>
      <c r="N9" s="11">
        <v>1428481.04</v>
      </c>
      <c r="O9" s="11">
        <v>0</v>
      </c>
      <c r="P9" s="11">
        <v>34242</v>
      </c>
      <c r="Q9" s="11">
        <v>25936</v>
      </c>
    </row>
    <row r="10" spans="2:17" ht="15" thickBot="1" x14ac:dyDescent="0.4">
      <c r="B10" s="155">
        <v>22021001001</v>
      </c>
      <c r="C10" s="154">
        <v>13301</v>
      </c>
      <c r="D10" s="153" t="s">
        <v>1254</v>
      </c>
      <c r="E10" s="11">
        <v>336986.69</v>
      </c>
      <c r="F10" s="11">
        <v>45241.89</v>
      </c>
      <c r="G10" s="11">
        <v>14592.440000000002</v>
      </c>
      <c r="H10" s="11">
        <v>12452.429999999993</v>
      </c>
      <c r="I10" s="11">
        <v>78939.400000000009</v>
      </c>
      <c r="J10" s="11">
        <v>18822.049999999988</v>
      </c>
      <c r="K10" s="11">
        <v>21967.640000000014</v>
      </c>
      <c r="L10" s="11">
        <v>8936.1399999999849</v>
      </c>
      <c r="M10" s="11">
        <v>5587.4300000000221</v>
      </c>
      <c r="N10" s="11">
        <v>126361.67999999996</v>
      </c>
      <c r="O10" s="11">
        <v>4085.5900000000256</v>
      </c>
      <c r="P10" s="11">
        <v>0</v>
      </c>
      <c r="Q10" s="11">
        <v>0</v>
      </c>
    </row>
    <row r="11" spans="2:17" ht="15" thickBot="1" x14ac:dyDescent="0.4">
      <c r="B11" s="155">
        <v>22021001001</v>
      </c>
      <c r="C11" s="154">
        <v>13401</v>
      </c>
      <c r="D11" s="153" t="s">
        <v>1255</v>
      </c>
      <c r="E11" s="11">
        <v>70426.009999999995</v>
      </c>
      <c r="F11" s="11">
        <v>4361.3</v>
      </c>
      <c r="G11" s="11">
        <v>6031.2</v>
      </c>
      <c r="H11" s="11">
        <v>6031.2000000000007</v>
      </c>
      <c r="I11" s="11">
        <v>5768.0400000000009</v>
      </c>
      <c r="J11" s="11">
        <v>5597.5799999999981</v>
      </c>
      <c r="K11" s="11">
        <v>5086.1999999999971</v>
      </c>
      <c r="L11" s="11">
        <v>5370.3000000000029</v>
      </c>
      <c r="M11" s="11">
        <v>5086.1999999999971</v>
      </c>
      <c r="N11" s="11">
        <v>21886.200000000004</v>
      </c>
      <c r="O11" s="11">
        <v>5207.7899999999936</v>
      </c>
      <c r="P11" s="11">
        <v>0</v>
      </c>
      <c r="Q11" s="11">
        <v>0</v>
      </c>
    </row>
    <row r="12" spans="2:17" x14ac:dyDescent="0.35">
      <c r="B12" s="155">
        <v>22021001001</v>
      </c>
      <c r="C12" s="154">
        <v>14101</v>
      </c>
      <c r="D12" s="153" t="s">
        <v>1256</v>
      </c>
      <c r="E12" s="11">
        <v>162576</v>
      </c>
      <c r="F12" s="11">
        <v>600</v>
      </c>
      <c r="G12" s="11">
        <v>0</v>
      </c>
      <c r="H12" s="11">
        <v>0</v>
      </c>
      <c r="I12" s="11">
        <v>0</v>
      </c>
      <c r="J12" s="11">
        <v>0</v>
      </c>
      <c r="K12" s="11">
        <v>0</v>
      </c>
      <c r="L12" s="11">
        <v>1500</v>
      </c>
      <c r="M12" s="11">
        <v>0</v>
      </c>
      <c r="N12" s="11">
        <v>0</v>
      </c>
      <c r="O12" s="11">
        <v>0</v>
      </c>
      <c r="P12" s="11">
        <v>91312</v>
      </c>
      <c r="Q12" s="11">
        <v>69164</v>
      </c>
    </row>
    <row r="13" spans="2:17" ht="15" thickBot="1" x14ac:dyDescent="0.4">
      <c r="B13" s="155">
        <v>22021001001</v>
      </c>
      <c r="C13" s="154">
        <v>14102</v>
      </c>
      <c r="D13" s="153" t="s">
        <v>1257</v>
      </c>
      <c r="E13" s="11">
        <v>67880.69</v>
      </c>
      <c r="F13" s="11">
        <v>1711.69</v>
      </c>
      <c r="G13" s="11">
        <v>1979</v>
      </c>
      <c r="H13" s="11">
        <v>0</v>
      </c>
      <c r="I13" s="11">
        <v>0</v>
      </c>
      <c r="J13" s="11">
        <v>0</v>
      </c>
      <c r="K13" s="11">
        <v>0</v>
      </c>
      <c r="L13" s="11">
        <v>0</v>
      </c>
      <c r="M13" s="11">
        <v>0</v>
      </c>
      <c r="N13" s="11">
        <v>0</v>
      </c>
      <c r="O13" s="11">
        <v>0</v>
      </c>
      <c r="P13" s="11">
        <v>36525</v>
      </c>
      <c r="Q13" s="11">
        <v>27665</v>
      </c>
    </row>
    <row r="14" spans="2:17" ht="15" thickBot="1" x14ac:dyDescent="0.4">
      <c r="B14" s="155">
        <v>22021001001</v>
      </c>
      <c r="C14" s="154">
        <v>14103</v>
      </c>
      <c r="D14" s="153" t="s">
        <v>1258</v>
      </c>
      <c r="E14" s="11">
        <v>62967.43</v>
      </c>
      <c r="F14" s="11">
        <v>971.85</v>
      </c>
      <c r="G14" s="11">
        <v>8425</v>
      </c>
      <c r="H14" s="11">
        <v>1073.58</v>
      </c>
      <c r="I14" s="11">
        <v>0</v>
      </c>
      <c r="J14" s="11">
        <v>0</v>
      </c>
      <c r="K14" s="11">
        <v>3080</v>
      </c>
      <c r="L14" s="11">
        <v>600</v>
      </c>
      <c r="M14" s="11">
        <v>675</v>
      </c>
      <c r="N14" s="11">
        <v>0</v>
      </c>
      <c r="O14" s="11">
        <v>0</v>
      </c>
      <c r="P14" s="11">
        <v>27393</v>
      </c>
      <c r="Q14" s="11">
        <v>20749</v>
      </c>
    </row>
    <row r="15" spans="2:17" ht="15" thickBot="1" x14ac:dyDescent="0.4">
      <c r="B15" s="155">
        <v>22021001001</v>
      </c>
      <c r="C15" s="154">
        <v>14104</v>
      </c>
      <c r="D15" s="153" t="s">
        <v>1259</v>
      </c>
      <c r="E15" s="11">
        <v>48142</v>
      </c>
      <c r="F15" s="11">
        <v>0</v>
      </c>
      <c r="G15" s="11">
        <v>0</v>
      </c>
      <c r="H15" s="11">
        <v>0</v>
      </c>
      <c r="I15" s="11">
        <v>0</v>
      </c>
      <c r="J15" s="11">
        <v>0</v>
      </c>
      <c r="K15" s="11">
        <v>0</v>
      </c>
      <c r="L15" s="11">
        <v>0</v>
      </c>
      <c r="M15" s="11">
        <v>0</v>
      </c>
      <c r="N15" s="11">
        <v>0</v>
      </c>
      <c r="O15" s="11">
        <v>0</v>
      </c>
      <c r="P15" s="11">
        <v>27393</v>
      </c>
      <c r="Q15" s="11">
        <v>20749</v>
      </c>
    </row>
    <row r="16" spans="2:17" ht="15" thickBot="1" x14ac:dyDescent="0.4">
      <c r="B16" s="155">
        <v>22021001001</v>
      </c>
      <c r="C16" s="154">
        <v>15201</v>
      </c>
      <c r="D16" s="153" t="s">
        <v>1260</v>
      </c>
      <c r="E16" s="11">
        <v>332208</v>
      </c>
      <c r="F16" s="11">
        <v>0</v>
      </c>
      <c r="G16" s="11">
        <v>9591</v>
      </c>
      <c r="H16" s="11">
        <v>9090</v>
      </c>
      <c r="I16" s="11">
        <v>6986</v>
      </c>
      <c r="J16" s="11">
        <v>31886</v>
      </c>
      <c r="K16" s="11">
        <v>128914</v>
      </c>
      <c r="L16" s="11">
        <v>43144</v>
      </c>
      <c r="M16" s="11">
        <v>54173</v>
      </c>
      <c r="N16" s="11">
        <v>2069</v>
      </c>
      <c r="O16" s="11">
        <v>18273</v>
      </c>
      <c r="P16" s="11">
        <v>15979</v>
      </c>
      <c r="Q16" s="11">
        <v>12103</v>
      </c>
    </row>
    <row r="17" spans="2:17" ht="15" thickBot="1" x14ac:dyDescent="0.4">
      <c r="B17" s="155">
        <v>22021001001</v>
      </c>
      <c r="C17" s="154">
        <v>15901</v>
      </c>
      <c r="D17" s="153" t="s">
        <v>1261</v>
      </c>
      <c r="E17" s="11">
        <v>7221</v>
      </c>
      <c r="F17" s="11">
        <v>0</v>
      </c>
      <c r="G17" s="11">
        <v>0</v>
      </c>
      <c r="H17" s="11">
        <v>0</v>
      </c>
      <c r="I17" s="11">
        <v>0</v>
      </c>
      <c r="J17" s="11">
        <v>0</v>
      </c>
      <c r="K17" s="11">
        <v>0</v>
      </c>
      <c r="L17" s="11">
        <v>0</v>
      </c>
      <c r="M17" s="11">
        <v>0</v>
      </c>
      <c r="N17" s="11">
        <v>0</v>
      </c>
      <c r="O17" s="11">
        <v>0</v>
      </c>
      <c r="P17" s="11">
        <v>4109</v>
      </c>
      <c r="Q17" s="11">
        <v>3112</v>
      </c>
    </row>
    <row r="18" spans="2:17" ht="15" thickBot="1" x14ac:dyDescent="0.4">
      <c r="B18" s="155">
        <v>22021001001</v>
      </c>
      <c r="C18" s="154">
        <v>15902</v>
      </c>
      <c r="D18" s="153" t="s">
        <v>1262</v>
      </c>
      <c r="E18" s="11">
        <v>36047</v>
      </c>
      <c r="F18" s="11">
        <v>0</v>
      </c>
      <c r="G18" s="11">
        <v>0</v>
      </c>
      <c r="H18" s="11">
        <v>0</v>
      </c>
      <c r="I18" s="11">
        <v>0</v>
      </c>
      <c r="J18" s="11">
        <v>0</v>
      </c>
      <c r="K18" s="11">
        <v>20000</v>
      </c>
      <c r="L18" s="11">
        <v>0</v>
      </c>
      <c r="M18" s="11">
        <v>0</v>
      </c>
      <c r="N18" s="11">
        <v>0</v>
      </c>
      <c r="O18" s="11">
        <v>0</v>
      </c>
      <c r="P18" s="11">
        <v>9131</v>
      </c>
      <c r="Q18" s="11">
        <v>6916</v>
      </c>
    </row>
    <row r="19" spans="2:17" ht="15" thickBot="1" x14ac:dyDescent="0.4">
      <c r="B19" s="155">
        <v>22021001001</v>
      </c>
      <c r="C19" s="154">
        <v>16101</v>
      </c>
      <c r="D19" s="153" t="s">
        <v>1263</v>
      </c>
      <c r="E19" s="11">
        <v>0</v>
      </c>
      <c r="F19" s="11">
        <v>0</v>
      </c>
      <c r="G19" s="11">
        <v>0</v>
      </c>
      <c r="H19" s="11">
        <v>0</v>
      </c>
      <c r="I19" s="11">
        <v>0</v>
      </c>
      <c r="J19" s="11">
        <v>0</v>
      </c>
      <c r="K19" s="11">
        <v>0</v>
      </c>
      <c r="L19" s="11">
        <v>0</v>
      </c>
      <c r="M19" s="11">
        <v>0</v>
      </c>
      <c r="N19" s="11">
        <v>0</v>
      </c>
      <c r="O19" s="11">
        <v>0</v>
      </c>
      <c r="P19" s="11">
        <v>0</v>
      </c>
      <c r="Q19" s="11">
        <v>0</v>
      </c>
    </row>
    <row r="20" spans="2:17" ht="15" thickBot="1" x14ac:dyDescent="0.4">
      <c r="B20" s="155">
        <v>22021001001</v>
      </c>
      <c r="C20" s="154">
        <v>16102</v>
      </c>
      <c r="D20" s="153" t="s">
        <v>1264</v>
      </c>
      <c r="E20" s="11">
        <v>0</v>
      </c>
      <c r="F20" s="11">
        <v>0</v>
      </c>
      <c r="G20" s="11">
        <v>0</v>
      </c>
      <c r="H20" s="11">
        <v>0</v>
      </c>
      <c r="I20" s="11">
        <v>0</v>
      </c>
      <c r="J20" s="11">
        <v>0</v>
      </c>
      <c r="K20" s="11">
        <v>0</v>
      </c>
      <c r="L20" s="11">
        <v>0</v>
      </c>
      <c r="M20" s="11">
        <v>0</v>
      </c>
      <c r="N20" s="11">
        <v>0</v>
      </c>
      <c r="O20" s="11">
        <v>0</v>
      </c>
      <c r="P20" s="11">
        <v>0</v>
      </c>
      <c r="Q20" s="11">
        <v>0</v>
      </c>
    </row>
    <row r="21" spans="2:17" ht="15" thickBot="1" x14ac:dyDescent="0.4">
      <c r="B21" s="155">
        <v>22021001001</v>
      </c>
      <c r="C21" s="154">
        <v>21101</v>
      </c>
      <c r="D21" s="153" t="s">
        <v>1265</v>
      </c>
      <c r="E21" s="11">
        <v>471774.51</v>
      </c>
      <c r="F21" s="11">
        <v>58044.02</v>
      </c>
      <c r="G21" s="11">
        <v>44725.200000000004</v>
      </c>
      <c r="H21" s="11">
        <v>102.75</v>
      </c>
      <c r="I21" s="11">
        <v>105360.98000000001</v>
      </c>
      <c r="J21" s="11">
        <v>2202.5099999999802</v>
      </c>
      <c r="K21" s="11">
        <v>51547.119999999995</v>
      </c>
      <c r="L21" s="11">
        <v>33218.53</v>
      </c>
      <c r="M21" s="11">
        <v>214.98999999999069</v>
      </c>
      <c r="N21" s="11">
        <v>176358.41000000003</v>
      </c>
      <c r="O21" s="11">
        <v>0</v>
      </c>
      <c r="P21" s="11">
        <v>0</v>
      </c>
      <c r="Q21" s="11">
        <v>0</v>
      </c>
    </row>
    <row r="22" spans="2:17" ht="15" thickBot="1" x14ac:dyDescent="0.4">
      <c r="B22" s="155">
        <v>22021001001</v>
      </c>
      <c r="C22" s="154">
        <v>21501</v>
      </c>
      <c r="D22" s="153" t="s">
        <v>1266</v>
      </c>
      <c r="E22" s="11">
        <v>55275.519999999997</v>
      </c>
      <c r="F22" s="11">
        <v>0</v>
      </c>
      <c r="G22" s="11">
        <v>0</v>
      </c>
      <c r="H22" s="11">
        <v>1357.2</v>
      </c>
      <c r="I22" s="11">
        <v>1507.9999999999998</v>
      </c>
      <c r="J22" s="11">
        <v>0</v>
      </c>
      <c r="K22" s="11">
        <v>18875.52</v>
      </c>
      <c r="L22" s="11">
        <v>591.59999999999854</v>
      </c>
      <c r="M22" s="11">
        <v>3016</v>
      </c>
      <c r="N22" s="11">
        <v>7540</v>
      </c>
      <c r="O22" s="11">
        <v>11155.199999999997</v>
      </c>
      <c r="P22" s="11">
        <v>6391</v>
      </c>
      <c r="Q22" s="11">
        <v>4841</v>
      </c>
    </row>
    <row r="23" spans="2:17" ht="15" thickBot="1" x14ac:dyDescent="0.4">
      <c r="B23" s="155">
        <v>22021001001</v>
      </c>
      <c r="C23" s="154">
        <v>21601</v>
      </c>
      <c r="D23" s="153" t="s">
        <v>1267</v>
      </c>
      <c r="E23" s="11">
        <v>261677.47</v>
      </c>
      <c r="F23" s="11">
        <v>20554</v>
      </c>
      <c r="G23" s="11">
        <v>18774.599999999999</v>
      </c>
      <c r="H23" s="11">
        <v>32494.46</v>
      </c>
      <c r="I23" s="11">
        <v>29480.639999999999</v>
      </c>
      <c r="J23" s="11">
        <v>14302.87000000001</v>
      </c>
      <c r="K23" s="11">
        <v>23442.880000000005</v>
      </c>
      <c r="L23" s="11">
        <v>21884.51999999999</v>
      </c>
      <c r="M23" s="11">
        <v>14010.829999999987</v>
      </c>
      <c r="N23" s="11">
        <v>37288.710000000021</v>
      </c>
      <c r="O23" s="11">
        <v>26978.959999999992</v>
      </c>
      <c r="P23" s="11">
        <v>12783</v>
      </c>
      <c r="Q23" s="11">
        <v>9682</v>
      </c>
    </row>
    <row r="24" spans="2:17" ht="15" thickBot="1" x14ac:dyDescent="0.4">
      <c r="B24" s="155">
        <v>22021001001</v>
      </c>
      <c r="C24" s="154">
        <v>22101</v>
      </c>
      <c r="D24" s="153" t="s">
        <v>1268</v>
      </c>
      <c r="E24" s="11">
        <v>476443.82</v>
      </c>
      <c r="F24" s="11">
        <v>27035.14</v>
      </c>
      <c r="G24" s="11">
        <v>29021.379999999997</v>
      </c>
      <c r="H24" s="11">
        <v>50495.35</v>
      </c>
      <c r="I24" s="11">
        <v>60394.929999999993</v>
      </c>
      <c r="J24" s="11">
        <v>48428.570000000007</v>
      </c>
      <c r="K24" s="11">
        <v>45644.550000000017</v>
      </c>
      <c r="L24" s="11">
        <v>50579.869999999966</v>
      </c>
      <c r="M24" s="11">
        <v>44853.280000000028</v>
      </c>
      <c r="N24" s="11">
        <v>95244.390000000014</v>
      </c>
      <c r="O24" s="11">
        <v>14316.359999999986</v>
      </c>
      <c r="P24" s="11">
        <v>5935</v>
      </c>
      <c r="Q24" s="11">
        <v>4495</v>
      </c>
    </row>
    <row r="25" spans="2:17" ht="15" thickBot="1" x14ac:dyDescent="0.4">
      <c r="B25" s="155">
        <v>22021001001</v>
      </c>
      <c r="C25" s="154">
        <v>22102</v>
      </c>
      <c r="D25" s="153" t="s">
        <v>1269</v>
      </c>
      <c r="E25" s="11">
        <v>31801.98</v>
      </c>
      <c r="F25" s="11">
        <v>0</v>
      </c>
      <c r="G25" s="11">
        <v>1613.66</v>
      </c>
      <c r="H25" s="11">
        <v>2562.0100000000002</v>
      </c>
      <c r="I25" s="11">
        <v>1080</v>
      </c>
      <c r="J25" s="11">
        <v>1002</v>
      </c>
      <c r="K25" s="11">
        <v>960</v>
      </c>
      <c r="L25" s="11">
        <v>1079</v>
      </c>
      <c r="M25" s="11">
        <v>1549</v>
      </c>
      <c r="N25" s="11">
        <v>3644.3099999999995</v>
      </c>
      <c r="O25" s="11">
        <v>660</v>
      </c>
      <c r="P25" s="11">
        <v>10044</v>
      </c>
      <c r="Q25" s="11">
        <v>7608</v>
      </c>
    </row>
    <row r="26" spans="2:17" ht="15" thickBot="1" x14ac:dyDescent="0.4">
      <c r="B26" s="155">
        <v>22021001001</v>
      </c>
      <c r="C26" s="154">
        <v>22103</v>
      </c>
      <c r="D26" s="153" t="s">
        <v>1270</v>
      </c>
      <c r="E26" s="11">
        <v>0</v>
      </c>
      <c r="F26" s="11">
        <v>0</v>
      </c>
      <c r="G26" s="11">
        <v>0</v>
      </c>
      <c r="H26" s="11">
        <v>0</v>
      </c>
      <c r="I26" s="11">
        <v>0</v>
      </c>
      <c r="J26" s="11">
        <v>0</v>
      </c>
      <c r="K26" s="11">
        <v>0</v>
      </c>
      <c r="L26" s="11">
        <v>0</v>
      </c>
      <c r="M26" s="11">
        <v>0</v>
      </c>
      <c r="N26" s="11">
        <v>0</v>
      </c>
      <c r="O26" s="11">
        <v>0</v>
      </c>
      <c r="P26" s="11">
        <v>0</v>
      </c>
      <c r="Q26" s="11">
        <v>0</v>
      </c>
    </row>
    <row r="27" spans="2:17" ht="15" thickBot="1" x14ac:dyDescent="0.4">
      <c r="B27" s="155">
        <v>22021001001</v>
      </c>
      <c r="C27" s="154">
        <v>24101</v>
      </c>
      <c r="D27" s="153" t="s">
        <v>1271</v>
      </c>
      <c r="E27" s="11">
        <v>237333.22</v>
      </c>
      <c r="F27" s="11">
        <v>0</v>
      </c>
      <c r="G27" s="11">
        <v>0</v>
      </c>
      <c r="H27" s="11">
        <v>0</v>
      </c>
      <c r="I27" s="11">
        <v>0</v>
      </c>
      <c r="J27" s="11">
        <v>115373.6</v>
      </c>
      <c r="K27" s="11">
        <v>17650.619999999995</v>
      </c>
      <c r="L27" s="11">
        <v>0</v>
      </c>
      <c r="M27" s="11">
        <v>0</v>
      </c>
      <c r="N27" s="11">
        <v>0</v>
      </c>
      <c r="O27" s="11">
        <v>0</v>
      </c>
      <c r="P27" s="11">
        <v>59353</v>
      </c>
      <c r="Q27" s="11">
        <v>44956</v>
      </c>
    </row>
    <row r="28" spans="2:17" ht="15" thickBot="1" x14ac:dyDescent="0.4">
      <c r="B28" s="155">
        <v>22021001001</v>
      </c>
      <c r="C28" s="154">
        <v>24201</v>
      </c>
      <c r="D28" s="153" t="s">
        <v>1272</v>
      </c>
      <c r="E28" s="11">
        <v>91967.010000000009</v>
      </c>
      <c r="F28" s="11">
        <v>0</v>
      </c>
      <c r="G28" s="11">
        <v>0</v>
      </c>
      <c r="H28" s="11">
        <v>0</v>
      </c>
      <c r="I28" s="11">
        <v>0</v>
      </c>
      <c r="J28" s="11">
        <v>0</v>
      </c>
      <c r="K28" s="11">
        <v>0</v>
      </c>
      <c r="L28" s="11">
        <v>0</v>
      </c>
      <c r="M28" s="11">
        <v>0</v>
      </c>
      <c r="N28" s="11">
        <v>0</v>
      </c>
      <c r="O28" s="11">
        <v>14137.01</v>
      </c>
      <c r="P28" s="11">
        <v>44286</v>
      </c>
      <c r="Q28" s="11">
        <v>33544</v>
      </c>
    </row>
    <row r="29" spans="2:17" ht="15" thickBot="1" x14ac:dyDescent="0.4">
      <c r="B29" s="155">
        <v>22021001001</v>
      </c>
      <c r="C29" s="154">
        <v>24601</v>
      </c>
      <c r="D29" s="153" t="s">
        <v>1273</v>
      </c>
      <c r="E29" s="11">
        <v>827096.23</v>
      </c>
      <c r="F29" s="11">
        <v>93090</v>
      </c>
      <c r="G29" s="11">
        <v>28480.36</v>
      </c>
      <c r="H29" s="11">
        <v>104487.03999999999</v>
      </c>
      <c r="I29" s="11">
        <v>0</v>
      </c>
      <c r="J29" s="11">
        <v>256567.63999999998</v>
      </c>
      <c r="K29" s="11">
        <v>46376.799999999988</v>
      </c>
      <c r="L29" s="11">
        <v>203117.24</v>
      </c>
      <c r="M29" s="11">
        <v>92127.20000000007</v>
      </c>
      <c r="N29" s="11">
        <v>2849.9499999999534</v>
      </c>
      <c r="O29" s="11">
        <v>0</v>
      </c>
      <c r="P29" s="11">
        <v>0</v>
      </c>
      <c r="Q29" s="11">
        <v>0</v>
      </c>
    </row>
    <row r="30" spans="2:17" ht="15" thickBot="1" x14ac:dyDescent="0.4">
      <c r="B30" s="155">
        <v>22021001001</v>
      </c>
      <c r="C30" s="154">
        <v>24901</v>
      </c>
      <c r="D30" s="153" t="s">
        <v>1274</v>
      </c>
      <c r="E30" s="11">
        <v>26675.82</v>
      </c>
      <c r="F30" s="11">
        <v>0</v>
      </c>
      <c r="G30" s="11">
        <v>0</v>
      </c>
      <c r="H30" s="11">
        <v>26675.82</v>
      </c>
      <c r="I30" s="11">
        <v>0</v>
      </c>
      <c r="J30" s="11">
        <v>0</v>
      </c>
      <c r="K30" s="11">
        <v>0</v>
      </c>
      <c r="L30" s="11">
        <v>0</v>
      </c>
      <c r="M30" s="11">
        <v>0</v>
      </c>
      <c r="N30" s="11">
        <v>0</v>
      </c>
      <c r="O30" s="11">
        <v>0</v>
      </c>
      <c r="P30" s="11">
        <v>0</v>
      </c>
      <c r="Q30" s="11">
        <v>0</v>
      </c>
    </row>
    <row r="31" spans="2:17" ht="15" thickBot="1" x14ac:dyDescent="0.4">
      <c r="B31" s="155">
        <v>22021001001</v>
      </c>
      <c r="C31" s="154">
        <v>24902</v>
      </c>
      <c r="D31" s="153" t="s">
        <v>1275</v>
      </c>
      <c r="E31" s="11">
        <v>32094</v>
      </c>
      <c r="F31" s="11">
        <v>0</v>
      </c>
      <c r="G31" s="11">
        <v>0</v>
      </c>
      <c r="H31" s="11">
        <v>0</v>
      </c>
      <c r="I31" s="11">
        <v>0</v>
      </c>
      <c r="J31" s="11">
        <v>0</v>
      </c>
      <c r="K31" s="11">
        <v>0</v>
      </c>
      <c r="L31" s="11">
        <v>0</v>
      </c>
      <c r="M31" s="11">
        <v>0</v>
      </c>
      <c r="N31" s="11">
        <v>0</v>
      </c>
      <c r="O31" s="11">
        <v>0</v>
      </c>
      <c r="P31" s="11">
        <v>18262</v>
      </c>
      <c r="Q31" s="11">
        <v>13832</v>
      </c>
    </row>
    <row r="32" spans="2:17" ht="15" thickBot="1" x14ac:dyDescent="0.4">
      <c r="B32" s="155">
        <v>22021001001</v>
      </c>
      <c r="C32" s="154">
        <v>24903</v>
      </c>
      <c r="D32" s="153" t="s">
        <v>1276</v>
      </c>
      <c r="E32" s="11">
        <v>45799</v>
      </c>
      <c r="F32" s="11">
        <v>0</v>
      </c>
      <c r="G32" s="11">
        <v>0</v>
      </c>
      <c r="H32" s="11">
        <v>0</v>
      </c>
      <c r="I32" s="11">
        <v>7161</v>
      </c>
      <c r="J32" s="11">
        <v>0</v>
      </c>
      <c r="K32" s="11">
        <v>0</v>
      </c>
      <c r="L32" s="11">
        <v>0</v>
      </c>
      <c r="M32" s="11">
        <v>0</v>
      </c>
      <c r="N32" s="11">
        <v>22591</v>
      </c>
      <c r="O32" s="11">
        <v>0</v>
      </c>
      <c r="P32" s="11">
        <v>9131</v>
      </c>
      <c r="Q32" s="11">
        <v>6916</v>
      </c>
    </row>
    <row r="33" spans="2:17" ht="15" thickBot="1" x14ac:dyDescent="0.4">
      <c r="B33" s="155">
        <v>22021001001</v>
      </c>
      <c r="C33" s="154">
        <v>25201</v>
      </c>
      <c r="D33" s="153" t="s">
        <v>1277</v>
      </c>
      <c r="E33" s="11">
        <v>12878.39</v>
      </c>
      <c r="F33" s="11">
        <v>0</v>
      </c>
      <c r="G33" s="11">
        <v>0</v>
      </c>
      <c r="H33" s="11">
        <v>1902</v>
      </c>
      <c r="I33" s="11">
        <v>0</v>
      </c>
      <c r="J33" s="11">
        <v>158</v>
      </c>
      <c r="K33" s="11">
        <v>693</v>
      </c>
      <c r="L33" s="11">
        <v>3732.2</v>
      </c>
      <c r="M33" s="11">
        <v>3553.1899999999996</v>
      </c>
      <c r="N33" s="11">
        <v>2840</v>
      </c>
      <c r="O33" s="11">
        <v>0</v>
      </c>
      <c r="P33" s="11">
        <v>0</v>
      </c>
      <c r="Q33" s="11">
        <v>0</v>
      </c>
    </row>
    <row r="34" spans="2:17" ht="15" thickBot="1" x14ac:dyDescent="0.4">
      <c r="B34" s="155">
        <v>22021001001</v>
      </c>
      <c r="C34" s="154">
        <v>26101</v>
      </c>
      <c r="D34" s="153" t="s">
        <v>1278</v>
      </c>
      <c r="E34" s="11">
        <v>2614724.7999999998</v>
      </c>
      <c r="F34" s="11">
        <v>193991.2</v>
      </c>
      <c r="G34" s="11">
        <v>184723.09999999998</v>
      </c>
      <c r="H34" s="11">
        <v>160736.79999999999</v>
      </c>
      <c r="I34" s="11">
        <v>150699</v>
      </c>
      <c r="J34" s="11">
        <v>228090.80000000005</v>
      </c>
      <c r="K34" s="11">
        <v>227946.40000000002</v>
      </c>
      <c r="L34" s="11">
        <v>204705.59999999986</v>
      </c>
      <c r="M34" s="11">
        <v>250886.20000000019</v>
      </c>
      <c r="N34" s="11">
        <v>325793.59999999986</v>
      </c>
      <c r="O34" s="11">
        <v>121755.10000000009</v>
      </c>
      <c r="P34" s="11">
        <v>210573</v>
      </c>
      <c r="Q34" s="11">
        <v>354824</v>
      </c>
    </row>
    <row r="35" spans="2:17" ht="15" thickBot="1" x14ac:dyDescent="0.4">
      <c r="B35" s="155">
        <v>22021001001</v>
      </c>
      <c r="C35" s="154">
        <v>26102</v>
      </c>
      <c r="D35" s="153" t="s">
        <v>1279</v>
      </c>
      <c r="E35" s="11">
        <v>52154</v>
      </c>
      <c r="F35" s="11">
        <v>0</v>
      </c>
      <c r="G35" s="11">
        <v>0</v>
      </c>
      <c r="H35" s="11">
        <v>0</v>
      </c>
      <c r="I35" s="11">
        <v>0</v>
      </c>
      <c r="J35" s="11">
        <v>0</v>
      </c>
      <c r="K35" s="11">
        <v>0</v>
      </c>
      <c r="L35" s="11">
        <v>0</v>
      </c>
      <c r="M35" s="11">
        <v>0</v>
      </c>
      <c r="N35" s="11">
        <v>0</v>
      </c>
      <c r="O35" s="11">
        <v>0</v>
      </c>
      <c r="P35" s="11">
        <v>29676</v>
      </c>
      <c r="Q35" s="11">
        <v>22478</v>
      </c>
    </row>
    <row r="36" spans="2:17" ht="15" thickBot="1" x14ac:dyDescent="0.4">
      <c r="B36" s="155">
        <v>22021001001</v>
      </c>
      <c r="C36" s="154">
        <v>26103</v>
      </c>
      <c r="D36" s="153" t="s">
        <v>1280</v>
      </c>
      <c r="E36" s="11">
        <v>126003.06</v>
      </c>
      <c r="F36" s="11">
        <v>0</v>
      </c>
      <c r="G36" s="11">
        <v>23159.13</v>
      </c>
      <c r="H36" s="11">
        <v>0</v>
      </c>
      <c r="I36" s="11">
        <v>894.71999999999753</v>
      </c>
      <c r="J36" s="11">
        <v>12720.770000000004</v>
      </c>
      <c r="K36" s="11">
        <v>19749.93</v>
      </c>
      <c r="L36" s="11">
        <v>20694</v>
      </c>
      <c r="M36" s="11">
        <v>10927.330000000002</v>
      </c>
      <c r="N36" s="11">
        <v>12114.979999999996</v>
      </c>
      <c r="O36" s="11">
        <v>7289.1999999999971</v>
      </c>
      <c r="P36" s="11">
        <v>10500</v>
      </c>
      <c r="Q36" s="11">
        <v>7953</v>
      </c>
    </row>
    <row r="37" spans="2:17" ht="15" thickBot="1" x14ac:dyDescent="0.4">
      <c r="B37" s="155">
        <v>22021001001</v>
      </c>
      <c r="C37" s="154">
        <v>27101</v>
      </c>
      <c r="D37" s="153" t="s">
        <v>1281</v>
      </c>
      <c r="E37" s="11">
        <v>336960.2</v>
      </c>
      <c r="F37" s="11">
        <v>15080</v>
      </c>
      <c r="G37" s="11">
        <v>0</v>
      </c>
      <c r="H37" s="11">
        <v>6496</v>
      </c>
      <c r="I37" s="11">
        <v>0</v>
      </c>
      <c r="J37" s="11">
        <v>0</v>
      </c>
      <c r="K37" s="11">
        <v>6496</v>
      </c>
      <c r="L37" s="11">
        <v>0</v>
      </c>
      <c r="M37" s="11">
        <v>0</v>
      </c>
      <c r="N37" s="11">
        <v>0</v>
      </c>
      <c r="O37" s="11">
        <v>68173.2</v>
      </c>
      <c r="P37" s="11">
        <v>136969</v>
      </c>
      <c r="Q37" s="11">
        <v>103746</v>
      </c>
    </row>
    <row r="38" spans="2:17" ht="15" thickBot="1" x14ac:dyDescent="0.4">
      <c r="B38" s="155">
        <v>22021001001</v>
      </c>
      <c r="C38" s="154">
        <v>27301</v>
      </c>
      <c r="D38" s="153" t="s">
        <v>1282</v>
      </c>
      <c r="E38" s="11">
        <v>35217.599999999999</v>
      </c>
      <c r="F38" s="11">
        <v>0</v>
      </c>
      <c r="G38" s="11">
        <v>0</v>
      </c>
      <c r="H38" s="11">
        <v>6316.2</v>
      </c>
      <c r="I38" s="11">
        <v>4732.8</v>
      </c>
      <c r="J38" s="11">
        <v>2737.6000000000004</v>
      </c>
      <c r="K38" s="11">
        <v>0</v>
      </c>
      <c r="L38" s="11">
        <v>9395.9999999999982</v>
      </c>
      <c r="M38" s="11">
        <v>0</v>
      </c>
      <c r="N38" s="11">
        <v>0</v>
      </c>
      <c r="O38" s="11">
        <v>0</v>
      </c>
      <c r="P38" s="11">
        <v>6848</v>
      </c>
      <c r="Q38" s="11">
        <v>5187</v>
      </c>
    </row>
    <row r="39" spans="2:17" ht="15" thickBot="1" x14ac:dyDescent="0.4">
      <c r="B39" s="155">
        <v>22021001001</v>
      </c>
      <c r="C39" s="154">
        <v>29101</v>
      </c>
      <c r="D39" s="153" t="s">
        <v>1283</v>
      </c>
      <c r="E39" s="11">
        <v>29060.68</v>
      </c>
      <c r="F39" s="11">
        <v>0</v>
      </c>
      <c r="G39" s="11">
        <v>4648.33</v>
      </c>
      <c r="H39" s="11">
        <v>261</v>
      </c>
      <c r="I39" s="11">
        <v>0</v>
      </c>
      <c r="J39" s="11">
        <v>862.84000000000015</v>
      </c>
      <c r="K39" s="11">
        <v>88.809999999999491</v>
      </c>
      <c r="L39" s="11">
        <v>6954.1100000000006</v>
      </c>
      <c r="M39" s="11">
        <v>870</v>
      </c>
      <c r="N39" s="11">
        <v>8957.59</v>
      </c>
      <c r="O39" s="11">
        <v>0</v>
      </c>
      <c r="P39" s="11">
        <v>3652</v>
      </c>
      <c r="Q39" s="11">
        <v>2766</v>
      </c>
    </row>
    <row r="40" spans="2:17" ht="15" thickBot="1" x14ac:dyDescent="0.4">
      <c r="B40" s="155">
        <v>22021001001</v>
      </c>
      <c r="C40" s="154">
        <v>29601</v>
      </c>
      <c r="D40" s="153" t="s">
        <v>1284</v>
      </c>
      <c r="E40" s="11">
        <v>130650.54</v>
      </c>
      <c r="F40" s="11">
        <v>751.4</v>
      </c>
      <c r="G40" s="11">
        <v>7538.3099999999995</v>
      </c>
      <c r="H40" s="11">
        <v>16838.650000000001</v>
      </c>
      <c r="I40" s="11">
        <v>0</v>
      </c>
      <c r="J40" s="11">
        <v>18699.309999999998</v>
      </c>
      <c r="K40" s="11">
        <v>8627.010000000002</v>
      </c>
      <c r="L40" s="11">
        <v>28163.269999999997</v>
      </c>
      <c r="M40" s="11">
        <v>8071.1000000000058</v>
      </c>
      <c r="N40" s="11">
        <v>13076.489999999991</v>
      </c>
      <c r="O40" s="11">
        <v>0</v>
      </c>
      <c r="P40" s="11">
        <v>16436</v>
      </c>
      <c r="Q40" s="11">
        <v>12449</v>
      </c>
    </row>
    <row r="41" spans="2:17" ht="15" thickBot="1" x14ac:dyDescent="0.4">
      <c r="B41" s="155">
        <v>22021001001</v>
      </c>
      <c r="C41" s="154">
        <v>29602</v>
      </c>
      <c r="D41" s="153" t="s">
        <v>1285</v>
      </c>
      <c r="E41" s="11">
        <v>98334.720000000001</v>
      </c>
      <c r="F41" s="11">
        <v>370</v>
      </c>
      <c r="G41" s="11">
        <v>14888.81</v>
      </c>
      <c r="H41" s="11">
        <v>0</v>
      </c>
      <c r="I41" s="11">
        <v>2157.6000000000004</v>
      </c>
      <c r="J41" s="11">
        <v>0</v>
      </c>
      <c r="K41" s="11">
        <v>0</v>
      </c>
      <c r="L41" s="11">
        <v>26686.219999999998</v>
      </c>
      <c r="M41" s="11">
        <v>510</v>
      </c>
      <c r="N41" s="11">
        <v>13603.090000000004</v>
      </c>
      <c r="O41" s="11">
        <v>0</v>
      </c>
      <c r="P41" s="11">
        <v>22828</v>
      </c>
      <c r="Q41" s="11">
        <v>17291</v>
      </c>
    </row>
    <row r="42" spans="2:17" ht="15" thickBot="1" x14ac:dyDescent="0.4">
      <c r="B42" s="155">
        <v>22021001001</v>
      </c>
      <c r="C42" s="154">
        <v>29603</v>
      </c>
      <c r="D42" s="153" t="s">
        <v>1286</v>
      </c>
      <c r="E42" s="11">
        <v>0</v>
      </c>
      <c r="F42" s="11">
        <v>0</v>
      </c>
      <c r="G42" s="11">
        <v>0</v>
      </c>
      <c r="H42" s="11">
        <v>0</v>
      </c>
      <c r="I42" s="11">
        <v>0</v>
      </c>
      <c r="J42" s="11">
        <v>0</v>
      </c>
      <c r="K42" s="11">
        <v>0</v>
      </c>
      <c r="L42" s="11">
        <v>0</v>
      </c>
      <c r="M42" s="11">
        <v>0</v>
      </c>
      <c r="N42" s="11">
        <v>0</v>
      </c>
      <c r="O42" s="11">
        <v>0</v>
      </c>
      <c r="P42" s="11">
        <v>0</v>
      </c>
      <c r="Q42" s="11">
        <v>0</v>
      </c>
    </row>
    <row r="43" spans="2:17" ht="15" thickBot="1" x14ac:dyDescent="0.4">
      <c r="B43" s="155">
        <v>22021001001</v>
      </c>
      <c r="C43" s="154">
        <v>31101</v>
      </c>
      <c r="D43" s="153" t="s">
        <v>1287</v>
      </c>
      <c r="E43" s="11">
        <v>1138429.47</v>
      </c>
      <c r="F43" s="11">
        <v>140912</v>
      </c>
      <c r="G43" s="11">
        <v>95538.07</v>
      </c>
      <c r="H43" s="11">
        <v>92364</v>
      </c>
      <c r="I43" s="11">
        <v>86187</v>
      </c>
      <c r="J43" s="11">
        <v>36630.469999999972</v>
      </c>
      <c r="K43" s="11">
        <v>61251</v>
      </c>
      <c r="L43" s="11">
        <v>180405.00000000006</v>
      </c>
      <c r="M43" s="11">
        <v>66049</v>
      </c>
      <c r="N43" s="11">
        <v>84076.929999999935</v>
      </c>
      <c r="O43" s="11">
        <v>62326</v>
      </c>
      <c r="P43" s="11">
        <v>132403</v>
      </c>
      <c r="Q43" s="11">
        <v>100287</v>
      </c>
    </row>
    <row r="44" spans="2:17" ht="15" thickBot="1" x14ac:dyDescent="0.4">
      <c r="B44" s="155">
        <v>22021001001</v>
      </c>
      <c r="C44" s="154">
        <v>31102</v>
      </c>
      <c r="D44" s="153" t="s">
        <v>1288</v>
      </c>
      <c r="E44" s="11">
        <v>2086783</v>
      </c>
      <c r="F44" s="11">
        <v>0</v>
      </c>
      <c r="G44" s="11">
        <v>116269</v>
      </c>
      <c r="H44" s="11">
        <v>161030</v>
      </c>
      <c r="I44" s="11">
        <v>116752</v>
      </c>
      <c r="J44" s="11">
        <v>175319</v>
      </c>
      <c r="K44" s="11">
        <v>171089</v>
      </c>
      <c r="L44" s="11">
        <v>66528</v>
      </c>
      <c r="M44" s="11">
        <v>198878</v>
      </c>
      <c r="N44" s="11">
        <v>213961</v>
      </c>
      <c r="O44" s="11">
        <v>209003</v>
      </c>
      <c r="P44" s="11">
        <v>374382</v>
      </c>
      <c r="Q44" s="11">
        <v>283572</v>
      </c>
    </row>
    <row r="45" spans="2:17" ht="15" thickBot="1" x14ac:dyDescent="0.4">
      <c r="B45" s="155">
        <v>22021001001</v>
      </c>
      <c r="C45" s="154">
        <v>31301</v>
      </c>
      <c r="D45" s="153" t="s">
        <v>1289</v>
      </c>
      <c r="E45" s="11">
        <v>472190.23</v>
      </c>
      <c r="F45" s="11">
        <v>540</v>
      </c>
      <c r="G45" s="11">
        <v>35085.199999999997</v>
      </c>
      <c r="H45" s="11">
        <v>69276.800000000003</v>
      </c>
      <c r="I45" s="11">
        <v>49734</v>
      </c>
      <c r="J45" s="11">
        <v>30340.600000000006</v>
      </c>
      <c r="K45" s="11">
        <v>0</v>
      </c>
      <c r="L45" s="11">
        <v>0</v>
      </c>
      <c r="M45" s="11">
        <v>73763.199999999983</v>
      </c>
      <c r="N45" s="11">
        <v>33695.010000000009</v>
      </c>
      <c r="O45" s="11">
        <v>43351.419999999984</v>
      </c>
      <c r="P45" s="11">
        <v>77615</v>
      </c>
      <c r="Q45" s="11">
        <v>58789</v>
      </c>
    </row>
    <row r="46" spans="2:17" ht="15" thickBot="1" x14ac:dyDescent="0.4">
      <c r="B46" s="155">
        <v>22021001001</v>
      </c>
      <c r="C46" s="154">
        <v>31401</v>
      </c>
      <c r="D46" s="153" t="s">
        <v>1290</v>
      </c>
      <c r="E46" s="11">
        <v>173207.4</v>
      </c>
      <c r="F46" s="11">
        <v>0</v>
      </c>
      <c r="G46" s="11">
        <v>0</v>
      </c>
      <c r="H46" s="11">
        <v>0</v>
      </c>
      <c r="I46" s="11">
        <v>0</v>
      </c>
      <c r="J46" s="11">
        <v>0</v>
      </c>
      <c r="K46" s="11">
        <v>31378.48</v>
      </c>
      <c r="L46" s="11">
        <v>0</v>
      </c>
      <c r="M46" s="11">
        <v>0</v>
      </c>
      <c r="N46" s="11">
        <v>13447.920000000002</v>
      </c>
      <c r="O46" s="11">
        <v>0</v>
      </c>
      <c r="P46" s="11">
        <v>73050</v>
      </c>
      <c r="Q46" s="11">
        <v>55331</v>
      </c>
    </row>
    <row r="47" spans="2:17" ht="15" thickBot="1" x14ac:dyDescent="0.4">
      <c r="B47" s="155">
        <v>22021001001</v>
      </c>
      <c r="C47" s="154">
        <v>32201</v>
      </c>
      <c r="D47" s="153" t="s">
        <v>1291</v>
      </c>
      <c r="E47" s="11">
        <v>75685</v>
      </c>
      <c r="F47" s="11">
        <v>1500</v>
      </c>
      <c r="G47" s="11">
        <v>1500</v>
      </c>
      <c r="H47" s="11">
        <v>3000</v>
      </c>
      <c r="I47" s="11">
        <v>0</v>
      </c>
      <c r="J47" s="11">
        <v>14028</v>
      </c>
      <c r="K47" s="11">
        <v>29466</v>
      </c>
      <c r="L47" s="11">
        <v>12528</v>
      </c>
      <c r="M47" s="11">
        <v>1500</v>
      </c>
      <c r="N47" s="11">
        <v>12163</v>
      </c>
      <c r="O47" s="11">
        <v>0</v>
      </c>
      <c r="P47" s="11">
        <v>0</v>
      </c>
      <c r="Q47" s="11">
        <v>0</v>
      </c>
    </row>
    <row r="48" spans="2:17" ht="15" thickBot="1" x14ac:dyDescent="0.4">
      <c r="B48" s="155">
        <v>22021001001</v>
      </c>
      <c r="C48" s="154">
        <v>32301</v>
      </c>
      <c r="D48" s="153" t="s">
        <v>1292</v>
      </c>
      <c r="E48" s="11">
        <v>0</v>
      </c>
      <c r="F48" s="11">
        <v>0</v>
      </c>
      <c r="G48" s="11">
        <v>0</v>
      </c>
      <c r="H48" s="11">
        <v>0</v>
      </c>
      <c r="I48" s="11">
        <v>0</v>
      </c>
      <c r="J48" s="11">
        <v>0</v>
      </c>
      <c r="K48" s="11">
        <v>0</v>
      </c>
      <c r="L48" s="11">
        <v>0</v>
      </c>
      <c r="M48" s="11">
        <v>0</v>
      </c>
      <c r="N48" s="11">
        <v>0</v>
      </c>
      <c r="O48" s="11">
        <v>0</v>
      </c>
      <c r="P48" s="11">
        <v>0</v>
      </c>
      <c r="Q48" s="11">
        <v>0</v>
      </c>
    </row>
    <row r="49" spans="2:17" ht="15" thickBot="1" x14ac:dyDescent="0.4">
      <c r="B49" s="155">
        <v>22021001001</v>
      </c>
      <c r="C49" s="154">
        <v>32302</v>
      </c>
      <c r="D49" s="153" t="s">
        <v>1293</v>
      </c>
      <c r="E49" s="11">
        <v>803765.12</v>
      </c>
      <c r="F49" s="11">
        <v>0</v>
      </c>
      <c r="G49" s="11">
        <v>0</v>
      </c>
      <c r="H49" s="11">
        <v>97150</v>
      </c>
      <c r="I49" s="11">
        <v>0</v>
      </c>
      <c r="J49" s="11">
        <v>0</v>
      </c>
      <c r="K49" s="11">
        <v>0</v>
      </c>
      <c r="L49" s="11">
        <v>0</v>
      </c>
      <c r="M49" s="11">
        <v>0</v>
      </c>
      <c r="N49" s="11">
        <v>0</v>
      </c>
      <c r="O49" s="11">
        <v>662484.12</v>
      </c>
      <c r="P49" s="11">
        <v>25111</v>
      </c>
      <c r="Q49" s="11">
        <v>19020</v>
      </c>
    </row>
    <row r="50" spans="2:17" ht="15" thickBot="1" x14ac:dyDescent="0.4">
      <c r="B50" s="155">
        <v>22021001001</v>
      </c>
      <c r="C50" s="154">
        <v>32303</v>
      </c>
      <c r="D50" s="153" t="s">
        <v>1294</v>
      </c>
      <c r="E50" s="11">
        <v>0</v>
      </c>
      <c r="F50" s="11">
        <v>0</v>
      </c>
      <c r="G50" s="11">
        <v>0</v>
      </c>
      <c r="H50" s="11">
        <v>0</v>
      </c>
      <c r="I50" s="11">
        <v>0</v>
      </c>
      <c r="J50" s="11">
        <v>0</v>
      </c>
      <c r="K50" s="11">
        <v>0</v>
      </c>
      <c r="L50" s="11">
        <v>0</v>
      </c>
      <c r="M50" s="11">
        <v>0</v>
      </c>
      <c r="N50" s="11">
        <v>0</v>
      </c>
      <c r="O50" s="11">
        <v>0</v>
      </c>
      <c r="P50" s="11">
        <v>0</v>
      </c>
      <c r="Q50" s="11">
        <v>0</v>
      </c>
    </row>
    <row r="51" spans="2:17" ht="15" thickBot="1" x14ac:dyDescent="0.4">
      <c r="B51" s="155">
        <v>22021001001</v>
      </c>
      <c r="C51" s="154">
        <v>32304</v>
      </c>
      <c r="D51" s="153" t="s">
        <v>1295</v>
      </c>
      <c r="E51" s="11">
        <v>0</v>
      </c>
      <c r="F51" s="11">
        <v>0</v>
      </c>
      <c r="G51" s="11">
        <v>0</v>
      </c>
      <c r="H51" s="11">
        <v>0</v>
      </c>
      <c r="I51" s="11">
        <v>0</v>
      </c>
      <c r="J51" s="11">
        <v>0</v>
      </c>
      <c r="K51" s="11">
        <v>0</v>
      </c>
      <c r="L51" s="11">
        <v>0</v>
      </c>
      <c r="M51" s="11">
        <v>0</v>
      </c>
      <c r="N51" s="11">
        <v>0</v>
      </c>
      <c r="O51" s="11">
        <v>0</v>
      </c>
      <c r="P51" s="11">
        <v>0</v>
      </c>
      <c r="Q51" s="11">
        <v>0</v>
      </c>
    </row>
    <row r="52" spans="2:17" ht="15" thickBot="1" x14ac:dyDescent="0.4">
      <c r="B52" s="155">
        <v>22021001001</v>
      </c>
      <c r="C52" s="154">
        <v>32501</v>
      </c>
      <c r="D52" s="153" t="s">
        <v>1296</v>
      </c>
      <c r="E52" s="11">
        <v>11600</v>
      </c>
      <c r="F52" s="11">
        <v>11600</v>
      </c>
      <c r="G52" s="11">
        <v>0</v>
      </c>
      <c r="H52" s="11">
        <v>0</v>
      </c>
      <c r="I52" s="11">
        <v>0</v>
      </c>
      <c r="J52" s="11">
        <v>0</v>
      </c>
      <c r="K52" s="11">
        <v>0</v>
      </c>
      <c r="L52" s="11">
        <v>0</v>
      </c>
      <c r="M52" s="11">
        <v>0</v>
      </c>
      <c r="N52" s="11">
        <v>0</v>
      </c>
      <c r="O52" s="11">
        <v>0</v>
      </c>
      <c r="P52" s="11">
        <v>0</v>
      </c>
      <c r="Q52" s="11">
        <v>0</v>
      </c>
    </row>
    <row r="53" spans="2:17" ht="15" thickBot="1" x14ac:dyDescent="0.4">
      <c r="B53" s="155">
        <v>22021001001</v>
      </c>
      <c r="C53" s="154">
        <v>32601</v>
      </c>
      <c r="D53" s="153" t="s">
        <v>1297</v>
      </c>
      <c r="E53" s="11">
        <v>99149.01</v>
      </c>
      <c r="F53" s="11">
        <v>0</v>
      </c>
      <c r="G53" s="11">
        <v>0</v>
      </c>
      <c r="H53" s="11">
        <v>0</v>
      </c>
      <c r="I53" s="11">
        <v>20068</v>
      </c>
      <c r="J53" s="11">
        <v>35547.5</v>
      </c>
      <c r="K53" s="11">
        <v>33125.64</v>
      </c>
      <c r="L53" s="11">
        <v>10407.869999999995</v>
      </c>
      <c r="M53" s="11">
        <v>0</v>
      </c>
      <c r="N53" s="11">
        <v>0</v>
      </c>
      <c r="O53" s="11">
        <v>0</v>
      </c>
      <c r="P53" s="11">
        <v>0</v>
      </c>
      <c r="Q53" s="11">
        <v>0</v>
      </c>
    </row>
    <row r="54" spans="2:17" ht="15" thickBot="1" x14ac:dyDescent="0.4">
      <c r="B54" s="155">
        <v>22021001001</v>
      </c>
      <c r="C54" s="154">
        <v>33301</v>
      </c>
      <c r="D54" s="153" t="s">
        <v>1298</v>
      </c>
      <c r="E54" s="11">
        <v>104309</v>
      </c>
      <c r="F54" s="11">
        <v>0</v>
      </c>
      <c r="G54" s="11">
        <v>0</v>
      </c>
      <c r="H54" s="11">
        <v>0</v>
      </c>
      <c r="I54" s="11">
        <v>0</v>
      </c>
      <c r="J54" s="11">
        <v>0</v>
      </c>
      <c r="K54" s="11">
        <v>0</v>
      </c>
      <c r="L54" s="11">
        <v>0</v>
      </c>
      <c r="M54" s="11">
        <v>0</v>
      </c>
      <c r="N54" s="11">
        <v>0</v>
      </c>
      <c r="O54" s="11">
        <v>0</v>
      </c>
      <c r="P54" s="11">
        <v>59353</v>
      </c>
      <c r="Q54" s="11">
        <v>44956</v>
      </c>
    </row>
    <row r="55" spans="2:17" ht="15" thickBot="1" x14ac:dyDescent="0.4">
      <c r="B55" s="155">
        <v>22021001001</v>
      </c>
      <c r="C55" s="154">
        <v>33401</v>
      </c>
      <c r="D55" s="153" t="s">
        <v>1299</v>
      </c>
      <c r="E55" s="11">
        <v>345200</v>
      </c>
      <c r="F55" s="11">
        <v>0</v>
      </c>
      <c r="G55" s="11">
        <v>0</v>
      </c>
      <c r="H55" s="11">
        <v>75000</v>
      </c>
      <c r="I55" s="11">
        <v>0</v>
      </c>
      <c r="J55" s="11">
        <v>0</v>
      </c>
      <c r="K55" s="11">
        <v>0</v>
      </c>
      <c r="L55" s="11">
        <v>0</v>
      </c>
      <c r="M55" s="11">
        <v>0</v>
      </c>
      <c r="N55" s="11">
        <v>270200</v>
      </c>
      <c r="O55" s="11">
        <v>0</v>
      </c>
      <c r="P55" s="11">
        <v>0</v>
      </c>
      <c r="Q55" s="11">
        <v>0</v>
      </c>
    </row>
    <row r="56" spans="2:17" ht="15" thickBot="1" x14ac:dyDescent="0.4">
      <c r="B56" s="155">
        <v>22021001001</v>
      </c>
      <c r="C56" s="154">
        <v>33402</v>
      </c>
      <c r="D56" s="153" t="s">
        <v>1300</v>
      </c>
      <c r="E56" s="11">
        <v>30000</v>
      </c>
      <c r="F56" s="11">
        <v>0</v>
      </c>
      <c r="G56" s="11">
        <v>0</v>
      </c>
      <c r="H56" s="11">
        <v>0</v>
      </c>
      <c r="I56" s="11">
        <v>0</v>
      </c>
      <c r="J56" s="11">
        <v>0</v>
      </c>
      <c r="K56" s="11">
        <v>0</v>
      </c>
      <c r="L56" s="11">
        <v>0</v>
      </c>
      <c r="M56" s="11">
        <v>30000</v>
      </c>
      <c r="N56" s="11">
        <v>0</v>
      </c>
      <c r="O56" s="11">
        <v>0</v>
      </c>
      <c r="P56" s="11">
        <v>0</v>
      </c>
      <c r="Q56" s="11">
        <v>0</v>
      </c>
    </row>
    <row r="57" spans="2:17" ht="15" thickBot="1" x14ac:dyDescent="0.4">
      <c r="B57" s="155">
        <v>22021001001</v>
      </c>
      <c r="C57" s="154">
        <v>34101</v>
      </c>
      <c r="D57" s="153" t="s">
        <v>1301</v>
      </c>
      <c r="E57" s="11">
        <v>26284.27</v>
      </c>
      <c r="F57" s="11">
        <v>1952.51</v>
      </c>
      <c r="G57" s="11">
        <v>1773.9799999999998</v>
      </c>
      <c r="H57" s="11">
        <v>1993.17</v>
      </c>
      <c r="I57" s="11">
        <v>1696.4400000000005</v>
      </c>
      <c r="J57" s="11">
        <v>1920.4699999999993</v>
      </c>
      <c r="K57" s="11">
        <v>1923.8600000000006</v>
      </c>
      <c r="L57" s="11">
        <v>2092.0699999999997</v>
      </c>
      <c r="M57" s="11">
        <v>1997.8099999999995</v>
      </c>
      <c r="N57" s="11">
        <v>2145.3000000000011</v>
      </c>
      <c r="O57" s="11">
        <v>1943.6599999999999</v>
      </c>
      <c r="P57" s="11">
        <v>3765</v>
      </c>
      <c r="Q57" s="11">
        <v>3080</v>
      </c>
    </row>
    <row r="58" spans="2:17" ht="15" thickBot="1" x14ac:dyDescent="0.4">
      <c r="B58" s="155">
        <v>22021001001</v>
      </c>
      <c r="C58" s="154">
        <v>34501</v>
      </c>
      <c r="D58" s="153" t="s">
        <v>1302</v>
      </c>
      <c r="E58" s="11">
        <v>147699.64000000001</v>
      </c>
      <c r="F58" s="11">
        <v>0</v>
      </c>
      <c r="G58" s="11">
        <v>0</v>
      </c>
      <c r="H58" s="11">
        <v>0</v>
      </c>
      <c r="I58" s="11">
        <v>0</v>
      </c>
      <c r="J58" s="11">
        <v>0</v>
      </c>
      <c r="K58" s="11">
        <v>6779.2</v>
      </c>
      <c r="L58" s="11">
        <v>53341.18</v>
      </c>
      <c r="M58" s="11">
        <v>8757.0000000000073</v>
      </c>
      <c r="N58" s="11">
        <v>18644.259999999995</v>
      </c>
      <c r="O58" s="11">
        <v>0</v>
      </c>
      <c r="P58" s="11">
        <v>34242</v>
      </c>
      <c r="Q58" s="11">
        <v>25936</v>
      </c>
    </row>
    <row r="59" spans="2:17" ht="15" thickBot="1" x14ac:dyDescent="0.4">
      <c r="B59" s="155">
        <v>22021001001</v>
      </c>
      <c r="C59" s="154">
        <v>34701</v>
      </c>
      <c r="D59" s="153" t="s">
        <v>1303</v>
      </c>
      <c r="E59" s="11">
        <v>19493.009999999998</v>
      </c>
      <c r="F59" s="11">
        <v>0</v>
      </c>
      <c r="G59" s="11">
        <v>0</v>
      </c>
      <c r="H59" s="11">
        <v>8910.02</v>
      </c>
      <c r="I59" s="11">
        <v>4907.6299999999992</v>
      </c>
      <c r="J59" s="11">
        <v>0</v>
      </c>
      <c r="K59" s="11">
        <v>0</v>
      </c>
      <c r="L59" s="11">
        <v>0</v>
      </c>
      <c r="M59" s="11">
        <v>0</v>
      </c>
      <c r="N59" s="11">
        <v>5675.3599999999988</v>
      </c>
      <c r="O59" s="11">
        <v>0</v>
      </c>
      <c r="P59" s="11">
        <v>0</v>
      </c>
      <c r="Q59" s="11">
        <v>0</v>
      </c>
    </row>
    <row r="60" spans="2:17" ht="15" thickBot="1" x14ac:dyDescent="0.4">
      <c r="B60" s="155">
        <v>22021001001</v>
      </c>
      <c r="C60" s="154">
        <v>35101</v>
      </c>
      <c r="D60" s="153" t="s">
        <v>1304</v>
      </c>
      <c r="E60" s="11">
        <v>150452.72</v>
      </c>
      <c r="F60" s="11">
        <v>6264</v>
      </c>
      <c r="G60" s="11">
        <v>900</v>
      </c>
      <c r="H60" s="11">
        <v>5684</v>
      </c>
      <c r="I60" s="11">
        <v>2576</v>
      </c>
      <c r="J60" s="11">
        <v>39580</v>
      </c>
      <c r="K60" s="11">
        <v>6728</v>
      </c>
      <c r="L60" s="11">
        <v>6384</v>
      </c>
      <c r="M60" s="11">
        <v>313.19999999999709</v>
      </c>
      <c r="N60" s="11">
        <v>18636.520000000004</v>
      </c>
      <c r="O60" s="11">
        <v>0</v>
      </c>
      <c r="P60" s="11">
        <v>36068</v>
      </c>
      <c r="Q60" s="11">
        <v>27319</v>
      </c>
    </row>
    <row r="61" spans="2:17" ht="15" thickBot="1" x14ac:dyDescent="0.4">
      <c r="B61" s="155">
        <v>22021001001</v>
      </c>
      <c r="C61" s="154">
        <v>35102</v>
      </c>
      <c r="D61" s="153" t="s">
        <v>1305</v>
      </c>
      <c r="E61" s="11">
        <v>58857.5</v>
      </c>
      <c r="F61" s="11">
        <v>24476</v>
      </c>
      <c r="G61" s="11">
        <v>0</v>
      </c>
      <c r="H61" s="11">
        <v>0</v>
      </c>
      <c r="I61" s="11">
        <v>0</v>
      </c>
      <c r="J61" s="11">
        <v>13765.5</v>
      </c>
      <c r="K61" s="11">
        <v>0</v>
      </c>
      <c r="L61" s="11">
        <v>100</v>
      </c>
      <c r="M61" s="11">
        <v>0</v>
      </c>
      <c r="N61" s="11">
        <v>0</v>
      </c>
      <c r="O61" s="11">
        <v>0</v>
      </c>
      <c r="P61" s="11">
        <v>20516</v>
      </c>
      <c r="Q61" s="11">
        <v>0</v>
      </c>
    </row>
    <row r="62" spans="2:17" ht="15" thickBot="1" x14ac:dyDescent="0.4">
      <c r="B62" s="155">
        <v>22021001001</v>
      </c>
      <c r="C62" s="154">
        <v>35103</v>
      </c>
      <c r="D62" s="153" t="s">
        <v>1306</v>
      </c>
      <c r="E62" s="11">
        <v>900468.08</v>
      </c>
      <c r="F62" s="11">
        <v>0</v>
      </c>
      <c r="G62" s="11">
        <v>0</v>
      </c>
      <c r="H62" s="11">
        <v>159099.70000000001</v>
      </c>
      <c r="I62" s="11">
        <v>0</v>
      </c>
      <c r="J62" s="11">
        <v>440921.42</v>
      </c>
      <c r="K62" s="11">
        <v>228085.29000000004</v>
      </c>
      <c r="L62" s="11">
        <v>72361.669999999925</v>
      </c>
      <c r="M62" s="11">
        <v>0</v>
      </c>
      <c r="N62" s="11">
        <v>0</v>
      </c>
      <c r="O62" s="11">
        <v>0</v>
      </c>
      <c r="P62" s="11">
        <v>0</v>
      </c>
      <c r="Q62" s="11">
        <v>0</v>
      </c>
    </row>
    <row r="63" spans="2:17" ht="15" thickBot="1" x14ac:dyDescent="0.4">
      <c r="B63" s="155">
        <v>22021001001</v>
      </c>
      <c r="C63" s="154">
        <v>35104</v>
      </c>
      <c r="D63" s="153" t="s">
        <v>1307</v>
      </c>
      <c r="E63" s="11">
        <v>1360.08</v>
      </c>
      <c r="F63" s="11">
        <v>0</v>
      </c>
      <c r="G63" s="11">
        <v>0</v>
      </c>
      <c r="H63" s="11">
        <v>0</v>
      </c>
      <c r="I63" s="11">
        <v>0</v>
      </c>
      <c r="J63" s="11">
        <v>0</v>
      </c>
      <c r="K63" s="11">
        <v>0</v>
      </c>
      <c r="L63" s="11">
        <v>0</v>
      </c>
      <c r="M63" s="11">
        <v>0</v>
      </c>
      <c r="N63" s="11">
        <v>1360.08</v>
      </c>
      <c r="O63" s="11">
        <v>0</v>
      </c>
      <c r="P63" s="11">
        <v>0</v>
      </c>
      <c r="Q63" s="11">
        <v>0</v>
      </c>
    </row>
    <row r="64" spans="2:17" ht="15" thickBot="1" x14ac:dyDescent="0.4">
      <c r="B64" s="155">
        <v>22021001001</v>
      </c>
      <c r="C64" s="154">
        <v>35105</v>
      </c>
      <c r="D64" s="153" t="s">
        <v>1308</v>
      </c>
      <c r="E64" s="11">
        <v>149228.87</v>
      </c>
      <c r="F64" s="11">
        <v>4332.1400000000003</v>
      </c>
      <c r="G64" s="11">
        <v>12172.98</v>
      </c>
      <c r="H64" s="11">
        <v>4112</v>
      </c>
      <c r="I64" s="11">
        <v>0</v>
      </c>
      <c r="J64" s="11">
        <v>0</v>
      </c>
      <c r="K64" s="11">
        <v>0</v>
      </c>
      <c r="L64" s="11">
        <v>32233.200000000001</v>
      </c>
      <c r="M64" s="11">
        <v>6566</v>
      </c>
      <c r="N64" s="11">
        <v>25622.549999999996</v>
      </c>
      <c r="O64" s="11">
        <v>0</v>
      </c>
      <c r="P64" s="11">
        <v>36525</v>
      </c>
      <c r="Q64" s="11">
        <v>27665</v>
      </c>
    </row>
    <row r="65" spans="2:17" ht="15" thickBot="1" x14ac:dyDescent="0.4">
      <c r="B65" s="155">
        <v>22021001001</v>
      </c>
      <c r="C65" s="154">
        <v>35106</v>
      </c>
      <c r="D65" s="153" t="s">
        <v>1309</v>
      </c>
      <c r="E65" s="11">
        <v>1000152.53</v>
      </c>
      <c r="F65" s="11">
        <v>22420.48</v>
      </c>
      <c r="G65" s="11">
        <v>419072.32</v>
      </c>
      <c r="H65" s="11">
        <v>4169.2300000000396</v>
      </c>
      <c r="I65" s="11">
        <v>107465.44999999995</v>
      </c>
      <c r="J65" s="11">
        <v>64901.530000000028</v>
      </c>
      <c r="K65" s="11">
        <v>62579.160000000033</v>
      </c>
      <c r="L65" s="11">
        <v>57992.079999999958</v>
      </c>
      <c r="M65" s="11">
        <v>63367.25</v>
      </c>
      <c r="N65" s="11">
        <v>143220.03000000003</v>
      </c>
      <c r="O65" s="11">
        <v>0</v>
      </c>
      <c r="P65" s="11">
        <v>19449</v>
      </c>
      <c r="Q65" s="11">
        <v>35516</v>
      </c>
    </row>
    <row r="66" spans="2:17" ht="15" thickBot="1" x14ac:dyDescent="0.4">
      <c r="B66" s="155">
        <v>22021001001</v>
      </c>
      <c r="C66" s="154">
        <v>35107</v>
      </c>
      <c r="D66" s="153" t="s">
        <v>1310</v>
      </c>
      <c r="E66" s="11">
        <v>102576.93</v>
      </c>
      <c r="F66" s="11">
        <v>0</v>
      </c>
      <c r="G66" s="11">
        <v>0</v>
      </c>
      <c r="H66" s="11">
        <v>0</v>
      </c>
      <c r="I66" s="11">
        <v>0</v>
      </c>
      <c r="J66" s="11">
        <v>79847.740000000005</v>
      </c>
      <c r="K66" s="11">
        <v>0</v>
      </c>
      <c r="L66" s="11">
        <v>20989.189999999988</v>
      </c>
      <c r="M66" s="11">
        <v>1740</v>
      </c>
      <c r="N66" s="11">
        <v>0</v>
      </c>
      <c r="O66" s="11">
        <v>0</v>
      </c>
      <c r="P66" s="11">
        <v>0</v>
      </c>
      <c r="Q66" s="11">
        <v>0</v>
      </c>
    </row>
    <row r="67" spans="2:17" ht="15" thickBot="1" x14ac:dyDescent="0.4">
      <c r="B67" s="155">
        <v>22021001001</v>
      </c>
      <c r="C67" s="154">
        <v>35108</v>
      </c>
      <c r="D67" s="153" t="s">
        <v>1311</v>
      </c>
      <c r="E67" s="11">
        <v>2290.9299999999998</v>
      </c>
      <c r="F67" s="11">
        <v>0</v>
      </c>
      <c r="G67" s="11">
        <v>0</v>
      </c>
      <c r="H67" s="11">
        <v>0</v>
      </c>
      <c r="I67" s="11">
        <v>0</v>
      </c>
      <c r="J67" s="11">
        <v>2290.9299999999998</v>
      </c>
      <c r="K67" s="11">
        <v>0</v>
      </c>
      <c r="L67" s="11">
        <v>0</v>
      </c>
      <c r="M67" s="11">
        <v>0</v>
      </c>
      <c r="N67" s="11">
        <v>0</v>
      </c>
      <c r="O67" s="11">
        <v>0</v>
      </c>
      <c r="P67" s="11">
        <v>0</v>
      </c>
      <c r="Q67" s="11">
        <v>0</v>
      </c>
    </row>
    <row r="68" spans="2:17" ht="15" thickBot="1" x14ac:dyDescent="0.4">
      <c r="B68" s="155">
        <v>22021001001</v>
      </c>
      <c r="C68" s="154">
        <v>35109</v>
      </c>
      <c r="D68" s="153" t="s">
        <v>1312</v>
      </c>
      <c r="E68" s="11">
        <v>128528</v>
      </c>
      <c r="F68" s="11">
        <v>0</v>
      </c>
      <c r="G68" s="11">
        <v>0</v>
      </c>
      <c r="H68" s="11">
        <v>0</v>
      </c>
      <c r="I68" s="11">
        <v>0</v>
      </c>
      <c r="J68" s="11">
        <v>116928</v>
      </c>
      <c r="K68" s="11">
        <v>0</v>
      </c>
      <c r="L68" s="11">
        <v>0</v>
      </c>
      <c r="M68" s="11">
        <v>0</v>
      </c>
      <c r="N68" s="11">
        <v>0</v>
      </c>
      <c r="O68" s="11">
        <v>11600</v>
      </c>
      <c r="P68" s="11">
        <v>0</v>
      </c>
      <c r="Q68" s="11">
        <v>0</v>
      </c>
    </row>
    <row r="69" spans="2:17" ht="15" thickBot="1" x14ac:dyDescent="0.4">
      <c r="B69" s="155">
        <v>22021001001</v>
      </c>
      <c r="C69" s="154">
        <v>35110</v>
      </c>
      <c r="D69" s="153" t="s">
        <v>1313</v>
      </c>
      <c r="E69" s="11">
        <v>0</v>
      </c>
      <c r="F69" s="11">
        <v>0</v>
      </c>
      <c r="G69" s="11">
        <v>0</v>
      </c>
      <c r="H69" s="11">
        <v>0</v>
      </c>
      <c r="I69" s="11">
        <v>0</v>
      </c>
      <c r="J69" s="11">
        <v>0</v>
      </c>
      <c r="K69" s="11">
        <v>0</v>
      </c>
      <c r="L69" s="11">
        <v>0</v>
      </c>
      <c r="M69" s="11">
        <v>0</v>
      </c>
      <c r="N69" s="11">
        <v>0</v>
      </c>
      <c r="O69" s="11">
        <v>0</v>
      </c>
      <c r="P69" s="11">
        <v>0</v>
      </c>
      <c r="Q69" s="11">
        <v>0</v>
      </c>
    </row>
    <row r="70" spans="2:17" ht="15" thickBot="1" x14ac:dyDescent="0.4">
      <c r="B70" s="155">
        <v>22021001001</v>
      </c>
      <c r="C70" s="154">
        <v>35111</v>
      </c>
      <c r="D70" s="153" t="s">
        <v>1314</v>
      </c>
      <c r="E70" s="11">
        <v>0</v>
      </c>
      <c r="F70" s="11">
        <v>0</v>
      </c>
      <c r="G70" s="11">
        <v>0</v>
      </c>
      <c r="H70" s="11">
        <v>0</v>
      </c>
      <c r="I70" s="11">
        <v>0</v>
      </c>
      <c r="J70" s="11">
        <v>0</v>
      </c>
      <c r="K70" s="11">
        <v>0</v>
      </c>
      <c r="L70" s="11">
        <v>0</v>
      </c>
      <c r="M70" s="11">
        <v>0</v>
      </c>
      <c r="N70" s="11">
        <v>0</v>
      </c>
      <c r="O70" s="11">
        <v>0</v>
      </c>
      <c r="P70" s="11">
        <v>0</v>
      </c>
      <c r="Q70" s="11">
        <v>0</v>
      </c>
    </row>
    <row r="71" spans="2:17" ht="15" thickBot="1" x14ac:dyDescent="0.4">
      <c r="B71" s="155">
        <v>22021001001</v>
      </c>
      <c r="C71" s="154">
        <v>35201</v>
      </c>
      <c r="D71" s="153" t="s">
        <v>1315</v>
      </c>
      <c r="E71" s="11">
        <v>14629</v>
      </c>
      <c r="F71" s="11">
        <v>840</v>
      </c>
      <c r="G71" s="11">
        <v>0</v>
      </c>
      <c r="H71" s="11">
        <v>0</v>
      </c>
      <c r="I71" s="11">
        <v>754</v>
      </c>
      <c r="J71" s="11">
        <v>0</v>
      </c>
      <c r="K71" s="11">
        <v>0</v>
      </c>
      <c r="L71" s="11">
        <v>12789</v>
      </c>
      <c r="M71" s="11">
        <v>0</v>
      </c>
      <c r="N71" s="11">
        <v>0</v>
      </c>
      <c r="O71" s="11">
        <v>0</v>
      </c>
      <c r="P71" s="11">
        <v>246</v>
      </c>
      <c r="Q71" s="11">
        <v>0</v>
      </c>
    </row>
    <row r="72" spans="2:17" ht="15" thickBot="1" x14ac:dyDescent="0.4">
      <c r="B72" s="155">
        <v>22021001001</v>
      </c>
      <c r="C72" s="154">
        <v>35301</v>
      </c>
      <c r="D72" s="153" t="s">
        <v>1316</v>
      </c>
      <c r="E72" s="11">
        <v>9621.6</v>
      </c>
      <c r="F72" s="11">
        <v>0</v>
      </c>
      <c r="G72" s="11">
        <v>9621.6</v>
      </c>
      <c r="H72" s="11">
        <v>0</v>
      </c>
      <c r="I72" s="11">
        <v>0</v>
      </c>
      <c r="J72" s="11">
        <v>0</v>
      </c>
      <c r="K72" s="11">
        <v>0</v>
      </c>
      <c r="L72" s="11">
        <v>0</v>
      </c>
      <c r="M72" s="11">
        <v>0</v>
      </c>
      <c r="N72" s="11">
        <v>0</v>
      </c>
      <c r="O72" s="11">
        <v>0</v>
      </c>
      <c r="P72" s="11">
        <v>0</v>
      </c>
      <c r="Q72" s="11">
        <v>0</v>
      </c>
    </row>
    <row r="73" spans="2:17" ht="15" thickBot="1" x14ac:dyDescent="0.4">
      <c r="B73" s="155">
        <v>22021001001</v>
      </c>
      <c r="C73" s="154">
        <v>35501</v>
      </c>
      <c r="D73" s="153" t="s">
        <v>1317</v>
      </c>
      <c r="E73" s="11">
        <v>892731.77</v>
      </c>
      <c r="F73" s="11">
        <v>9496.7000000000007</v>
      </c>
      <c r="G73" s="11">
        <v>200581.28</v>
      </c>
      <c r="H73" s="11">
        <v>102825.53</v>
      </c>
      <c r="I73" s="11">
        <v>48084</v>
      </c>
      <c r="J73" s="11">
        <v>59774.959999999963</v>
      </c>
      <c r="K73" s="11">
        <v>76977.330000000016</v>
      </c>
      <c r="L73" s="11">
        <v>53011.52999999997</v>
      </c>
      <c r="M73" s="11">
        <v>83634.239999999991</v>
      </c>
      <c r="N73" s="11">
        <v>70587.730000000098</v>
      </c>
      <c r="O73" s="11">
        <v>6417.4699999999721</v>
      </c>
      <c r="P73" s="11">
        <v>102876</v>
      </c>
      <c r="Q73" s="11">
        <v>78465</v>
      </c>
    </row>
    <row r="74" spans="2:17" ht="15" thickBot="1" x14ac:dyDescent="0.4">
      <c r="B74" s="155">
        <v>22021001001</v>
      </c>
      <c r="C74" s="154">
        <v>35502</v>
      </c>
      <c r="D74" s="153" t="s">
        <v>1318</v>
      </c>
      <c r="E74" s="11">
        <v>4280.3999999999996</v>
      </c>
      <c r="F74" s="11">
        <v>0</v>
      </c>
      <c r="G74" s="11">
        <v>0</v>
      </c>
      <c r="H74" s="11">
        <v>0</v>
      </c>
      <c r="I74" s="11">
        <v>0</v>
      </c>
      <c r="J74" s="11">
        <v>0</v>
      </c>
      <c r="K74" s="11">
        <v>0</v>
      </c>
      <c r="L74" s="11">
        <v>0</v>
      </c>
      <c r="M74" s="11">
        <v>0</v>
      </c>
      <c r="N74" s="11">
        <v>4280.3999999999996</v>
      </c>
      <c r="O74" s="11">
        <v>0</v>
      </c>
      <c r="P74" s="11">
        <v>0</v>
      </c>
      <c r="Q74" s="11">
        <v>0</v>
      </c>
    </row>
    <row r="75" spans="2:17" ht="15" thickBot="1" x14ac:dyDescent="0.4">
      <c r="B75" s="155">
        <v>22021001001</v>
      </c>
      <c r="C75" s="154">
        <v>35503</v>
      </c>
      <c r="D75" s="153" t="s">
        <v>1319</v>
      </c>
      <c r="E75" s="11">
        <v>61.41242800001055</v>
      </c>
      <c r="F75" s="11">
        <v>0</v>
      </c>
      <c r="G75" s="11">
        <v>0</v>
      </c>
      <c r="H75" s="11">
        <v>0</v>
      </c>
      <c r="I75" s="11">
        <v>0</v>
      </c>
      <c r="J75" s="11">
        <v>0</v>
      </c>
      <c r="K75" s="11">
        <v>0</v>
      </c>
      <c r="L75" s="11">
        <v>0</v>
      </c>
      <c r="M75" s="11">
        <v>0</v>
      </c>
      <c r="N75" s="11">
        <v>0</v>
      </c>
      <c r="O75" s="11">
        <v>0</v>
      </c>
      <c r="P75" s="11">
        <v>31.161337999626994</v>
      </c>
      <c r="Q75" s="11">
        <v>30.251090000383556</v>
      </c>
    </row>
    <row r="76" spans="2:17" ht="15" thickBot="1" x14ac:dyDescent="0.4">
      <c r="B76" s="155">
        <v>22021001001</v>
      </c>
      <c r="C76" s="154">
        <v>35701</v>
      </c>
      <c r="D76" s="153" t="s">
        <v>1320</v>
      </c>
      <c r="E76" s="11">
        <v>76493.759999999995</v>
      </c>
      <c r="F76" s="11">
        <v>0</v>
      </c>
      <c r="G76" s="11">
        <v>0</v>
      </c>
      <c r="H76" s="11">
        <v>0</v>
      </c>
      <c r="I76" s="11">
        <v>34110</v>
      </c>
      <c r="J76" s="11">
        <v>16240</v>
      </c>
      <c r="K76" s="11">
        <v>16240</v>
      </c>
      <c r="L76" s="11">
        <v>9903.7599999999948</v>
      </c>
      <c r="M76" s="11">
        <v>0</v>
      </c>
      <c r="N76" s="11">
        <v>0</v>
      </c>
      <c r="O76" s="11">
        <v>0</v>
      </c>
      <c r="P76" s="11">
        <v>0</v>
      </c>
      <c r="Q76" s="11">
        <v>0</v>
      </c>
    </row>
    <row r="77" spans="2:17" ht="15" thickBot="1" x14ac:dyDescent="0.4">
      <c r="B77" s="155">
        <v>22021001001</v>
      </c>
      <c r="C77" s="154">
        <v>35702</v>
      </c>
      <c r="D77" s="153" t="s">
        <v>1321</v>
      </c>
      <c r="E77" s="11">
        <v>0</v>
      </c>
      <c r="F77" s="11">
        <v>0</v>
      </c>
      <c r="G77" s="11">
        <v>0</v>
      </c>
      <c r="H77" s="11">
        <v>0</v>
      </c>
      <c r="I77" s="11">
        <v>0</v>
      </c>
      <c r="J77" s="11">
        <v>0</v>
      </c>
      <c r="K77" s="11">
        <v>0</v>
      </c>
      <c r="L77" s="11">
        <v>0</v>
      </c>
      <c r="M77" s="11">
        <v>0</v>
      </c>
      <c r="N77" s="11">
        <v>0</v>
      </c>
      <c r="O77" s="11">
        <v>0</v>
      </c>
      <c r="P77" s="11">
        <v>0</v>
      </c>
      <c r="Q77" s="11">
        <v>0</v>
      </c>
    </row>
    <row r="78" spans="2:17" ht="15" thickBot="1" x14ac:dyDescent="0.4">
      <c r="B78" s="155">
        <v>22021001001</v>
      </c>
      <c r="C78" s="154">
        <v>36101</v>
      </c>
      <c r="D78" s="153" t="s">
        <v>1322</v>
      </c>
      <c r="E78" s="11">
        <v>91471</v>
      </c>
      <c r="F78" s="11">
        <v>0</v>
      </c>
      <c r="G78" s="11">
        <v>0</v>
      </c>
      <c r="H78" s="11">
        <v>0</v>
      </c>
      <c r="I78" s="11">
        <v>0</v>
      </c>
      <c r="J78" s="11">
        <v>0</v>
      </c>
      <c r="K78" s="11">
        <v>0</v>
      </c>
      <c r="L78" s="11">
        <v>0</v>
      </c>
      <c r="M78" s="11">
        <v>0</v>
      </c>
      <c r="N78" s="11">
        <v>0</v>
      </c>
      <c r="O78" s="11">
        <v>0</v>
      </c>
      <c r="P78" s="11">
        <v>52048</v>
      </c>
      <c r="Q78" s="11">
        <v>39423</v>
      </c>
    </row>
    <row r="79" spans="2:17" ht="15" thickBot="1" x14ac:dyDescent="0.4">
      <c r="B79" s="155">
        <v>22021001001</v>
      </c>
      <c r="C79" s="154">
        <v>37501</v>
      </c>
      <c r="D79" s="153" t="s">
        <v>1323</v>
      </c>
      <c r="E79" s="11">
        <v>20059</v>
      </c>
      <c r="F79" s="11">
        <v>0</v>
      </c>
      <c r="G79" s="11">
        <v>0</v>
      </c>
      <c r="H79" s="11">
        <v>0</v>
      </c>
      <c r="I79" s="11">
        <v>0</v>
      </c>
      <c r="J79" s="11">
        <v>0</v>
      </c>
      <c r="K79" s="11">
        <v>0</v>
      </c>
      <c r="L79" s="11">
        <v>0</v>
      </c>
      <c r="M79" s="11">
        <v>0</v>
      </c>
      <c r="N79" s="11">
        <v>0</v>
      </c>
      <c r="O79" s="11">
        <v>0</v>
      </c>
      <c r="P79" s="11">
        <v>11414</v>
      </c>
      <c r="Q79" s="11">
        <v>8645</v>
      </c>
    </row>
    <row r="80" spans="2:17" ht="15" thickBot="1" x14ac:dyDescent="0.4">
      <c r="B80" s="155">
        <v>22021001001</v>
      </c>
      <c r="C80" s="154">
        <v>37502</v>
      </c>
      <c r="D80" s="153" t="s">
        <v>1324</v>
      </c>
      <c r="E80" s="11">
        <v>21703.599999999999</v>
      </c>
      <c r="F80" s="11">
        <v>0</v>
      </c>
      <c r="G80" s="11">
        <v>0</v>
      </c>
      <c r="H80" s="11">
        <v>0</v>
      </c>
      <c r="I80" s="11">
        <v>0</v>
      </c>
      <c r="J80" s="11">
        <v>0</v>
      </c>
      <c r="K80" s="11">
        <v>0</v>
      </c>
      <c r="L80" s="11">
        <v>0</v>
      </c>
      <c r="M80" s="11">
        <v>0</v>
      </c>
      <c r="N80" s="11">
        <v>21703.599999999999</v>
      </c>
      <c r="O80" s="11">
        <v>0</v>
      </c>
      <c r="P80" s="11">
        <v>0</v>
      </c>
      <c r="Q80" s="11">
        <v>0</v>
      </c>
    </row>
    <row r="81" spans="2:17" ht="15" thickBot="1" x14ac:dyDescent="0.4">
      <c r="B81" s="155">
        <v>22021001001</v>
      </c>
      <c r="C81" s="154">
        <v>38101</v>
      </c>
      <c r="D81" s="153" t="s">
        <v>1325</v>
      </c>
      <c r="E81" s="11">
        <v>0</v>
      </c>
      <c r="F81" s="11">
        <v>0</v>
      </c>
      <c r="G81" s="11">
        <v>0</v>
      </c>
      <c r="H81" s="11">
        <v>0</v>
      </c>
      <c r="I81" s="11">
        <v>0</v>
      </c>
      <c r="J81" s="11">
        <v>0</v>
      </c>
      <c r="K81" s="11">
        <v>0</v>
      </c>
      <c r="L81" s="11">
        <v>0</v>
      </c>
      <c r="M81" s="11">
        <v>0</v>
      </c>
      <c r="N81" s="11">
        <v>0</v>
      </c>
      <c r="O81" s="11">
        <v>0</v>
      </c>
      <c r="P81" s="11">
        <v>0</v>
      </c>
      <c r="Q81" s="11">
        <v>0</v>
      </c>
    </row>
    <row r="82" spans="2:17" ht="15" thickBot="1" x14ac:dyDescent="0.4">
      <c r="B82" s="155">
        <v>22021001001</v>
      </c>
      <c r="C82" s="154">
        <v>38201</v>
      </c>
      <c r="D82" s="153" t="s">
        <v>1326</v>
      </c>
      <c r="E82" s="11">
        <v>467029.30999999994</v>
      </c>
      <c r="F82" s="11">
        <v>0</v>
      </c>
      <c r="G82" s="11">
        <v>0</v>
      </c>
      <c r="H82" s="11">
        <v>29027.84</v>
      </c>
      <c r="I82" s="11">
        <v>8351.9999999999964</v>
      </c>
      <c r="J82" s="11">
        <v>0</v>
      </c>
      <c r="K82" s="11">
        <v>0</v>
      </c>
      <c r="L82" s="11">
        <v>0</v>
      </c>
      <c r="M82" s="11">
        <v>0</v>
      </c>
      <c r="N82" s="11">
        <v>361448.47</v>
      </c>
      <c r="O82" s="11">
        <v>0</v>
      </c>
      <c r="P82" s="11">
        <v>38807</v>
      </c>
      <c r="Q82" s="11">
        <v>29394</v>
      </c>
    </row>
    <row r="83" spans="2:17" ht="15" thickBot="1" x14ac:dyDescent="0.4">
      <c r="B83" s="155">
        <v>22021001001</v>
      </c>
      <c r="C83" s="154">
        <v>38202</v>
      </c>
      <c r="D83" s="153" t="s">
        <v>1327</v>
      </c>
      <c r="E83" s="11">
        <v>17652</v>
      </c>
      <c r="F83" s="11">
        <v>0</v>
      </c>
      <c r="G83" s="11">
        <v>0</v>
      </c>
      <c r="H83" s="11">
        <v>0</v>
      </c>
      <c r="I83" s="11">
        <v>0</v>
      </c>
      <c r="J83" s="11">
        <v>0</v>
      </c>
      <c r="K83" s="11">
        <v>0</v>
      </c>
      <c r="L83" s="11">
        <v>0</v>
      </c>
      <c r="M83" s="11">
        <v>0</v>
      </c>
      <c r="N83" s="11">
        <v>0</v>
      </c>
      <c r="O83" s="11">
        <v>0</v>
      </c>
      <c r="P83" s="11">
        <v>10044</v>
      </c>
      <c r="Q83" s="11">
        <v>7608</v>
      </c>
    </row>
    <row r="84" spans="2:17" ht="15" thickBot="1" x14ac:dyDescent="0.4">
      <c r="B84" s="155">
        <v>22021001001</v>
      </c>
      <c r="C84" s="154">
        <v>38203</v>
      </c>
      <c r="D84" s="153" t="s">
        <v>1328</v>
      </c>
      <c r="E84" s="11">
        <v>81040</v>
      </c>
      <c r="F84" s="11">
        <v>0</v>
      </c>
      <c r="G84" s="11">
        <v>0</v>
      </c>
      <c r="H84" s="11">
        <v>0</v>
      </c>
      <c r="I84" s="11">
        <v>0</v>
      </c>
      <c r="J84" s="11">
        <v>0</v>
      </c>
      <c r="K84" s="11">
        <v>0</v>
      </c>
      <c r="L84" s="11">
        <v>0</v>
      </c>
      <c r="M84" s="11">
        <v>0</v>
      </c>
      <c r="N84" s="11">
        <v>0</v>
      </c>
      <c r="O84" s="11">
        <v>0</v>
      </c>
      <c r="P84" s="11">
        <v>46113</v>
      </c>
      <c r="Q84" s="11">
        <v>34927</v>
      </c>
    </row>
    <row r="85" spans="2:17" ht="15" thickBot="1" x14ac:dyDescent="0.4">
      <c r="B85" s="155">
        <v>22021001001</v>
      </c>
      <c r="C85" s="154">
        <v>38204</v>
      </c>
      <c r="D85" s="153" t="s">
        <v>1329</v>
      </c>
      <c r="E85" s="11">
        <v>7586.9</v>
      </c>
      <c r="F85" s="11">
        <v>0</v>
      </c>
      <c r="G85" s="11">
        <v>0</v>
      </c>
      <c r="H85" s="11">
        <v>0</v>
      </c>
      <c r="I85" s="11">
        <v>0</v>
      </c>
      <c r="J85" s="11">
        <v>0</v>
      </c>
      <c r="K85" s="11">
        <v>0</v>
      </c>
      <c r="L85" s="11">
        <v>7586.9</v>
      </c>
      <c r="M85" s="11">
        <v>0</v>
      </c>
      <c r="N85" s="11">
        <v>0</v>
      </c>
      <c r="O85" s="11">
        <v>0</v>
      </c>
      <c r="P85" s="11">
        <v>0</v>
      </c>
      <c r="Q85" s="11">
        <v>0</v>
      </c>
    </row>
    <row r="86" spans="2:17" ht="15" thickBot="1" x14ac:dyDescent="0.4">
      <c r="B86" s="155">
        <v>22021001001</v>
      </c>
      <c r="C86" s="154">
        <v>38205</v>
      </c>
      <c r="D86" s="153" t="s">
        <v>1330</v>
      </c>
      <c r="E86" s="11">
        <v>64190</v>
      </c>
      <c r="F86" s="11">
        <v>0</v>
      </c>
      <c r="G86" s="11">
        <v>0</v>
      </c>
      <c r="H86" s="11">
        <v>0</v>
      </c>
      <c r="I86" s="11">
        <v>0</v>
      </c>
      <c r="J86" s="11">
        <v>0</v>
      </c>
      <c r="K86" s="11">
        <v>0</v>
      </c>
      <c r="L86" s="11">
        <v>0</v>
      </c>
      <c r="M86" s="11">
        <v>0</v>
      </c>
      <c r="N86" s="11">
        <v>0</v>
      </c>
      <c r="O86" s="11">
        <v>0</v>
      </c>
      <c r="P86" s="11">
        <v>36525</v>
      </c>
      <c r="Q86" s="11">
        <v>27665</v>
      </c>
    </row>
    <row r="87" spans="2:17" ht="15" thickBot="1" x14ac:dyDescent="0.4">
      <c r="B87" s="155">
        <v>22021001001</v>
      </c>
      <c r="C87" s="154">
        <v>38206</v>
      </c>
      <c r="D87" s="153" t="s">
        <v>1331</v>
      </c>
      <c r="E87" s="11">
        <v>71439</v>
      </c>
      <c r="F87" s="11">
        <v>12064</v>
      </c>
      <c r="G87" s="11">
        <v>0</v>
      </c>
      <c r="H87" s="11">
        <v>0</v>
      </c>
      <c r="I87" s="11">
        <v>0</v>
      </c>
      <c r="J87" s="11">
        <v>0</v>
      </c>
      <c r="K87" s="11">
        <v>0</v>
      </c>
      <c r="L87" s="11">
        <v>0</v>
      </c>
      <c r="M87" s="11">
        <v>0</v>
      </c>
      <c r="N87" s="11">
        <v>0</v>
      </c>
      <c r="O87" s="11">
        <v>0</v>
      </c>
      <c r="P87" s="11">
        <v>33785</v>
      </c>
      <c r="Q87" s="11">
        <v>25590</v>
      </c>
    </row>
    <row r="88" spans="2:17" ht="15" thickBot="1" x14ac:dyDescent="0.4">
      <c r="B88" s="155">
        <v>22021001001</v>
      </c>
      <c r="C88" s="154">
        <v>38207</v>
      </c>
      <c r="D88" s="153" t="s">
        <v>1332</v>
      </c>
      <c r="E88" s="11">
        <v>17652</v>
      </c>
      <c r="F88" s="11">
        <v>0</v>
      </c>
      <c r="G88" s="11">
        <v>0</v>
      </c>
      <c r="H88" s="11">
        <v>0</v>
      </c>
      <c r="I88" s="11">
        <v>0</v>
      </c>
      <c r="J88" s="11">
        <v>0</v>
      </c>
      <c r="K88" s="11">
        <v>0</v>
      </c>
      <c r="L88" s="11">
        <v>0</v>
      </c>
      <c r="M88" s="11">
        <v>0</v>
      </c>
      <c r="N88" s="11">
        <v>0</v>
      </c>
      <c r="O88" s="11">
        <v>0</v>
      </c>
      <c r="P88" s="11">
        <v>10044</v>
      </c>
      <c r="Q88" s="11">
        <v>7608</v>
      </c>
    </row>
    <row r="89" spans="2:17" ht="15" thickBot="1" x14ac:dyDescent="0.4">
      <c r="B89" s="155">
        <v>22021001001</v>
      </c>
      <c r="C89" s="154">
        <v>38208</v>
      </c>
      <c r="D89" s="153" t="s">
        <v>1333</v>
      </c>
      <c r="E89" s="11">
        <v>3480</v>
      </c>
      <c r="F89" s="11">
        <v>0</v>
      </c>
      <c r="G89" s="11">
        <v>0</v>
      </c>
      <c r="H89" s="11">
        <v>0</v>
      </c>
      <c r="I89" s="11">
        <v>0</v>
      </c>
      <c r="J89" s="11">
        <v>0</v>
      </c>
      <c r="K89" s="11">
        <v>0</v>
      </c>
      <c r="L89" s="11">
        <v>3480</v>
      </c>
      <c r="M89" s="11">
        <v>0</v>
      </c>
      <c r="N89" s="11">
        <v>0</v>
      </c>
      <c r="O89" s="11">
        <v>0</v>
      </c>
      <c r="P89" s="11">
        <v>0</v>
      </c>
      <c r="Q89" s="11">
        <v>0</v>
      </c>
    </row>
    <row r="90" spans="2:17" ht="15" thickBot="1" x14ac:dyDescent="0.4">
      <c r="B90" s="155">
        <v>22021001001</v>
      </c>
      <c r="C90" s="154">
        <v>38209</v>
      </c>
      <c r="D90" s="153" t="s">
        <v>1334</v>
      </c>
      <c r="E90" s="11">
        <v>42748.160000000003</v>
      </c>
      <c r="F90" s="11">
        <v>0</v>
      </c>
      <c r="G90" s="11">
        <v>0</v>
      </c>
      <c r="H90" s="11">
        <v>0</v>
      </c>
      <c r="I90" s="11">
        <v>0</v>
      </c>
      <c r="J90" s="11">
        <v>0</v>
      </c>
      <c r="K90" s="11">
        <v>0</v>
      </c>
      <c r="L90" s="11">
        <v>0</v>
      </c>
      <c r="M90" s="11">
        <v>0</v>
      </c>
      <c r="N90" s="11">
        <v>0</v>
      </c>
      <c r="O90" s="11">
        <v>5840.16</v>
      </c>
      <c r="P90" s="11">
        <v>21001</v>
      </c>
      <c r="Q90" s="11">
        <v>15907</v>
      </c>
    </row>
    <row r="91" spans="2:17" ht="15" thickBot="1" x14ac:dyDescent="0.4">
      <c r="B91" s="155">
        <v>22021001001</v>
      </c>
      <c r="C91" s="154">
        <v>38210</v>
      </c>
      <c r="D91" s="153" t="s">
        <v>1335</v>
      </c>
      <c r="E91" s="11">
        <v>436439</v>
      </c>
      <c r="F91" s="11">
        <v>0</v>
      </c>
      <c r="G91" s="11">
        <v>0</v>
      </c>
      <c r="H91" s="11">
        <v>0</v>
      </c>
      <c r="I91" s="11">
        <v>0</v>
      </c>
      <c r="J91" s="11">
        <v>0</v>
      </c>
      <c r="K91" s="11">
        <v>0</v>
      </c>
      <c r="L91" s="11">
        <v>450</v>
      </c>
      <c r="M91" s="11">
        <v>250</v>
      </c>
      <c r="N91" s="11">
        <v>0</v>
      </c>
      <c r="O91" s="11">
        <v>0</v>
      </c>
      <c r="P91" s="11">
        <v>64520</v>
      </c>
      <c r="Q91" s="11">
        <v>371219</v>
      </c>
    </row>
    <row r="92" spans="2:17" ht="15" thickBot="1" x14ac:dyDescent="0.4">
      <c r="B92" s="155">
        <v>22021001001</v>
      </c>
      <c r="C92" s="154">
        <v>38211</v>
      </c>
      <c r="D92" s="153" t="s">
        <v>1336</v>
      </c>
      <c r="E92" s="11">
        <v>53148</v>
      </c>
      <c r="F92" s="11">
        <v>0</v>
      </c>
      <c r="G92" s="11">
        <v>0</v>
      </c>
      <c r="H92" s="11">
        <v>0</v>
      </c>
      <c r="I92" s="11">
        <v>0</v>
      </c>
      <c r="J92" s="11">
        <v>17490</v>
      </c>
      <c r="K92" s="11">
        <v>0</v>
      </c>
      <c r="L92" s="11">
        <v>28650</v>
      </c>
      <c r="M92" s="11">
        <v>7008</v>
      </c>
      <c r="N92" s="11">
        <v>0</v>
      </c>
      <c r="O92" s="11">
        <v>0</v>
      </c>
      <c r="P92" s="11">
        <v>0</v>
      </c>
      <c r="Q92" s="11">
        <v>0</v>
      </c>
    </row>
    <row r="93" spans="2:17" ht="15" thickBot="1" x14ac:dyDescent="0.4">
      <c r="B93" s="155">
        <v>22021001001</v>
      </c>
      <c r="C93" s="154">
        <v>38212</v>
      </c>
      <c r="D93" s="153" t="s">
        <v>1337</v>
      </c>
      <c r="E93" s="11">
        <v>105.32</v>
      </c>
      <c r="F93" s="11">
        <v>0</v>
      </c>
      <c r="G93" s="11">
        <v>0</v>
      </c>
      <c r="H93" s="11">
        <v>0</v>
      </c>
      <c r="I93" s="11">
        <v>0</v>
      </c>
      <c r="J93" s="11">
        <v>0</v>
      </c>
      <c r="K93" s="11">
        <v>0</v>
      </c>
      <c r="L93" s="11">
        <v>105.32</v>
      </c>
      <c r="M93" s="11">
        <v>0</v>
      </c>
      <c r="N93" s="11">
        <v>0</v>
      </c>
      <c r="O93" s="11">
        <v>0</v>
      </c>
      <c r="P93" s="11">
        <v>0</v>
      </c>
      <c r="Q93" s="11">
        <v>0</v>
      </c>
    </row>
    <row r="94" spans="2:17" ht="15" thickBot="1" x14ac:dyDescent="0.4">
      <c r="B94" s="155">
        <v>22021001001</v>
      </c>
      <c r="C94" s="154">
        <v>38213</v>
      </c>
      <c r="D94" s="153" t="s">
        <v>1338</v>
      </c>
      <c r="E94" s="11">
        <v>64733.8</v>
      </c>
      <c r="F94" s="11">
        <v>22000</v>
      </c>
      <c r="G94" s="11">
        <v>42733.8</v>
      </c>
      <c r="H94" s="11">
        <v>0</v>
      </c>
      <c r="I94" s="11">
        <v>0</v>
      </c>
      <c r="J94" s="11">
        <v>0</v>
      </c>
      <c r="K94" s="11">
        <v>0</v>
      </c>
      <c r="L94" s="11">
        <v>0</v>
      </c>
      <c r="M94" s="11">
        <v>0</v>
      </c>
      <c r="N94" s="11">
        <v>0</v>
      </c>
      <c r="O94" s="11">
        <v>0</v>
      </c>
      <c r="P94" s="11">
        <v>0</v>
      </c>
      <c r="Q94" s="11">
        <v>0</v>
      </c>
    </row>
    <row r="95" spans="2:17" ht="15" thickBot="1" x14ac:dyDescent="0.4">
      <c r="B95" s="155">
        <v>22021001001</v>
      </c>
      <c r="C95" s="154">
        <v>38214</v>
      </c>
      <c r="D95" s="153" t="s">
        <v>1339</v>
      </c>
      <c r="E95" s="11">
        <v>0</v>
      </c>
      <c r="F95" s="11">
        <v>0</v>
      </c>
      <c r="G95" s="11">
        <v>0</v>
      </c>
      <c r="H95" s="11">
        <v>0</v>
      </c>
      <c r="I95" s="11">
        <v>0</v>
      </c>
      <c r="J95" s="11">
        <v>0</v>
      </c>
      <c r="K95" s="11">
        <v>0</v>
      </c>
      <c r="L95" s="11">
        <v>0</v>
      </c>
      <c r="M95" s="11">
        <v>0</v>
      </c>
      <c r="N95" s="11">
        <v>0</v>
      </c>
      <c r="O95" s="11">
        <v>0</v>
      </c>
      <c r="P95" s="11">
        <v>0</v>
      </c>
      <c r="Q95" s="11">
        <v>0</v>
      </c>
    </row>
    <row r="96" spans="2:17" ht="15" thickBot="1" x14ac:dyDescent="0.4">
      <c r="B96" s="155">
        <v>22021001001</v>
      </c>
      <c r="C96" s="154">
        <v>38215</v>
      </c>
      <c r="D96" s="153" t="s">
        <v>1340</v>
      </c>
      <c r="E96" s="11">
        <v>20861</v>
      </c>
      <c r="F96" s="11">
        <v>0</v>
      </c>
      <c r="G96" s="11">
        <v>0</v>
      </c>
      <c r="H96" s="11">
        <v>0</v>
      </c>
      <c r="I96" s="11">
        <v>0</v>
      </c>
      <c r="J96" s="11">
        <v>0</v>
      </c>
      <c r="K96" s="11">
        <v>0</v>
      </c>
      <c r="L96" s="11">
        <v>0</v>
      </c>
      <c r="M96" s="11">
        <v>0</v>
      </c>
      <c r="N96" s="11">
        <v>0</v>
      </c>
      <c r="O96" s="11">
        <v>0</v>
      </c>
      <c r="P96" s="11">
        <v>11870</v>
      </c>
      <c r="Q96" s="11">
        <v>8991</v>
      </c>
    </row>
    <row r="97" spans="2:17" ht="15" thickBot="1" x14ac:dyDescent="0.4">
      <c r="B97" s="155">
        <v>22021001001</v>
      </c>
      <c r="C97" s="154">
        <v>38299</v>
      </c>
      <c r="D97" s="153" t="s">
        <v>1341</v>
      </c>
      <c r="E97" s="11">
        <v>0</v>
      </c>
      <c r="F97" s="11">
        <v>0</v>
      </c>
      <c r="G97" s="11">
        <v>0</v>
      </c>
      <c r="H97" s="11">
        <v>0</v>
      </c>
      <c r="I97" s="11">
        <v>0</v>
      </c>
      <c r="J97" s="11">
        <v>0</v>
      </c>
      <c r="K97" s="11">
        <v>0</v>
      </c>
      <c r="L97" s="11">
        <v>0</v>
      </c>
      <c r="M97" s="11">
        <v>0</v>
      </c>
      <c r="N97" s="11">
        <v>0</v>
      </c>
      <c r="O97" s="11">
        <v>0</v>
      </c>
      <c r="P97" s="11">
        <v>0</v>
      </c>
      <c r="Q97" s="11">
        <v>0</v>
      </c>
    </row>
    <row r="98" spans="2:17" ht="15" thickBot="1" x14ac:dyDescent="0.4">
      <c r="B98" s="155">
        <v>22021001001</v>
      </c>
      <c r="C98" s="154">
        <v>38501</v>
      </c>
      <c r="D98" s="153" t="s">
        <v>1342</v>
      </c>
      <c r="E98" s="11">
        <v>165385.54</v>
      </c>
      <c r="F98" s="11">
        <v>10810.92</v>
      </c>
      <c r="G98" s="11">
        <v>34926.020000000004</v>
      </c>
      <c r="H98" s="11">
        <v>9703.68</v>
      </c>
      <c r="I98" s="11">
        <v>21849.999999999993</v>
      </c>
      <c r="J98" s="11">
        <v>12211.75</v>
      </c>
      <c r="K98" s="11">
        <v>7629.4300000000076</v>
      </c>
      <c r="L98" s="11">
        <v>11224.839999999997</v>
      </c>
      <c r="M98" s="11">
        <v>28557.020000000004</v>
      </c>
      <c r="N98" s="11">
        <v>12324.880000000005</v>
      </c>
      <c r="O98" s="11">
        <v>16147</v>
      </c>
      <c r="P98" s="11">
        <v>0</v>
      </c>
      <c r="Q98" s="11">
        <v>0</v>
      </c>
    </row>
    <row r="99" spans="2:17" ht="15" thickBot="1" x14ac:dyDescent="0.4">
      <c r="B99" s="155">
        <v>22021001001</v>
      </c>
      <c r="C99" s="154">
        <v>38502</v>
      </c>
      <c r="D99" s="153" t="s">
        <v>1343</v>
      </c>
      <c r="E99" s="11">
        <v>149391.70000000001</v>
      </c>
      <c r="F99" s="11">
        <v>23607.599999999999</v>
      </c>
      <c r="G99" s="11">
        <v>11600</v>
      </c>
      <c r="H99" s="11">
        <v>0</v>
      </c>
      <c r="I99" s="11">
        <v>0</v>
      </c>
      <c r="J99" s="11">
        <v>5692.9500000000044</v>
      </c>
      <c r="K99" s="11">
        <v>12528</v>
      </c>
      <c r="L99" s="11">
        <v>8447.5499999999956</v>
      </c>
      <c r="M99" s="11">
        <v>34811.599999999999</v>
      </c>
      <c r="N99" s="11">
        <v>8352</v>
      </c>
      <c r="O99" s="11">
        <v>0</v>
      </c>
      <c r="P99" s="11">
        <v>19712</v>
      </c>
      <c r="Q99" s="11">
        <v>24640</v>
      </c>
    </row>
    <row r="100" spans="2:17" ht="15" thickBot="1" x14ac:dyDescent="0.4">
      <c r="B100" s="155">
        <v>22021001001</v>
      </c>
      <c r="C100" s="154">
        <v>39201</v>
      </c>
      <c r="D100" s="153" t="s">
        <v>1344</v>
      </c>
      <c r="E100" s="11">
        <v>33597</v>
      </c>
      <c r="F100" s="11">
        <v>0</v>
      </c>
      <c r="G100" s="11">
        <v>9015</v>
      </c>
      <c r="H100" s="11">
        <v>0</v>
      </c>
      <c r="I100" s="11">
        <v>0</v>
      </c>
      <c r="J100" s="11">
        <v>0</v>
      </c>
      <c r="K100" s="11">
        <v>0</v>
      </c>
      <c r="L100" s="11">
        <v>8962</v>
      </c>
      <c r="M100" s="11">
        <v>4750</v>
      </c>
      <c r="N100" s="11">
        <v>10870</v>
      </c>
      <c r="O100" s="11">
        <v>0</v>
      </c>
      <c r="P100" s="11">
        <v>0</v>
      </c>
      <c r="Q100" s="11">
        <v>0</v>
      </c>
    </row>
    <row r="101" spans="2:17" ht="15" thickBot="1" x14ac:dyDescent="0.4">
      <c r="B101" s="155">
        <v>22021001001</v>
      </c>
      <c r="C101" s="154">
        <v>39501</v>
      </c>
      <c r="D101" s="153" t="s">
        <v>1345</v>
      </c>
      <c r="E101" s="11">
        <v>0</v>
      </c>
      <c r="F101" s="11">
        <v>0</v>
      </c>
      <c r="G101" s="11">
        <v>0</v>
      </c>
      <c r="H101" s="11">
        <v>0</v>
      </c>
      <c r="I101" s="11">
        <v>0</v>
      </c>
      <c r="J101" s="11">
        <v>0</v>
      </c>
      <c r="K101" s="11">
        <v>0</v>
      </c>
      <c r="L101" s="11">
        <v>0</v>
      </c>
      <c r="M101" s="11">
        <v>0</v>
      </c>
      <c r="N101" s="11">
        <v>0</v>
      </c>
      <c r="O101" s="11">
        <v>0</v>
      </c>
      <c r="P101" s="11">
        <v>0</v>
      </c>
      <c r="Q101" s="11">
        <v>0</v>
      </c>
    </row>
    <row r="102" spans="2:17" ht="15" thickBot="1" x14ac:dyDescent="0.4">
      <c r="B102" s="155">
        <v>22021001001</v>
      </c>
      <c r="C102" s="154">
        <v>39801</v>
      </c>
      <c r="D102" s="153" t="s">
        <v>1346</v>
      </c>
      <c r="E102" s="11">
        <v>324960.58</v>
      </c>
      <c r="F102" s="11">
        <v>0</v>
      </c>
      <c r="G102" s="11">
        <v>0</v>
      </c>
      <c r="H102" s="11">
        <v>0</v>
      </c>
      <c r="I102" s="11">
        <v>0</v>
      </c>
      <c r="J102" s="11">
        <v>0</v>
      </c>
      <c r="K102" s="11">
        <v>0</v>
      </c>
      <c r="L102" s="11">
        <v>197892.58</v>
      </c>
      <c r="M102" s="11">
        <v>32647</v>
      </c>
      <c r="N102" s="11">
        <v>31836.000000000029</v>
      </c>
      <c r="O102" s="11">
        <v>0</v>
      </c>
      <c r="P102" s="11">
        <v>35612</v>
      </c>
      <c r="Q102" s="11">
        <v>26973</v>
      </c>
    </row>
    <row r="103" spans="2:17" ht="15" thickBot="1" x14ac:dyDescent="0.4">
      <c r="B103" s="155">
        <v>22021001001</v>
      </c>
      <c r="C103" s="154">
        <v>44101</v>
      </c>
      <c r="D103" s="153" t="s">
        <v>1347</v>
      </c>
      <c r="E103" s="11">
        <v>157711</v>
      </c>
      <c r="F103" s="11">
        <v>300</v>
      </c>
      <c r="G103" s="11">
        <v>269</v>
      </c>
      <c r="H103" s="11">
        <v>6500</v>
      </c>
      <c r="I103" s="11">
        <v>2060</v>
      </c>
      <c r="J103" s="11">
        <v>1640</v>
      </c>
      <c r="K103" s="11">
        <v>3161</v>
      </c>
      <c r="L103" s="11">
        <v>600</v>
      </c>
      <c r="M103" s="11">
        <v>4440</v>
      </c>
      <c r="N103" s="11">
        <v>5610</v>
      </c>
      <c r="O103" s="11">
        <v>4750</v>
      </c>
      <c r="P103" s="11">
        <v>73050</v>
      </c>
      <c r="Q103" s="11">
        <v>55331</v>
      </c>
    </row>
    <row r="104" spans="2:17" ht="15" thickBot="1" x14ac:dyDescent="0.4">
      <c r="B104" s="155">
        <v>22021001001</v>
      </c>
      <c r="C104" s="154">
        <v>44102</v>
      </c>
      <c r="D104" s="153" t="s">
        <v>1348</v>
      </c>
      <c r="E104" s="11">
        <v>104309</v>
      </c>
      <c r="F104" s="11">
        <v>0</v>
      </c>
      <c r="G104" s="11">
        <v>0</v>
      </c>
      <c r="H104" s="11">
        <v>0</v>
      </c>
      <c r="I104" s="11">
        <v>0</v>
      </c>
      <c r="J104" s="11">
        <v>0</v>
      </c>
      <c r="K104" s="11">
        <v>0</v>
      </c>
      <c r="L104" s="11">
        <v>0</v>
      </c>
      <c r="M104" s="11">
        <v>0</v>
      </c>
      <c r="N104" s="11">
        <v>0</v>
      </c>
      <c r="O104" s="11">
        <v>0</v>
      </c>
      <c r="P104" s="11">
        <v>59353</v>
      </c>
      <c r="Q104" s="11">
        <v>44956</v>
      </c>
    </row>
    <row r="105" spans="2:17" ht="15" thickBot="1" x14ac:dyDescent="0.4">
      <c r="B105" s="155">
        <v>22021001001</v>
      </c>
      <c r="C105" s="154">
        <v>44103</v>
      </c>
      <c r="D105" s="153" t="s">
        <v>1349</v>
      </c>
      <c r="E105" s="11">
        <v>48142</v>
      </c>
      <c r="F105" s="11">
        <v>0</v>
      </c>
      <c r="G105" s="11">
        <v>0</v>
      </c>
      <c r="H105" s="11">
        <v>0</v>
      </c>
      <c r="I105" s="11">
        <v>0</v>
      </c>
      <c r="J105" s="11">
        <v>0</v>
      </c>
      <c r="K105" s="11">
        <v>0</v>
      </c>
      <c r="L105" s="11">
        <v>0</v>
      </c>
      <c r="M105" s="11">
        <v>0</v>
      </c>
      <c r="N105" s="11">
        <v>0</v>
      </c>
      <c r="O105" s="11">
        <v>0</v>
      </c>
      <c r="P105" s="11">
        <v>27393</v>
      </c>
      <c r="Q105" s="11">
        <v>20749</v>
      </c>
    </row>
    <row r="106" spans="2:17" ht="15" thickBot="1" x14ac:dyDescent="0.4">
      <c r="B106" s="155">
        <v>22021001001</v>
      </c>
      <c r="C106" s="154">
        <v>44104</v>
      </c>
      <c r="D106" s="153" t="s">
        <v>1350</v>
      </c>
      <c r="E106" s="11">
        <v>17325</v>
      </c>
      <c r="F106" s="11">
        <v>0</v>
      </c>
      <c r="G106" s="11">
        <v>0</v>
      </c>
      <c r="H106" s="11">
        <v>0</v>
      </c>
      <c r="I106" s="11">
        <v>0</v>
      </c>
      <c r="J106" s="11">
        <v>0</v>
      </c>
      <c r="K106" s="11">
        <v>0</v>
      </c>
      <c r="L106" s="11">
        <v>1278</v>
      </c>
      <c r="M106" s="11">
        <v>0</v>
      </c>
      <c r="N106" s="11">
        <v>0</v>
      </c>
      <c r="O106" s="11">
        <v>0</v>
      </c>
      <c r="P106" s="11">
        <v>9131</v>
      </c>
      <c r="Q106" s="11">
        <v>6916</v>
      </c>
    </row>
    <row r="107" spans="2:17" ht="15" thickBot="1" x14ac:dyDescent="0.4">
      <c r="B107" s="155">
        <v>22021001001</v>
      </c>
      <c r="C107" s="154">
        <v>44105</v>
      </c>
      <c r="D107" s="153" t="s">
        <v>1351</v>
      </c>
      <c r="E107" s="11">
        <v>35153.599999999999</v>
      </c>
      <c r="F107" s="11">
        <v>0</v>
      </c>
      <c r="G107" s="11">
        <v>0</v>
      </c>
      <c r="H107" s="11">
        <v>0</v>
      </c>
      <c r="I107" s="11">
        <v>0</v>
      </c>
      <c r="J107" s="11">
        <v>0</v>
      </c>
      <c r="K107" s="11">
        <v>0</v>
      </c>
      <c r="L107" s="11">
        <v>11885.6</v>
      </c>
      <c r="M107" s="11">
        <v>0</v>
      </c>
      <c r="N107" s="11">
        <v>0</v>
      </c>
      <c r="O107" s="11">
        <v>0</v>
      </c>
      <c r="P107" s="11">
        <v>13240</v>
      </c>
      <c r="Q107" s="11">
        <v>10028</v>
      </c>
    </row>
    <row r="108" spans="2:17" ht="15" thickBot="1" x14ac:dyDescent="0.4">
      <c r="B108" s="155">
        <v>22021001001</v>
      </c>
      <c r="C108" s="154">
        <v>44106</v>
      </c>
      <c r="D108" s="153" t="s">
        <v>1352</v>
      </c>
      <c r="E108" s="11">
        <v>42240</v>
      </c>
      <c r="F108" s="11">
        <v>16240</v>
      </c>
      <c r="G108" s="11">
        <v>0</v>
      </c>
      <c r="H108" s="11">
        <v>16000</v>
      </c>
      <c r="I108" s="11">
        <v>0</v>
      </c>
      <c r="J108" s="11">
        <v>0</v>
      </c>
      <c r="K108" s="11">
        <v>10000</v>
      </c>
      <c r="L108" s="11">
        <v>0</v>
      </c>
      <c r="M108" s="11">
        <v>0</v>
      </c>
      <c r="N108" s="11">
        <v>0</v>
      </c>
      <c r="O108" s="11">
        <v>0</v>
      </c>
      <c r="P108" s="11">
        <v>0</v>
      </c>
      <c r="Q108" s="11">
        <v>0</v>
      </c>
    </row>
    <row r="109" spans="2:17" ht="15" thickBot="1" x14ac:dyDescent="0.4">
      <c r="B109" s="155">
        <v>22021001001</v>
      </c>
      <c r="C109" s="154">
        <v>44107</v>
      </c>
      <c r="D109" s="153" t="s">
        <v>1353</v>
      </c>
      <c r="E109" s="11">
        <v>27869.88</v>
      </c>
      <c r="F109" s="11">
        <v>0</v>
      </c>
      <c r="G109" s="11">
        <v>2088</v>
      </c>
      <c r="H109" s="11">
        <v>2784</v>
      </c>
      <c r="I109" s="11">
        <v>0</v>
      </c>
      <c r="J109" s="11">
        <v>6255.8799999999992</v>
      </c>
      <c r="K109" s="11">
        <v>0</v>
      </c>
      <c r="L109" s="11">
        <v>5742.0000000000018</v>
      </c>
      <c r="M109" s="11">
        <v>0</v>
      </c>
      <c r="N109" s="11">
        <v>11000</v>
      </c>
      <c r="O109" s="11">
        <v>0</v>
      </c>
      <c r="P109" s="11">
        <v>0</v>
      </c>
      <c r="Q109" s="11">
        <v>0</v>
      </c>
    </row>
    <row r="110" spans="2:17" ht="15" thickBot="1" x14ac:dyDescent="0.4">
      <c r="B110" s="155">
        <v>22021001001</v>
      </c>
      <c r="C110" s="154">
        <v>44108</v>
      </c>
      <c r="D110" s="153" t="s">
        <v>1354</v>
      </c>
      <c r="E110" s="11">
        <v>83252.42</v>
      </c>
      <c r="F110" s="11">
        <v>0</v>
      </c>
      <c r="G110" s="11">
        <v>11581.8</v>
      </c>
      <c r="H110" s="11">
        <v>11788.100000000002</v>
      </c>
      <c r="I110" s="11">
        <v>6955.75</v>
      </c>
      <c r="J110" s="11">
        <v>11957</v>
      </c>
      <c r="K110" s="11">
        <v>12299.25</v>
      </c>
      <c r="L110" s="11">
        <v>4799.5</v>
      </c>
      <c r="M110" s="11">
        <v>12521.170000000006</v>
      </c>
      <c r="N110" s="11">
        <v>8083.5999999999913</v>
      </c>
      <c r="O110" s="11">
        <v>3266.25</v>
      </c>
      <c r="P110" s="11">
        <v>0</v>
      </c>
      <c r="Q110" s="11">
        <v>0</v>
      </c>
    </row>
    <row r="111" spans="2:17" ht="15" thickBot="1" x14ac:dyDescent="0.4">
      <c r="B111" s="155">
        <v>22021001001</v>
      </c>
      <c r="C111" s="154">
        <v>44110</v>
      </c>
      <c r="D111" s="153" t="s">
        <v>1355</v>
      </c>
      <c r="E111" s="11">
        <v>33634</v>
      </c>
      <c r="F111" s="11">
        <v>0</v>
      </c>
      <c r="G111" s="11">
        <v>30200</v>
      </c>
      <c r="H111" s="11">
        <v>734</v>
      </c>
      <c r="I111" s="11">
        <v>200</v>
      </c>
      <c r="J111" s="11">
        <v>0</v>
      </c>
      <c r="K111" s="11">
        <v>2200</v>
      </c>
      <c r="L111" s="11">
        <v>300</v>
      </c>
      <c r="M111" s="11">
        <v>0</v>
      </c>
      <c r="N111" s="11">
        <v>0</v>
      </c>
      <c r="O111" s="11">
        <v>0</v>
      </c>
      <c r="P111" s="11">
        <v>0</v>
      </c>
      <c r="Q111" s="11">
        <v>0</v>
      </c>
    </row>
    <row r="112" spans="2:17" ht="15" thickBot="1" x14ac:dyDescent="0.4">
      <c r="B112" s="155">
        <v>22021001001</v>
      </c>
      <c r="C112" s="154">
        <v>44111</v>
      </c>
      <c r="D112" s="153" t="s">
        <v>1356</v>
      </c>
      <c r="E112" s="11">
        <v>2073.52</v>
      </c>
      <c r="F112" s="11">
        <v>0</v>
      </c>
      <c r="G112" s="11">
        <v>0</v>
      </c>
      <c r="H112" s="11">
        <v>0</v>
      </c>
      <c r="I112" s="11">
        <v>0</v>
      </c>
      <c r="J112" s="11">
        <v>0</v>
      </c>
      <c r="K112" s="11">
        <v>0</v>
      </c>
      <c r="L112" s="11">
        <v>719.85</v>
      </c>
      <c r="M112" s="11">
        <v>77.350000000000023</v>
      </c>
      <c r="N112" s="11">
        <v>386.59999999999991</v>
      </c>
      <c r="O112" s="11">
        <v>889.72</v>
      </c>
      <c r="P112" s="11">
        <v>0</v>
      </c>
      <c r="Q112" s="11">
        <v>0</v>
      </c>
    </row>
    <row r="113" spans="2:17" ht="15" thickBot="1" x14ac:dyDescent="0.4">
      <c r="B113" s="155">
        <v>22021001001</v>
      </c>
      <c r="C113" s="154">
        <v>44112</v>
      </c>
      <c r="D113" s="153" t="s">
        <v>1357</v>
      </c>
      <c r="E113" s="11">
        <v>2000</v>
      </c>
      <c r="F113" s="11">
        <v>0</v>
      </c>
      <c r="G113" s="11">
        <v>0</v>
      </c>
      <c r="H113" s="11">
        <v>0</v>
      </c>
      <c r="I113" s="11">
        <v>2000</v>
      </c>
      <c r="J113" s="11">
        <v>0</v>
      </c>
      <c r="K113" s="11">
        <v>0</v>
      </c>
      <c r="L113" s="11">
        <v>0</v>
      </c>
      <c r="M113" s="11">
        <v>0</v>
      </c>
      <c r="N113" s="11">
        <v>0</v>
      </c>
      <c r="O113" s="11">
        <v>0</v>
      </c>
      <c r="P113" s="11">
        <v>0</v>
      </c>
      <c r="Q113" s="11">
        <v>0</v>
      </c>
    </row>
    <row r="114" spans="2:17" ht="15" thickBot="1" x14ac:dyDescent="0.4">
      <c r="B114" s="155">
        <v>22021001001</v>
      </c>
      <c r="C114" s="154">
        <v>44113</v>
      </c>
      <c r="D114" s="153" t="s">
        <v>1358</v>
      </c>
      <c r="E114" s="11">
        <v>0</v>
      </c>
      <c r="F114" s="11">
        <v>0</v>
      </c>
      <c r="G114" s="11">
        <v>0</v>
      </c>
      <c r="H114" s="11">
        <v>0</v>
      </c>
      <c r="I114" s="11">
        <v>0</v>
      </c>
      <c r="J114" s="11">
        <v>0</v>
      </c>
      <c r="K114" s="11">
        <v>0</v>
      </c>
      <c r="L114" s="11">
        <v>0</v>
      </c>
      <c r="M114" s="11">
        <v>0</v>
      </c>
      <c r="N114" s="11">
        <v>0</v>
      </c>
      <c r="O114" s="11">
        <v>0</v>
      </c>
      <c r="P114" s="11">
        <v>0</v>
      </c>
      <c r="Q114" s="11">
        <v>0</v>
      </c>
    </row>
    <row r="115" spans="2:17" ht="15" thickBot="1" x14ac:dyDescent="0.4">
      <c r="B115" s="155">
        <v>22021001001</v>
      </c>
      <c r="C115" s="154">
        <v>44114</v>
      </c>
      <c r="D115" s="153" t="s">
        <v>1359</v>
      </c>
      <c r="E115" s="11">
        <v>1350</v>
      </c>
      <c r="F115" s="11">
        <v>0</v>
      </c>
      <c r="G115" s="11">
        <v>0</v>
      </c>
      <c r="H115" s="11">
        <v>500</v>
      </c>
      <c r="I115" s="11">
        <v>0</v>
      </c>
      <c r="J115" s="11">
        <v>0</v>
      </c>
      <c r="K115" s="11">
        <v>850</v>
      </c>
      <c r="L115" s="11">
        <v>0</v>
      </c>
      <c r="M115" s="11">
        <v>0</v>
      </c>
      <c r="N115" s="11">
        <v>0</v>
      </c>
      <c r="O115" s="11">
        <v>0</v>
      </c>
      <c r="P115" s="11">
        <v>0</v>
      </c>
      <c r="Q115" s="11">
        <v>0</v>
      </c>
    </row>
    <row r="116" spans="2:17" ht="15" thickBot="1" x14ac:dyDescent="0.4">
      <c r="B116" s="155">
        <v>22021001001</v>
      </c>
      <c r="C116" s="154">
        <v>44115</v>
      </c>
      <c r="D116" s="153" t="s">
        <v>1360</v>
      </c>
      <c r="E116" s="11">
        <v>21426</v>
      </c>
      <c r="F116" s="11">
        <v>0</v>
      </c>
      <c r="G116" s="11">
        <v>0</v>
      </c>
      <c r="H116" s="11">
        <v>900</v>
      </c>
      <c r="I116" s="11">
        <v>500</v>
      </c>
      <c r="J116" s="11">
        <v>2000</v>
      </c>
      <c r="K116" s="11">
        <v>18026</v>
      </c>
      <c r="L116" s="11">
        <v>0</v>
      </c>
      <c r="M116" s="11">
        <v>0</v>
      </c>
      <c r="N116" s="11">
        <v>0</v>
      </c>
      <c r="O116" s="11">
        <v>0</v>
      </c>
      <c r="P116" s="11">
        <v>0</v>
      </c>
      <c r="Q116" s="11">
        <v>0</v>
      </c>
    </row>
    <row r="117" spans="2:17" ht="15" thickBot="1" x14ac:dyDescent="0.4">
      <c r="B117" s="155">
        <v>22021001001</v>
      </c>
      <c r="C117" s="154">
        <v>44116</v>
      </c>
      <c r="D117" s="153" t="s">
        <v>1361</v>
      </c>
      <c r="E117" s="11">
        <v>44932</v>
      </c>
      <c r="F117" s="11">
        <v>0</v>
      </c>
      <c r="G117" s="11">
        <v>0</v>
      </c>
      <c r="H117" s="11">
        <v>0</v>
      </c>
      <c r="I117" s="11">
        <v>0</v>
      </c>
      <c r="J117" s="11">
        <v>0</v>
      </c>
      <c r="K117" s="11">
        <v>0</v>
      </c>
      <c r="L117" s="11">
        <v>0</v>
      </c>
      <c r="M117" s="11">
        <v>0</v>
      </c>
      <c r="N117" s="11">
        <v>0</v>
      </c>
      <c r="O117" s="11">
        <v>0</v>
      </c>
      <c r="P117" s="11">
        <v>25567</v>
      </c>
      <c r="Q117" s="11">
        <v>19365</v>
      </c>
    </row>
    <row r="118" spans="2:17" ht="15" thickBot="1" x14ac:dyDescent="0.4">
      <c r="B118" s="155">
        <v>22021001001</v>
      </c>
      <c r="C118" s="154">
        <v>44117</v>
      </c>
      <c r="D118" s="153" t="s">
        <v>1362</v>
      </c>
      <c r="E118" s="11">
        <v>0</v>
      </c>
      <c r="F118" s="11">
        <v>0</v>
      </c>
      <c r="G118" s="11">
        <v>0</v>
      </c>
      <c r="H118" s="11">
        <v>0</v>
      </c>
      <c r="I118" s="11">
        <v>0</v>
      </c>
      <c r="J118" s="11">
        <v>0</v>
      </c>
      <c r="K118" s="11">
        <v>0</v>
      </c>
      <c r="L118" s="11">
        <v>0</v>
      </c>
      <c r="M118" s="11">
        <v>0</v>
      </c>
      <c r="N118" s="11">
        <v>0</v>
      </c>
      <c r="O118" s="11">
        <v>0</v>
      </c>
      <c r="P118" s="11">
        <v>0</v>
      </c>
      <c r="Q118" s="11">
        <v>0</v>
      </c>
    </row>
    <row r="119" spans="2:17" ht="15" thickBot="1" x14ac:dyDescent="0.4">
      <c r="B119" s="155">
        <v>22021001001</v>
      </c>
      <c r="C119" s="154">
        <v>44118</v>
      </c>
      <c r="D119" s="153" t="s">
        <v>1363</v>
      </c>
      <c r="E119" s="11">
        <v>36106</v>
      </c>
      <c r="F119" s="11">
        <v>0</v>
      </c>
      <c r="G119" s="11">
        <v>0</v>
      </c>
      <c r="H119" s="11">
        <v>0</v>
      </c>
      <c r="I119" s="11">
        <v>0</v>
      </c>
      <c r="J119" s="11">
        <v>0</v>
      </c>
      <c r="K119" s="11">
        <v>0</v>
      </c>
      <c r="L119" s="11">
        <v>0</v>
      </c>
      <c r="M119" s="11">
        <v>0</v>
      </c>
      <c r="N119" s="11">
        <v>0</v>
      </c>
      <c r="O119" s="11">
        <v>0</v>
      </c>
      <c r="P119" s="11">
        <v>20545</v>
      </c>
      <c r="Q119" s="11">
        <v>15561</v>
      </c>
    </row>
    <row r="120" spans="2:17" ht="15" thickBot="1" x14ac:dyDescent="0.4">
      <c r="B120" s="155">
        <v>22021001001</v>
      </c>
      <c r="C120" s="154">
        <v>44201</v>
      </c>
      <c r="D120" s="153" t="s">
        <v>1364</v>
      </c>
      <c r="E120" s="11">
        <v>18453</v>
      </c>
      <c r="F120" s="11">
        <v>0</v>
      </c>
      <c r="G120" s="11">
        <v>0</v>
      </c>
      <c r="H120" s="11">
        <v>0</v>
      </c>
      <c r="I120" s="11">
        <v>0</v>
      </c>
      <c r="J120" s="11">
        <v>0</v>
      </c>
      <c r="K120" s="11">
        <v>0</v>
      </c>
      <c r="L120" s="11">
        <v>0</v>
      </c>
      <c r="M120" s="11">
        <v>0</v>
      </c>
      <c r="N120" s="11">
        <v>0</v>
      </c>
      <c r="O120" s="11">
        <v>0</v>
      </c>
      <c r="P120" s="11">
        <v>10500</v>
      </c>
      <c r="Q120" s="11">
        <v>7953</v>
      </c>
    </row>
    <row r="121" spans="2:17" ht="15" thickBot="1" x14ac:dyDescent="0.4">
      <c r="B121" s="155">
        <v>22021001001</v>
      </c>
      <c r="C121" s="154">
        <v>44202</v>
      </c>
      <c r="D121" s="153" t="s">
        <v>1365</v>
      </c>
      <c r="E121" s="11">
        <v>530865</v>
      </c>
      <c r="F121" s="11">
        <v>0</v>
      </c>
      <c r="G121" s="11">
        <v>57000</v>
      </c>
      <c r="H121" s="11">
        <v>0</v>
      </c>
      <c r="I121" s="11">
        <v>0</v>
      </c>
      <c r="J121" s="11">
        <v>0</v>
      </c>
      <c r="K121" s="11">
        <v>224000</v>
      </c>
      <c r="L121" s="11">
        <v>0</v>
      </c>
      <c r="M121" s="11">
        <v>0</v>
      </c>
      <c r="N121" s="11">
        <v>110000</v>
      </c>
      <c r="O121" s="11">
        <v>0</v>
      </c>
      <c r="P121" s="11">
        <v>54020</v>
      </c>
      <c r="Q121" s="11">
        <v>85845</v>
      </c>
    </row>
    <row r="122" spans="2:17" ht="15" thickBot="1" x14ac:dyDescent="0.4">
      <c r="B122" s="155">
        <v>22021001001</v>
      </c>
      <c r="C122" s="154">
        <v>44301</v>
      </c>
      <c r="D122" s="153" t="s">
        <v>1366</v>
      </c>
      <c r="E122" s="11">
        <v>89111.66</v>
      </c>
      <c r="F122" s="11">
        <v>0</v>
      </c>
      <c r="G122" s="11">
        <v>0</v>
      </c>
      <c r="H122" s="11">
        <v>0</v>
      </c>
      <c r="I122" s="11">
        <v>0</v>
      </c>
      <c r="J122" s="11">
        <v>0</v>
      </c>
      <c r="K122" s="11">
        <v>2737.4</v>
      </c>
      <c r="L122" s="11">
        <v>4406.84</v>
      </c>
      <c r="M122" s="11">
        <v>6662</v>
      </c>
      <c r="N122" s="11">
        <v>8708.42</v>
      </c>
      <c r="O122" s="11">
        <v>0</v>
      </c>
      <c r="P122" s="11">
        <v>37894</v>
      </c>
      <c r="Q122" s="11">
        <v>28703</v>
      </c>
    </row>
    <row r="123" spans="2:17" ht="15" thickBot="1" x14ac:dyDescent="0.4">
      <c r="B123" s="155">
        <v>22021001001</v>
      </c>
      <c r="C123" s="154">
        <v>44302</v>
      </c>
      <c r="D123" s="153" t="s">
        <v>1367</v>
      </c>
      <c r="E123" s="11">
        <v>0</v>
      </c>
      <c r="F123" s="11">
        <v>0</v>
      </c>
      <c r="G123" s="11">
        <v>0</v>
      </c>
      <c r="H123" s="11">
        <v>0</v>
      </c>
      <c r="I123" s="11">
        <v>0</v>
      </c>
      <c r="J123" s="11">
        <v>0</v>
      </c>
      <c r="K123" s="11">
        <v>0</v>
      </c>
      <c r="L123" s="11">
        <v>0</v>
      </c>
      <c r="M123" s="11">
        <v>0</v>
      </c>
      <c r="N123" s="11">
        <v>0</v>
      </c>
      <c r="O123" s="11">
        <v>0</v>
      </c>
      <c r="P123" s="11">
        <v>0</v>
      </c>
      <c r="Q123" s="11">
        <v>0</v>
      </c>
    </row>
    <row r="124" spans="2:17" ht="15" thickBot="1" x14ac:dyDescent="0.4">
      <c r="B124" s="155">
        <v>22021001001</v>
      </c>
      <c r="C124" s="154">
        <v>44303</v>
      </c>
      <c r="D124" s="153" t="s">
        <v>1368</v>
      </c>
      <c r="E124" s="11">
        <v>47108</v>
      </c>
      <c r="F124" s="11">
        <v>0</v>
      </c>
      <c r="G124" s="11">
        <v>10200</v>
      </c>
      <c r="H124" s="11">
        <v>0</v>
      </c>
      <c r="I124" s="11">
        <v>0</v>
      </c>
      <c r="J124" s="11">
        <v>0</v>
      </c>
      <c r="K124" s="11">
        <v>0</v>
      </c>
      <c r="L124" s="11">
        <v>0</v>
      </c>
      <c r="M124" s="11">
        <v>0</v>
      </c>
      <c r="N124" s="11">
        <v>0</v>
      </c>
      <c r="O124" s="11">
        <v>0</v>
      </c>
      <c r="P124" s="11">
        <v>21001</v>
      </c>
      <c r="Q124" s="11">
        <v>15907</v>
      </c>
    </row>
    <row r="125" spans="2:17" ht="15" thickBot="1" x14ac:dyDescent="0.4">
      <c r="B125" s="155">
        <v>22021001001</v>
      </c>
      <c r="C125" s="154">
        <v>44304</v>
      </c>
      <c r="D125" s="153" t="s">
        <v>1369</v>
      </c>
      <c r="E125" s="11">
        <v>27764</v>
      </c>
      <c r="F125" s="11">
        <v>0</v>
      </c>
      <c r="G125" s="11">
        <v>0</v>
      </c>
      <c r="H125" s="11">
        <v>0</v>
      </c>
      <c r="I125" s="11">
        <v>0</v>
      </c>
      <c r="J125" s="11">
        <v>0</v>
      </c>
      <c r="K125" s="11">
        <v>0</v>
      </c>
      <c r="L125" s="11">
        <v>0</v>
      </c>
      <c r="M125" s="11">
        <v>2088</v>
      </c>
      <c r="N125" s="11">
        <v>0</v>
      </c>
      <c r="O125" s="11">
        <v>0</v>
      </c>
      <c r="P125" s="11">
        <v>14610</v>
      </c>
      <c r="Q125" s="11">
        <v>11066</v>
      </c>
    </row>
    <row r="126" spans="2:17" ht="15" thickBot="1" x14ac:dyDescent="0.4">
      <c r="B126" s="155">
        <v>22021001001</v>
      </c>
      <c r="C126" s="154">
        <v>44305</v>
      </c>
      <c r="D126" s="153" t="s">
        <v>1370</v>
      </c>
      <c r="E126" s="11">
        <v>103120.52</v>
      </c>
      <c r="F126" s="11">
        <v>0</v>
      </c>
      <c r="G126" s="11">
        <v>0</v>
      </c>
      <c r="H126" s="11">
        <v>0</v>
      </c>
      <c r="I126" s="11">
        <v>0</v>
      </c>
      <c r="J126" s="11">
        <v>0</v>
      </c>
      <c r="K126" s="11">
        <v>0</v>
      </c>
      <c r="L126" s="11">
        <v>0</v>
      </c>
      <c r="M126" s="11">
        <v>0</v>
      </c>
      <c r="N126" s="11">
        <v>103120.52</v>
      </c>
      <c r="O126" s="11">
        <v>0</v>
      </c>
      <c r="P126" s="11">
        <v>0</v>
      </c>
      <c r="Q126" s="11">
        <v>0</v>
      </c>
    </row>
    <row r="127" spans="2:17" ht="15" thickBot="1" x14ac:dyDescent="0.4">
      <c r="B127" s="155">
        <v>22021001001</v>
      </c>
      <c r="C127" s="154">
        <v>44306</v>
      </c>
      <c r="D127" s="153" t="s">
        <v>1371</v>
      </c>
      <c r="E127" s="11">
        <v>0</v>
      </c>
      <c r="F127" s="11">
        <v>0</v>
      </c>
      <c r="G127" s="11">
        <v>0</v>
      </c>
      <c r="H127" s="11">
        <v>0</v>
      </c>
      <c r="I127" s="11">
        <v>0</v>
      </c>
      <c r="J127" s="11">
        <v>0</v>
      </c>
      <c r="K127" s="11">
        <v>0</v>
      </c>
      <c r="L127" s="11">
        <v>0</v>
      </c>
      <c r="M127" s="11">
        <v>0</v>
      </c>
      <c r="N127" s="11">
        <v>0</v>
      </c>
      <c r="O127" s="11">
        <v>0</v>
      </c>
      <c r="P127" s="11">
        <v>0</v>
      </c>
      <c r="Q127" s="11">
        <v>0</v>
      </c>
    </row>
    <row r="128" spans="2:17" ht="15" thickBot="1" x14ac:dyDescent="0.4">
      <c r="B128" s="155">
        <v>22021001001</v>
      </c>
      <c r="C128" s="154">
        <v>44307</v>
      </c>
      <c r="D128" s="153" t="s">
        <v>1372</v>
      </c>
      <c r="E128" s="11">
        <v>11232</v>
      </c>
      <c r="F128" s="11">
        <v>0</v>
      </c>
      <c r="G128" s="11">
        <v>0</v>
      </c>
      <c r="H128" s="11">
        <v>0</v>
      </c>
      <c r="I128" s="11">
        <v>0</v>
      </c>
      <c r="J128" s="11">
        <v>0</v>
      </c>
      <c r="K128" s="11">
        <v>0</v>
      </c>
      <c r="L128" s="11">
        <v>0</v>
      </c>
      <c r="M128" s="11">
        <v>0</v>
      </c>
      <c r="N128" s="11">
        <v>0</v>
      </c>
      <c r="O128" s="11">
        <v>0</v>
      </c>
      <c r="P128" s="11">
        <v>6391</v>
      </c>
      <c r="Q128" s="11">
        <v>4841</v>
      </c>
    </row>
    <row r="129" spans="2:17" ht="15" thickBot="1" x14ac:dyDescent="0.4">
      <c r="B129" s="155">
        <v>22021001001</v>
      </c>
      <c r="C129" s="154">
        <v>44308</v>
      </c>
      <c r="D129" s="153" t="s">
        <v>1373</v>
      </c>
      <c r="E129" s="11">
        <v>739.17999999999984</v>
      </c>
      <c r="F129" s="11">
        <v>0</v>
      </c>
      <c r="G129" s="11">
        <v>138.05000000000001</v>
      </c>
      <c r="H129" s="11">
        <v>0</v>
      </c>
      <c r="I129" s="11">
        <v>0</v>
      </c>
      <c r="J129" s="11">
        <v>0</v>
      </c>
      <c r="K129" s="11">
        <v>0</v>
      </c>
      <c r="L129" s="11">
        <v>0</v>
      </c>
      <c r="M129" s="11">
        <v>601.12999999999988</v>
      </c>
      <c r="N129" s="11">
        <v>0</v>
      </c>
      <c r="O129" s="11">
        <v>0</v>
      </c>
      <c r="P129" s="11">
        <v>0</v>
      </c>
      <c r="Q129" s="11">
        <v>0</v>
      </c>
    </row>
    <row r="130" spans="2:17" ht="15" thickBot="1" x14ac:dyDescent="0.4">
      <c r="B130" s="155">
        <v>22021001001</v>
      </c>
      <c r="C130" s="154">
        <v>44309</v>
      </c>
      <c r="D130" s="153" t="s">
        <v>1374</v>
      </c>
      <c r="E130" s="11">
        <v>713365.85</v>
      </c>
      <c r="F130" s="11">
        <v>49651.71</v>
      </c>
      <c r="G130" s="11">
        <v>64470.110000000008</v>
      </c>
      <c r="H130" s="11">
        <v>49642.630000000005</v>
      </c>
      <c r="I130" s="11">
        <v>55228.489999999991</v>
      </c>
      <c r="J130" s="11">
        <v>71130.210000000021</v>
      </c>
      <c r="K130" s="11">
        <v>91946.469999999972</v>
      </c>
      <c r="L130" s="11">
        <v>59776.799999999988</v>
      </c>
      <c r="M130" s="11">
        <v>90177.090000000026</v>
      </c>
      <c r="N130" s="11">
        <v>100025.17000000004</v>
      </c>
      <c r="O130" s="11">
        <v>81317.169999999925</v>
      </c>
      <c r="P130" s="11">
        <v>0</v>
      </c>
      <c r="Q130" s="11">
        <v>0</v>
      </c>
    </row>
    <row r="131" spans="2:17" ht="15" thickBot="1" x14ac:dyDescent="0.4">
      <c r="B131" s="155">
        <v>22021001001</v>
      </c>
      <c r="C131" s="154">
        <v>44501</v>
      </c>
      <c r="D131" s="153" t="s">
        <v>1375</v>
      </c>
      <c r="E131" s="11">
        <v>19047</v>
      </c>
      <c r="F131" s="11">
        <v>0</v>
      </c>
      <c r="G131" s="11">
        <v>0</v>
      </c>
      <c r="H131" s="11">
        <v>0</v>
      </c>
      <c r="I131" s="11">
        <v>0</v>
      </c>
      <c r="J131" s="11">
        <v>0</v>
      </c>
      <c r="K131" s="11">
        <v>3000</v>
      </c>
      <c r="L131" s="11">
        <v>0</v>
      </c>
      <c r="M131" s="11">
        <v>0</v>
      </c>
      <c r="N131" s="11">
        <v>0</v>
      </c>
      <c r="O131" s="11">
        <v>0</v>
      </c>
      <c r="P131" s="11">
        <v>9131</v>
      </c>
      <c r="Q131" s="11">
        <v>6916</v>
      </c>
    </row>
    <row r="132" spans="2:17" ht="15" thickBot="1" x14ac:dyDescent="0.4">
      <c r="B132" s="155">
        <v>22021001001</v>
      </c>
      <c r="C132" s="154">
        <v>44502</v>
      </c>
      <c r="D132" s="153" t="s">
        <v>1376</v>
      </c>
      <c r="E132" s="11">
        <v>0</v>
      </c>
      <c r="F132" s="11">
        <v>0</v>
      </c>
      <c r="G132" s="11">
        <v>0</v>
      </c>
      <c r="H132" s="11">
        <v>0</v>
      </c>
      <c r="I132" s="11">
        <v>0</v>
      </c>
      <c r="J132" s="11">
        <v>0</v>
      </c>
      <c r="K132" s="11">
        <v>0</v>
      </c>
      <c r="L132" s="11">
        <v>0</v>
      </c>
      <c r="M132" s="11">
        <v>0</v>
      </c>
      <c r="N132" s="11">
        <v>0</v>
      </c>
      <c r="O132" s="11">
        <v>0</v>
      </c>
      <c r="P132" s="11">
        <v>0</v>
      </c>
      <c r="Q132" s="11">
        <v>0</v>
      </c>
    </row>
    <row r="133" spans="2:17" ht="15" thickBot="1" x14ac:dyDescent="0.4">
      <c r="B133" s="155">
        <v>22021001001</v>
      </c>
      <c r="C133" s="154">
        <v>44503</v>
      </c>
      <c r="D133" s="153" t="s">
        <v>1377</v>
      </c>
      <c r="E133" s="11">
        <v>3076.32</v>
      </c>
      <c r="F133" s="11">
        <v>0</v>
      </c>
      <c r="G133" s="11">
        <v>0</v>
      </c>
      <c r="H133" s="11">
        <v>0</v>
      </c>
      <c r="I133" s="11">
        <v>0</v>
      </c>
      <c r="J133" s="11">
        <v>0</v>
      </c>
      <c r="K133" s="11">
        <v>3076.32</v>
      </c>
      <c r="L133" s="11">
        <v>0</v>
      </c>
      <c r="M133" s="11">
        <v>0</v>
      </c>
      <c r="N133" s="11">
        <v>0</v>
      </c>
      <c r="O133" s="11">
        <v>0</v>
      </c>
      <c r="P133" s="11">
        <v>0</v>
      </c>
      <c r="Q133" s="11">
        <v>0</v>
      </c>
    </row>
    <row r="134" spans="2:17" ht="15" thickBot="1" x14ac:dyDescent="0.4">
      <c r="B134" s="155">
        <v>22021001001</v>
      </c>
      <c r="C134" s="154">
        <v>44701</v>
      </c>
      <c r="D134" s="153" t="s">
        <v>1378</v>
      </c>
      <c r="E134" s="11">
        <v>10669.48</v>
      </c>
      <c r="F134" s="11">
        <v>0</v>
      </c>
      <c r="G134" s="11">
        <v>0</v>
      </c>
      <c r="H134" s="11">
        <v>0</v>
      </c>
      <c r="I134" s="11">
        <v>0</v>
      </c>
      <c r="J134" s="11">
        <v>0</v>
      </c>
      <c r="K134" s="11">
        <v>0</v>
      </c>
      <c r="L134" s="11">
        <v>610</v>
      </c>
      <c r="M134" s="11">
        <v>0</v>
      </c>
      <c r="N134" s="11">
        <v>399</v>
      </c>
      <c r="O134" s="11">
        <v>9660.48</v>
      </c>
      <c r="P134" s="11">
        <v>0</v>
      </c>
      <c r="Q134" s="11">
        <v>0</v>
      </c>
    </row>
    <row r="135" spans="2:17" ht="15" thickBot="1" x14ac:dyDescent="0.4">
      <c r="B135" s="155">
        <v>22021001001</v>
      </c>
      <c r="C135" s="154">
        <v>44109</v>
      </c>
      <c r="D135" s="153" t="s">
        <v>1379</v>
      </c>
      <c r="E135" s="11">
        <v>1231410.44</v>
      </c>
      <c r="F135" s="11">
        <v>35099.19</v>
      </c>
      <c r="G135" s="11">
        <v>197341.31</v>
      </c>
      <c r="H135" s="11">
        <v>186371.96999999997</v>
      </c>
      <c r="I135" s="11">
        <v>76999.98000000004</v>
      </c>
      <c r="J135" s="11">
        <v>74631.009999999951</v>
      </c>
      <c r="K135" s="11">
        <v>202193.99</v>
      </c>
      <c r="L135" s="11">
        <v>193577.68000000005</v>
      </c>
      <c r="M135" s="11">
        <v>53534.979999999981</v>
      </c>
      <c r="N135" s="11">
        <v>191660.32999999996</v>
      </c>
      <c r="O135" s="11">
        <v>20000</v>
      </c>
      <c r="P135" s="11">
        <v>0</v>
      </c>
      <c r="Q135" s="11">
        <v>0</v>
      </c>
    </row>
    <row r="136" spans="2:17" ht="15" thickBot="1" x14ac:dyDescent="0.4">
      <c r="B136" s="155">
        <v>22021001001</v>
      </c>
      <c r="C136" s="154">
        <v>51101</v>
      </c>
      <c r="D136" s="153" t="s">
        <v>1380</v>
      </c>
      <c r="E136" s="11">
        <v>23780</v>
      </c>
      <c r="F136" s="11">
        <v>0</v>
      </c>
      <c r="G136" s="11">
        <v>0</v>
      </c>
      <c r="H136" s="11">
        <v>0</v>
      </c>
      <c r="I136" s="11">
        <v>0</v>
      </c>
      <c r="J136" s="11">
        <v>0</v>
      </c>
      <c r="K136" s="11">
        <v>0</v>
      </c>
      <c r="L136" s="11">
        <v>0</v>
      </c>
      <c r="M136" s="11">
        <v>0</v>
      </c>
      <c r="N136" s="11">
        <v>0</v>
      </c>
      <c r="O136" s="11">
        <v>0</v>
      </c>
      <c r="P136" s="11">
        <v>6114</v>
      </c>
      <c r="Q136" s="11">
        <v>17666</v>
      </c>
    </row>
    <row r="137" spans="2:17" ht="15" thickBot="1" x14ac:dyDescent="0.4">
      <c r="B137" s="155">
        <v>22021001001</v>
      </c>
      <c r="C137" s="154">
        <v>51501</v>
      </c>
      <c r="D137" s="153" t="s">
        <v>1381</v>
      </c>
      <c r="E137" s="11">
        <v>89552.72</v>
      </c>
      <c r="F137" s="11">
        <v>0</v>
      </c>
      <c r="G137" s="11">
        <v>0</v>
      </c>
      <c r="H137" s="11">
        <v>0</v>
      </c>
      <c r="I137" s="11">
        <v>0</v>
      </c>
      <c r="J137" s="11">
        <v>27795</v>
      </c>
      <c r="K137" s="11">
        <v>0</v>
      </c>
      <c r="L137" s="11">
        <v>57794.92</v>
      </c>
      <c r="M137" s="11">
        <v>0</v>
      </c>
      <c r="N137" s="11">
        <v>0</v>
      </c>
      <c r="O137" s="11">
        <v>3962.8</v>
      </c>
      <c r="P137" s="11">
        <v>0</v>
      </c>
      <c r="Q137" s="11">
        <v>0</v>
      </c>
    </row>
    <row r="138" spans="2:17" ht="15" thickBot="1" x14ac:dyDescent="0.4">
      <c r="B138" s="155">
        <v>22021001001</v>
      </c>
      <c r="C138" s="154">
        <v>51901</v>
      </c>
      <c r="D138" s="153" t="s">
        <v>1382</v>
      </c>
      <c r="E138" s="11">
        <v>400953.78</v>
      </c>
      <c r="F138" s="11">
        <v>89751.74</v>
      </c>
      <c r="G138" s="11">
        <v>104950.73</v>
      </c>
      <c r="H138" s="11">
        <v>17748</v>
      </c>
      <c r="I138" s="11">
        <v>750</v>
      </c>
      <c r="J138" s="11">
        <v>794</v>
      </c>
      <c r="K138" s="11">
        <v>163141.79</v>
      </c>
      <c r="L138" s="11">
        <v>0</v>
      </c>
      <c r="M138" s="11">
        <v>3279.52</v>
      </c>
      <c r="N138" s="11">
        <v>1740</v>
      </c>
      <c r="O138" s="11">
        <v>18798</v>
      </c>
      <c r="P138" s="11">
        <v>0</v>
      </c>
      <c r="Q138" s="11">
        <v>0</v>
      </c>
    </row>
    <row r="139" spans="2:17" ht="15" thickBot="1" x14ac:dyDescent="0.4">
      <c r="B139" s="155">
        <v>22021001001</v>
      </c>
      <c r="C139" s="154">
        <v>53101</v>
      </c>
      <c r="D139" s="153" t="s">
        <v>1383</v>
      </c>
      <c r="E139" s="11">
        <v>1472787</v>
      </c>
      <c r="F139" s="11">
        <v>0</v>
      </c>
      <c r="G139" s="11">
        <v>2552</v>
      </c>
      <c r="H139" s="11">
        <v>0</v>
      </c>
      <c r="I139" s="11">
        <v>435</v>
      </c>
      <c r="J139" s="11">
        <v>0</v>
      </c>
      <c r="K139" s="11">
        <v>0</v>
      </c>
      <c r="L139" s="11">
        <v>1469800</v>
      </c>
      <c r="M139" s="11">
        <v>0</v>
      </c>
      <c r="N139" s="11">
        <v>0</v>
      </c>
      <c r="O139" s="11">
        <v>0</v>
      </c>
      <c r="P139" s="11">
        <v>0</v>
      </c>
      <c r="Q139" s="11">
        <v>0</v>
      </c>
    </row>
    <row r="140" spans="2:17" ht="15" thickBot="1" x14ac:dyDescent="0.4">
      <c r="B140" s="155">
        <v>22021001001</v>
      </c>
      <c r="C140" s="154">
        <v>54101</v>
      </c>
      <c r="D140" s="153" t="s">
        <v>1384</v>
      </c>
      <c r="E140" s="11">
        <v>60767</v>
      </c>
      <c r="F140" s="11">
        <v>0</v>
      </c>
      <c r="G140" s="11">
        <v>0</v>
      </c>
      <c r="H140" s="11">
        <v>0</v>
      </c>
      <c r="I140" s="11">
        <v>0</v>
      </c>
      <c r="J140" s="11">
        <v>0</v>
      </c>
      <c r="K140" s="11">
        <v>0</v>
      </c>
      <c r="L140" s="11">
        <v>0</v>
      </c>
      <c r="M140" s="11">
        <v>5279</v>
      </c>
      <c r="N140" s="11">
        <v>0</v>
      </c>
      <c r="O140" s="11">
        <v>0</v>
      </c>
      <c r="P140" s="11">
        <v>14267</v>
      </c>
      <c r="Q140" s="11">
        <v>41221</v>
      </c>
    </row>
    <row r="141" spans="2:17" ht="15" thickBot="1" x14ac:dyDescent="0.4">
      <c r="B141" s="155">
        <v>22021001001</v>
      </c>
      <c r="C141" s="154">
        <v>55101</v>
      </c>
      <c r="D141" s="153" t="s">
        <v>1385</v>
      </c>
      <c r="E141" s="11">
        <v>16629.759999999998</v>
      </c>
      <c r="F141" s="11">
        <v>0</v>
      </c>
      <c r="G141" s="11">
        <v>0</v>
      </c>
      <c r="H141" s="11">
        <v>0</v>
      </c>
      <c r="I141" s="11">
        <v>0</v>
      </c>
      <c r="J141" s="11">
        <v>0</v>
      </c>
      <c r="K141" s="11">
        <v>0</v>
      </c>
      <c r="L141" s="11">
        <v>0</v>
      </c>
      <c r="M141" s="11">
        <v>0</v>
      </c>
      <c r="N141" s="11">
        <v>0</v>
      </c>
      <c r="O141" s="11">
        <v>16629.759999999998</v>
      </c>
      <c r="P141" s="11">
        <v>0</v>
      </c>
      <c r="Q141" s="11">
        <v>0</v>
      </c>
    </row>
    <row r="142" spans="2:17" ht="15" thickBot="1" x14ac:dyDescent="0.4">
      <c r="B142" s="155">
        <v>22021001001</v>
      </c>
      <c r="C142" s="154">
        <v>61301</v>
      </c>
      <c r="D142" s="153" t="s">
        <v>1386</v>
      </c>
      <c r="E142" s="11">
        <v>370188.49000000005</v>
      </c>
      <c r="F142" s="11">
        <v>93016.2</v>
      </c>
      <c r="G142" s="11">
        <v>217037.89</v>
      </c>
      <c r="H142" s="11">
        <v>60134.400000000001</v>
      </c>
      <c r="I142" s="11">
        <v>0</v>
      </c>
      <c r="J142" s="11">
        <v>0</v>
      </c>
      <c r="K142" s="11">
        <v>0</v>
      </c>
      <c r="L142" s="11">
        <v>0</v>
      </c>
      <c r="M142" s="11">
        <v>0</v>
      </c>
      <c r="N142" s="11">
        <v>0</v>
      </c>
      <c r="O142" s="11">
        <v>0</v>
      </c>
      <c r="P142" s="11">
        <v>0</v>
      </c>
      <c r="Q142" s="11">
        <v>0</v>
      </c>
    </row>
    <row r="143" spans="2:17" ht="15" thickBot="1" x14ac:dyDescent="0.4">
      <c r="B143" s="155">
        <v>22021001001</v>
      </c>
      <c r="C143" s="154">
        <v>61302</v>
      </c>
      <c r="D143" s="153" t="s">
        <v>1387</v>
      </c>
      <c r="E143" s="11">
        <v>0</v>
      </c>
      <c r="F143" s="11">
        <v>0</v>
      </c>
      <c r="G143" s="11">
        <v>0</v>
      </c>
      <c r="H143" s="11">
        <v>0</v>
      </c>
      <c r="I143" s="11">
        <v>0</v>
      </c>
      <c r="J143" s="11">
        <v>0</v>
      </c>
      <c r="K143" s="11">
        <v>0</v>
      </c>
      <c r="L143" s="11">
        <v>0</v>
      </c>
      <c r="M143" s="11">
        <v>0</v>
      </c>
      <c r="N143" s="11">
        <v>0</v>
      </c>
      <c r="O143" s="11">
        <v>0</v>
      </c>
      <c r="P143" s="11">
        <v>0</v>
      </c>
      <c r="Q143" s="11">
        <v>0</v>
      </c>
    </row>
    <row r="144" spans="2:17" ht="15" thickBot="1" x14ac:dyDescent="0.4">
      <c r="B144" s="155">
        <v>22021001001</v>
      </c>
      <c r="C144" s="154">
        <v>61303</v>
      </c>
      <c r="D144" s="153" t="s">
        <v>1388</v>
      </c>
      <c r="E144" s="11">
        <v>0</v>
      </c>
      <c r="F144" s="11">
        <v>0</v>
      </c>
      <c r="G144" s="11">
        <v>0</v>
      </c>
      <c r="H144" s="11">
        <v>0</v>
      </c>
      <c r="I144" s="11">
        <v>0</v>
      </c>
      <c r="J144" s="11">
        <v>0</v>
      </c>
      <c r="K144" s="11">
        <v>0</v>
      </c>
      <c r="L144" s="11">
        <v>0</v>
      </c>
      <c r="M144" s="11">
        <v>0</v>
      </c>
      <c r="N144" s="11">
        <v>0</v>
      </c>
      <c r="O144" s="11">
        <v>0</v>
      </c>
      <c r="P144" s="11">
        <v>0</v>
      </c>
      <c r="Q144" s="11">
        <v>0</v>
      </c>
    </row>
    <row r="145" spans="2:17" ht="15" thickBot="1" x14ac:dyDescent="0.4">
      <c r="B145" s="155">
        <v>22021001001</v>
      </c>
      <c r="C145" s="154">
        <v>61304</v>
      </c>
      <c r="D145" s="153" t="s">
        <v>1389</v>
      </c>
      <c r="E145" s="11">
        <v>0</v>
      </c>
      <c r="F145" s="11">
        <v>0</v>
      </c>
      <c r="G145" s="11">
        <v>0</v>
      </c>
      <c r="H145" s="11">
        <v>0</v>
      </c>
      <c r="I145" s="11">
        <v>0</v>
      </c>
      <c r="J145" s="11">
        <v>0</v>
      </c>
      <c r="K145" s="11">
        <v>0</v>
      </c>
      <c r="L145" s="11">
        <v>0</v>
      </c>
      <c r="M145" s="11">
        <v>0</v>
      </c>
      <c r="N145" s="11">
        <v>0</v>
      </c>
      <c r="O145" s="11">
        <v>0</v>
      </c>
      <c r="P145" s="11">
        <v>0</v>
      </c>
      <c r="Q145" s="11">
        <v>0</v>
      </c>
    </row>
    <row r="146" spans="2:17" ht="15" thickBot="1" x14ac:dyDescent="0.4">
      <c r="B146" s="155">
        <v>22021001001</v>
      </c>
      <c r="C146" s="154">
        <v>61401</v>
      </c>
      <c r="D146" s="153" t="s">
        <v>1390</v>
      </c>
      <c r="E146" s="11">
        <v>1735179.61</v>
      </c>
      <c r="F146" s="11">
        <v>0</v>
      </c>
      <c r="G146" s="11">
        <v>0</v>
      </c>
      <c r="H146" s="11">
        <v>0</v>
      </c>
      <c r="I146" s="11">
        <v>0</v>
      </c>
      <c r="J146" s="11">
        <v>0</v>
      </c>
      <c r="K146" s="11">
        <v>0</v>
      </c>
      <c r="L146" s="11">
        <v>0</v>
      </c>
      <c r="M146" s="11">
        <v>0</v>
      </c>
      <c r="N146" s="11">
        <v>1107952.6100000001</v>
      </c>
      <c r="O146" s="11">
        <v>0</v>
      </c>
      <c r="P146" s="11">
        <v>501512</v>
      </c>
      <c r="Q146" s="11">
        <v>125715</v>
      </c>
    </row>
    <row r="147" spans="2:17" ht="15" thickBot="1" x14ac:dyDescent="0.4">
      <c r="B147" s="155">
        <v>22021001001</v>
      </c>
      <c r="C147" s="154">
        <v>61402</v>
      </c>
      <c r="D147" s="153" t="s">
        <v>1391</v>
      </c>
      <c r="E147" s="11">
        <v>0</v>
      </c>
      <c r="F147" s="11">
        <v>0</v>
      </c>
      <c r="G147" s="11">
        <v>0</v>
      </c>
      <c r="H147" s="11">
        <v>0</v>
      </c>
      <c r="I147" s="11">
        <v>0</v>
      </c>
      <c r="J147" s="11">
        <v>0</v>
      </c>
      <c r="K147" s="11">
        <v>0</v>
      </c>
      <c r="L147" s="11">
        <v>0</v>
      </c>
      <c r="M147" s="11">
        <v>0</v>
      </c>
      <c r="N147" s="11">
        <v>0</v>
      </c>
      <c r="O147" s="11">
        <v>0</v>
      </c>
      <c r="P147" s="11">
        <v>0</v>
      </c>
      <c r="Q147" s="11">
        <v>0</v>
      </c>
    </row>
    <row r="148" spans="2:17" ht="15" thickBot="1" x14ac:dyDescent="0.4">
      <c r="B148" s="155">
        <v>22021001001</v>
      </c>
      <c r="C148" s="154">
        <v>61403</v>
      </c>
      <c r="D148" s="153" t="s">
        <v>1392</v>
      </c>
      <c r="E148" s="11">
        <v>0</v>
      </c>
      <c r="F148" s="11">
        <v>0</v>
      </c>
      <c r="G148" s="11">
        <v>0</v>
      </c>
      <c r="H148" s="11">
        <v>0</v>
      </c>
      <c r="I148" s="11">
        <v>0</v>
      </c>
      <c r="J148" s="11">
        <v>0</v>
      </c>
      <c r="K148" s="11">
        <v>0</v>
      </c>
      <c r="L148" s="11">
        <v>0</v>
      </c>
      <c r="M148" s="11">
        <v>0</v>
      </c>
      <c r="N148" s="11">
        <v>0</v>
      </c>
      <c r="O148" s="11">
        <v>0</v>
      </c>
      <c r="P148" s="11">
        <v>0</v>
      </c>
      <c r="Q148" s="11">
        <v>0</v>
      </c>
    </row>
    <row r="149" spans="2:17" ht="15" thickBot="1" x14ac:dyDescent="0.4">
      <c r="B149" s="155">
        <v>22021001001</v>
      </c>
      <c r="C149" s="154">
        <v>61404</v>
      </c>
      <c r="D149" s="153" t="s">
        <v>1393</v>
      </c>
      <c r="E149" s="11">
        <v>14196.42</v>
      </c>
      <c r="F149" s="11">
        <v>0</v>
      </c>
      <c r="G149" s="11">
        <v>4301</v>
      </c>
      <c r="H149" s="11">
        <v>0</v>
      </c>
      <c r="I149" s="11">
        <v>3930.42</v>
      </c>
      <c r="J149" s="11">
        <v>0</v>
      </c>
      <c r="K149" s="11">
        <v>5965</v>
      </c>
      <c r="L149" s="11">
        <v>0</v>
      </c>
      <c r="M149" s="11">
        <v>0</v>
      </c>
      <c r="N149" s="11">
        <v>0</v>
      </c>
      <c r="O149" s="11">
        <v>0</v>
      </c>
      <c r="P149" s="11">
        <v>0</v>
      </c>
      <c r="Q149" s="11">
        <v>0</v>
      </c>
    </row>
    <row r="150" spans="2:17" ht="15" thickBot="1" x14ac:dyDescent="0.4">
      <c r="B150" s="155">
        <v>22021001001</v>
      </c>
      <c r="C150" s="154">
        <v>61405</v>
      </c>
      <c r="D150" s="153" t="s">
        <v>1394</v>
      </c>
      <c r="E150" s="11">
        <v>11958</v>
      </c>
      <c r="F150" s="11">
        <v>0</v>
      </c>
      <c r="G150" s="11">
        <v>0</v>
      </c>
      <c r="H150" s="11">
        <v>7611</v>
      </c>
      <c r="I150" s="11">
        <v>0</v>
      </c>
      <c r="J150" s="11">
        <v>0</v>
      </c>
      <c r="K150" s="11">
        <v>0</v>
      </c>
      <c r="L150" s="11">
        <v>0</v>
      </c>
      <c r="M150" s="11">
        <v>0</v>
      </c>
      <c r="N150" s="11">
        <v>2258</v>
      </c>
      <c r="O150" s="11">
        <v>2089</v>
      </c>
      <c r="P150" s="11">
        <v>0</v>
      </c>
      <c r="Q150" s="11">
        <v>0</v>
      </c>
    </row>
    <row r="151" spans="2:17" ht="15" thickBot="1" x14ac:dyDescent="0.4">
      <c r="B151" s="155">
        <v>22021001001</v>
      </c>
      <c r="C151" s="154">
        <v>61501</v>
      </c>
      <c r="D151" s="153" t="s">
        <v>1395</v>
      </c>
      <c r="E151" s="11">
        <v>1955643.92</v>
      </c>
      <c r="F151" s="11">
        <v>0</v>
      </c>
      <c r="G151" s="11">
        <v>0</v>
      </c>
      <c r="H151" s="11">
        <v>0</v>
      </c>
      <c r="I151" s="11">
        <v>0</v>
      </c>
      <c r="J151" s="11">
        <v>0</v>
      </c>
      <c r="K151" s="11">
        <v>0</v>
      </c>
      <c r="L151" s="11">
        <v>474938.92</v>
      </c>
      <c r="M151" s="11">
        <v>0</v>
      </c>
      <c r="N151" s="11">
        <v>0</v>
      </c>
      <c r="O151" s="11">
        <v>0</v>
      </c>
      <c r="P151" s="11">
        <v>1170196</v>
      </c>
      <c r="Q151" s="11">
        <v>310509</v>
      </c>
    </row>
    <row r="152" spans="2:17" ht="15" thickBot="1" x14ac:dyDescent="0.4">
      <c r="B152" s="155">
        <v>22021001001</v>
      </c>
      <c r="C152" s="154">
        <v>61502</v>
      </c>
      <c r="D152" s="153" t="s">
        <v>1396</v>
      </c>
      <c r="E152" s="11">
        <v>2539045.38</v>
      </c>
      <c r="F152" s="11">
        <v>452139.92</v>
      </c>
      <c r="G152" s="11">
        <v>0</v>
      </c>
      <c r="H152" s="11">
        <v>262438.21000000002</v>
      </c>
      <c r="I152" s="11">
        <v>0</v>
      </c>
      <c r="J152" s="11">
        <v>167076.25</v>
      </c>
      <c r="K152" s="11">
        <v>0</v>
      </c>
      <c r="L152" s="11">
        <v>600000</v>
      </c>
      <c r="M152" s="11">
        <v>0</v>
      </c>
      <c r="N152" s="11">
        <v>0</v>
      </c>
      <c r="O152" s="11">
        <v>0</v>
      </c>
      <c r="P152" s="11">
        <v>948220</v>
      </c>
      <c r="Q152" s="11">
        <v>109171</v>
      </c>
    </row>
    <row r="153" spans="2:17" ht="15" thickBot="1" x14ac:dyDescent="0.4">
      <c r="B153" s="155">
        <v>22021001001</v>
      </c>
      <c r="C153" s="154">
        <v>61503</v>
      </c>
      <c r="D153" s="153" t="s">
        <v>1397</v>
      </c>
      <c r="E153" s="11">
        <v>0</v>
      </c>
      <c r="F153" s="11">
        <v>0</v>
      </c>
      <c r="G153" s="11">
        <v>0</v>
      </c>
      <c r="H153" s="11">
        <v>0</v>
      </c>
      <c r="I153" s="11">
        <v>0</v>
      </c>
      <c r="J153" s="11">
        <v>0</v>
      </c>
      <c r="K153" s="11">
        <v>0</v>
      </c>
      <c r="L153" s="11">
        <v>0</v>
      </c>
      <c r="M153" s="11">
        <v>0</v>
      </c>
      <c r="N153" s="11">
        <v>0</v>
      </c>
      <c r="O153" s="11">
        <v>0</v>
      </c>
      <c r="P153" s="11">
        <v>0</v>
      </c>
      <c r="Q153" s="11">
        <v>0</v>
      </c>
    </row>
    <row r="154" spans="2:17" ht="15" thickBot="1" x14ac:dyDescent="0.4">
      <c r="B154" s="155">
        <v>22021001001</v>
      </c>
      <c r="C154" s="154">
        <v>61504</v>
      </c>
      <c r="D154" s="153" t="s">
        <v>1398</v>
      </c>
      <c r="E154" s="11">
        <v>0</v>
      </c>
      <c r="F154" s="11">
        <v>0</v>
      </c>
      <c r="G154" s="11">
        <v>0</v>
      </c>
      <c r="H154" s="11">
        <v>0</v>
      </c>
      <c r="I154" s="11">
        <v>0</v>
      </c>
      <c r="J154" s="11">
        <v>0</v>
      </c>
      <c r="K154" s="11">
        <v>0</v>
      </c>
      <c r="L154" s="11">
        <v>0</v>
      </c>
      <c r="M154" s="11">
        <v>0</v>
      </c>
      <c r="N154" s="11">
        <v>0</v>
      </c>
      <c r="O154" s="11">
        <v>0</v>
      </c>
      <c r="P154" s="11">
        <v>0</v>
      </c>
      <c r="Q154" s="11">
        <v>0</v>
      </c>
    </row>
    <row r="155" spans="2:17" ht="15" thickBot="1" x14ac:dyDescent="0.4">
      <c r="B155" s="155">
        <v>22021001001</v>
      </c>
      <c r="C155" s="154">
        <v>61505</v>
      </c>
      <c r="D155" s="153" t="s">
        <v>1399</v>
      </c>
      <c r="E155" s="11">
        <v>0</v>
      </c>
      <c r="F155" s="11">
        <v>0</v>
      </c>
      <c r="G155" s="11">
        <v>0</v>
      </c>
      <c r="H155" s="11">
        <v>0</v>
      </c>
      <c r="I155" s="11">
        <v>0</v>
      </c>
      <c r="J155" s="11">
        <v>0</v>
      </c>
      <c r="K155" s="11">
        <v>0</v>
      </c>
      <c r="L155" s="11">
        <v>0</v>
      </c>
      <c r="M155" s="11">
        <v>0</v>
      </c>
      <c r="N155" s="11">
        <v>0</v>
      </c>
      <c r="O155" s="11">
        <v>0</v>
      </c>
      <c r="P155" s="11">
        <v>0</v>
      </c>
      <c r="Q155" s="11">
        <v>0</v>
      </c>
    </row>
    <row r="156" spans="2:17" ht="15" thickBot="1" x14ac:dyDescent="0.4">
      <c r="B156" s="155">
        <v>22021001001</v>
      </c>
      <c r="C156" s="154">
        <v>61506</v>
      </c>
      <c r="D156" s="153" t="s">
        <v>1400</v>
      </c>
      <c r="E156" s="11">
        <v>0</v>
      </c>
      <c r="F156" s="11">
        <v>0</v>
      </c>
      <c r="G156" s="11">
        <v>0</v>
      </c>
      <c r="H156" s="11">
        <v>0</v>
      </c>
      <c r="I156" s="11">
        <v>0</v>
      </c>
      <c r="J156" s="11">
        <v>0</v>
      </c>
      <c r="K156" s="11">
        <v>0</v>
      </c>
      <c r="L156" s="11">
        <v>0</v>
      </c>
      <c r="M156" s="11">
        <v>0</v>
      </c>
      <c r="N156" s="11">
        <v>0</v>
      </c>
      <c r="O156" s="11">
        <v>0</v>
      </c>
      <c r="P156" s="11">
        <v>0</v>
      </c>
      <c r="Q156" s="11">
        <v>0</v>
      </c>
    </row>
    <row r="157" spans="2:17" ht="15" thickBot="1" x14ac:dyDescent="0.4">
      <c r="B157" s="155">
        <v>22021001001</v>
      </c>
      <c r="C157" s="154">
        <v>61507</v>
      </c>
      <c r="D157" s="153" t="s">
        <v>1401</v>
      </c>
      <c r="E157" s="11">
        <v>0</v>
      </c>
      <c r="F157" s="11">
        <v>0</v>
      </c>
      <c r="G157" s="11">
        <v>0</v>
      </c>
      <c r="H157" s="11">
        <v>0</v>
      </c>
      <c r="I157" s="11">
        <v>0</v>
      </c>
      <c r="J157" s="11">
        <v>0</v>
      </c>
      <c r="K157" s="11">
        <v>0</v>
      </c>
      <c r="L157" s="11">
        <v>0</v>
      </c>
      <c r="M157" s="11">
        <v>0</v>
      </c>
      <c r="N157" s="11">
        <v>0</v>
      </c>
      <c r="O157" s="11">
        <v>0</v>
      </c>
      <c r="P157" s="11">
        <v>0</v>
      </c>
      <c r="Q157" s="11">
        <v>0</v>
      </c>
    </row>
    <row r="158" spans="2:17" ht="15" thickBot="1" x14ac:dyDescent="0.4">
      <c r="B158" s="155">
        <v>22021001001</v>
      </c>
      <c r="C158" s="154">
        <v>61508</v>
      </c>
      <c r="D158" s="153" t="s">
        <v>1402</v>
      </c>
      <c r="E158" s="11">
        <v>0</v>
      </c>
      <c r="F158" s="11">
        <v>0</v>
      </c>
      <c r="G158" s="11">
        <v>0</v>
      </c>
      <c r="H158" s="11">
        <v>0</v>
      </c>
      <c r="I158" s="11">
        <v>0</v>
      </c>
      <c r="J158" s="11">
        <v>0</v>
      </c>
      <c r="K158" s="11">
        <v>0</v>
      </c>
      <c r="L158" s="11">
        <v>0</v>
      </c>
      <c r="M158" s="11">
        <v>0</v>
      </c>
      <c r="N158" s="11">
        <v>0</v>
      </c>
      <c r="O158" s="11">
        <v>0</v>
      </c>
      <c r="P158" s="11">
        <v>0</v>
      </c>
      <c r="Q158" s="11">
        <v>0</v>
      </c>
    </row>
    <row r="159" spans="2:17" ht="15" thickBot="1" x14ac:dyDescent="0.4">
      <c r="B159" s="155">
        <v>22021001001</v>
      </c>
      <c r="C159" s="154">
        <v>61509</v>
      </c>
      <c r="D159" s="153" t="s">
        <v>1403</v>
      </c>
      <c r="E159" s="11">
        <v>0</v>
      </c>
      <c r="F159" s="11">
        <v>0</v>
      </c>
      <c r="G159" s="11">
        <v>0</v>
      </c>
      <c r="H159" s="11">
        <v>0</v>
      </c>
      <c r="I159" s="11">
        <v>0</v>
      </c>
      <c r="J159" s="11">
        <v>0</v>
      </c>
      <c r="K159" s="11">
        <v>0</v>
      </c>
      <c r="L159" s="11">
        <v>0</v>
      </c>
      <c r="M159" s="11">
        <v>0</v>
      </c>
      <c r="N159" s="11">
        <v>0</v>
      </c>
      <c r="O159" s="11">
        <v>0</v>
      </c>
      <c r="P159" s="11">
        <v>0</v>
      </c>
      <c r="Q159" s="11">
        <v>0</v>
      </c>
    </row>
    <row r="160" spans="2:17" ht="15" thickBot="1" x14ac:dyDescent="0.4">
      <c r="B160" s="155">
        <v>22021001001</v>
      </c>
      <c r="C160" s="154">
        <v>61599</v>
      </c>
      <c r="D160" s="153" t="s">
        <v>1404</v>
      </c>
      <c r="E160" s="11">
        <v>0</v>
      </c>
      <c r="F160" s="11">
        <v>0</v>
      </c>
      <c r="G160" s="11">
        <v>0</v>
      </c>
      <c r="H160" s="11">
        <v>0</v>
      </c>
      <c r="I160" s="11">
        <v>0</v>
      </c>
      <c r="J160" s="11">
        <v>0</v>
      </c>
      <c r="K160" s="11">
        <v>0</v>
      </c>
      <c r="L160" s="11">
        <v>0</v>
      </c>
      <c r="M160" s="11">
        <v>0</v>
      </c>
      <c r="N160" s="11">
        <v>0</v>
      </c>
      <c r="O160" s="11">
        <v>0</v>
      </c>
      <c r="P160" s="11">
        <v>0</v>
      </c>
      <c r="Q160" s="11">
        <v>0</v>
      </c>
    </row>
    <row r="161" spans="2:17" ht="15" thickBot="1" x14ac:dyDescent="0.4">
      <c r="B161" s="155">
        <v>22021001001</v>
      </c>
      <c r="C161" s="154">
        <v>62201</v>
      </c>
      <c r="D161" s="153" t="s">
        <v>1405</v>
      </c>
      <c r="E161" s="11">
        <v>7360</v>
      </c>
      <c r="F161" s="11">
        <v>0</v>
      </c>
      <c r="G161" s="11">
        <v>0</v>
      </c>
      <c r="H161" s="11">
        <v>0</v>
      </c>
      <c r="I161" s="11">
        <v>0</v>
      </c>
      <c r="J161" s="11">
        <v>0</v>
      </c>
      <c r="K161" s="11">
        <v>0</v>
      </c>
      <c r="L161" s="11">
        <v>0</v>
      </c>
      <c r="M161" s="11">
        <v>0</v>
      </c>
      <c r="N161" s="11">
        <v>0</v>
      </c>
      <c r="O161" s="11">
        <v>0</v>
      </c>
      <c r="P161" s="11">
        <v>0</v>
      </c>
      <c r="Q161" s="11">
        <v>7360</v>
      </c>
    </row>
    <row r="162" spans="2:17" ht="15" thickBot="1" x14ac:dyDescent="0.4">
      <c r="B162" s="155">
        <v>22021001001</v>
      </c>
      <c r="C162" s="154">
        <v>62202</v>
      </c>
      <c r="D162" s="153" t="s">
        <v>1406</v>
      </c>
      <c r="E162" s="11">
        <v>634818.04</v>
      </c>
      <c r="F162" s="11">
        <v>362335.04</v>
      </c>
      <c r="G162" s="11">
        <v>0</v>
      </c>
      <c r="H162" s="11">
        <v>0</v>
      </c>
      <c r="I162" s="11">
        <v>0</v>
      </c>
      <c r="J162" s="11">
        <v>0</v>
      </c>
      <c r="K162" s="11">
        <v>0</v>
      </c>
      <c r="L162" s="11">
        <v>0</v>
      </c>
      <c r="M162" s="11">
        <v>0</v>
      </c>
      <c r="N162" s="11">
        <v>0</v>
      </c>
      <c r="O162" s="11">
        <v>0</v>
      </c>
      <c r="P162" s="11">
        <v>102223</v>
      </c>
      <c r="Q162" s="11">
        <v>170260</v>
      </c>
    </row>
    <row r="163" spans="2:17" ht="15" thickBot="1" x14ac:dyDescent="0.4">
      <c r="B163" s="155">
        <v>22021001001</v>
      </c>
      <c r="C163" s="154">
        <v>62203</v>
      </c>
      <c r="D163" s="153" t="s">
        <v>1407</v>
      </c>
      <c r="E163" s="11">
        <v>1279519.95</v>
      </c>
      <c r="F163" s="11">
        <v>0</v>
      </c>
      <c r="G163" s="11">
        <v>134138.19</v>
      </c>
      <c r="H163" s="11">
        <v>0</v>
      </c>
      <c r="I163" s="11">
        <v>0</v>
      </c>
      <c r="J163" s="11">
        <v>0</v>
      </c>
      <c r="K163" s="11">
        <v>622214.76</v>
      </c>
      <c r="L163" s="11">
        <v>0</v>
      </c>
      <c r="M163" s="11">
        <v>70000</v>
      </c>
      <c r="N163" s="11">
        <v>0</v>
      </c>
      <c r="O163" s="11">
        <v>0</v>
      </c>
      <c r="P163" s="11">
        <v>406380</v>
      </c>
      <c r="Q163" s="11">
        <v>46787</v>
      </c>
    </row>
    <row r="164" spans="2:17" ht="15" thickBot="1" x14ac:dyDescent="0.4">
      <c r="B164" s="155">
        <v>22021001001</v>
      </c>
      <c r="C164" s="154">
        <v>62204</v>
      </c>
      <c r="D164" s="153" t="s">
        <v>1408</v>
      </c>
      <c r="E164" s="11">
        <v>1534275.48</v>
      </c>
      <c r="F164" s="11">
        <v>0</v>
      </c>
      <c r="G164" s="11">
        <v>0</v>
      </c>
      <c r="H164" s="11">
        <v>0</v>
      </c>
      <c r="I164" s="11">
        <v>0</v>
      </c>
      <c r="J164" s="11">
        <v>0</v>
      </c>
      <c r="K164" s="11">
        <v>0</v>
      </c>
      <c r="L164" s="11">
        <v>0</v>
      </c>
      <c r="M164" s="11">
        <v>0</v>
      </c>
      <c r="N164" s="11">
        <v>1097985.48</v>
      </c>
      <c r="O164" s="11">
        <v>436290</v>
      </c>
      <c r="P164" s="11">
        <v>0</v>
      </c>
      <c r="Q164" s="11">
        <v>0</v>
      </c>
    </row>
    <row r="165" spans="2:17" ht="15" thickBot="1" x14ac:dyDescent="0.4">
      <c r="B165" s="155">
        <v>22021001001</v>
      </c>
      <c r="C165" s="154">
        <v>62206</v>
      </c>
      <c r="D165" s="153" t="s">
        <v>1409</v>
      </c>
      <c r="E165" s="11">
        <v>471465.72</v>
      </c>
      <c r="F165" s="11">
        <v>0</v>
      </c>
      <c r="G165" s="11">
        <v>0</v>
      </c>
      <c r="H165" s="11">
        <v>0</v>
      </c>
      <c r="I165" s="11">
        <v>0</v>
      </c>
      <c r="J165" s="11">
        <v>0</v>
      </c>
      <c r="K165" s="11">
        <v>0</v>
      </c>
      <c r="L165" s="11">
        <v>0</v>
      </c>
      <c r="M165" s="11">
        <v>0</v>
      </c>
      <c r="N165" s="11">
        <v>471465.72</v>
      </c>
      <c r="O165" s="11">
        <v>0</v>
      </c>
      <c r="P165" s="11">
        <v>0</v>
      </c>
      <c r="Q165" s="11">
        <v>0</v>
      </c>
    </row>
    <row r="166" spans="2:17" ht="15" thickBot="1" x14ac:dyDescent="0.4">
      <c r="B166" s="155">
        <v>22021001001</v>
      </c>
      <c r="C166" s="154">
        <v>62207</v>
      </c>
      <c r="D166" s="153" t="s">
        <v>1410</v>
      </c>
      <c r="E166" s="11">
        <v>30695.8</v>
      </c>
      <c r="F166" s="11">
        <v>2436</v>
      </c>
      <c r="G166" s="11">
        <v>1278</v>
      </c>
      <c r="H166" s="11">
        <v>1624</v>
      </c>
      <c r="I166" s="11">
        <v>0</v>
      </c>
      <c r="J166" s="11">
        <v>0</v>
      </c>
      <c r="K166" s="11">
        <v>0</v>
      </c>
      <c r="L166" s="11">
        <v>20397.52</v>
      </c>
      <c r="M166" s="11">
        <v>3596</v>
      </c>
      <c r="N166" s="11">
        <v>1364.28</v>
      </c>
      <c r="O166" s="11">
        <v>0</v>
      </c>
      <c r="P166" s="11">
        <v>0</v>
      </c>
      <c r="Q166" s="11">
        <v>0</v>
      </c>
    </row>
    <row r="167" spans="2:17" ht="15" thickBot="1" x14ac:dyDescent="0.4">
      <c r="B167" s="155">
        <v>22021001001</v>
      </c>
      <c r="C167" s="154">
        <v>62208</v>
      </c>
      <c r="D167" s="153" t="s">
        <v>1411</v>
      </c>
      <c r="E167" s="11">
        <v>0</v>
      </c>
      <c r="F167" s="11">
        <v>0</v>
      </c>
      <c r="G167" s="11">
        <v>0</v>
      </c>
      <c r="H167" s="11">
        <v>0</v>
      </c>
      <c r="I167" s="11">
        <v>0</v>
      </c>
      <c r="J167" s="11">
        <v>0</v>
      </c>
      <c r="K167" s="11">
        <v>0</v>
      </c>
      <c r="L167" s="11">
        <v>0</v>
      </c>
      <c r="M167" s="11">
        <v>0</v>
      </c>
      <c r="N167" s="11">
        <v>0</v>
      </c>
      <c r="O167" s="11">
        <v>0</v>
      </c>
      <c r="P167" s="11">
        <v>0</v>
      </c>
      <c r="Q167" s="11">
        <v>0</v>
      </c>
    </row>
    <row r="168" spans="2:17" ht="15" thickBot="1" x14ac:dyDescent="0.4">
      <c r="B168" s="155">
        <v>22021001001</v>
      </c>
      <c r="C168" s="154">
        <v>62209</v>
      </c>
      <c r="D168" s="153" t="s">
        <v>1412</v>
      </c>
      <c r="E168" s="11">
        <v>0</v>
      </c>
      <c r="F168" s="11">
        <v>0</v>
      </c>
      <c r="G168" s="11">
        <v>0</v>
      </c>
      <c r="H168" s="11">
        <v>0</v>
      </c>
      <c r="I168" s="11">
        <v>0</v>
      </c>
      <c r="J168" s="11">
        <v>0</v>
      </c>
      <c r="K168" s="11">
        <v>0</v>
      </c>
      <c r="L168" s="11">
        <v>0</v>
      </c>
      <c r="M168" s="11">
        <v>0</v>
      </c>
      <c r="N168" s="11">
        <v>0</v>
      </c>
      <c r="O168" s="11">
        <v>0</v>
      </c>
      <c r="P168" s="11">
        <v>0</v>
      </c>
      <c r="Q168" s="11">
        <v>0</v>
      </c>
    </row>
    <row r="169" spans="2:17" ht="15" thickBot="1" x14ac:dyDescent="0.4">
      <c r="B169" s="155">
        <v>22021001001</v>
      </c>
      <c r="C169" s="154">
        <v>62210</v>
      </c>
      <c r="D169" s="153" t="s">
        <v>1413</v>
      </c>
      <c r="E169" s="11">
        <v>0</v>
      </c>
      <c r="F169" s="11">
        <v>0</v>
      </c>
      <c r="G169" s="11">
        <v>0</v>
      </c>
      <c r="H169" s="11">
        <v>0</v>
      </c>
      <c r="I169" s="11">
        <v>0</v>
      </c>
      <c r="J169" s="11">
        <v>0</v>
      </c>
      <c r="K169" s="11">
        <v>0</v>
      </c>
      <c r="L169" s="11">
        <v>0</v>
      </c>
      <c r="M169" s="11">
        <v>0</v>
      </c>
      <c r="N169" s="11">
        <v>0</v>
      </c>
      <c r="O169" s="11">
        <v>0</v>
      </c>
      <c r="P169" s="11">
        <v>0</v>
      </c>
      <c r="Q169" s="11">
        <v>0</v>
      </c>
    </row>
    <row r="170" spans="2:17" ht="15" thickBot="1" x14ac:dyDescent="0.4">
      <c r="B170" s="155">
        <v>22021001001</v>
      </c>
      <c r="C170" s="154">
        <v>62211</v>
      </c>
      <c r="D170" s="153" t="s">
        <v>1414</v>
      </c>
      <c r="E170" s="11">
        <v>0</v>
      </c>
      <c r="F170" s="11">
        <v>0</v>
      </c>
      <c r="G170" s="11">
        <v>0</v>
      </c>
      <c r="H170" s="11">
        <v>0</v>
      </c>
      <c r="I170" s="11">
        <v>0</v>
      </c>
      <c r="J170" s="11">
        <v>0</v>
      </c>
      <c r="K170" s="11">
        <v>0</v>
      </c>
      <c r="L170" s="11">
        <v>0</v>
      </c>
      <c r="M170" s="11">
        <v>0</v>
      </c>
      <c r="N170" s="11">
        <v>0</v>
      </c>
      <c r="O170" s="11">
        <v>0</v>
      </c>
      <c r="P170" s="11">
        <v>0</v>
      </c>
      <c r="Q170" s="11">
        <v>0</v>
      </c>
    </row>
    <row r="171" spans="2:17" ht="15" thickBot="1" x14ac:dyDescent="0.4">
      <c r="B171" s="155">
        <v>22021001001</v>
      </c>
      <c r="C171" s="154">
        <v>62212</v>
      </c>
      <c r="D171" s="153" t="s">
        <v>1415</v>
      </c>
      <c r="E171" s="11">
        <v>188923.93</v>
      </c>
      <c r="F171" s="11">
        <v>0</v>
      </c>
      <c r="G171" s="11">
        <v>0</v>
      </c>
      <c r="H171" s="11">
        <v>0</v>
      </c>
      <c r="I171" s="11">
        <v>0</v>
      </c>
      <c r="J171" s="11">
        <v>0</v>
      </c>
      <c r="K171" s="11">
        <v>0</v>
      </c>
      <c r="L171" s="11">
        <v>0</v>
      </c>
      <c r="M171" s="11">
        <v>0</v>
      </c>
      <c r="N171" s="11">
        <v>188923.93</v>
      </c>
      <c r="O171" s="11">
        <v>0</v>
      </c>
      <c r="P171" s="11">
        <v>0</v>
      </c>
      <c r="Q171" s="11">
        <v>0</v>
      </c>
    </row>
    <row r="172" spans="2:17" ht="15" thickBot="1" x14ac:dyDescent="0.4">
      <c r="B172" s="155">
        <v>22021001001</v>
      </c>
      <c r="C172" s="154">
        <v>62213</v>
      </c>
      <c r="D172" s="153" t="s">
        <v>1416</v>
      </c>
      <c r="E172" s="11">
        <v>8995.7999999999993</v>
      </c>
      <c r="F172" s="11">
        <v>0</v>
      </c>
      <c r="G172" s="11">
        <v>0</v>
      </c>
      <c r="H172" s="11">
        <v>0</v>
      </c>
      <c r="I172" s="11">
        <v>0</v>
      </c>
      <c r="J172" s="11">
        <v>0</v>
      </c>
      <c r="K172" s="11">
        <v>0</v>
      </c>
      <c r="L172" s="11">
        <v>0</v>
      </c>
      <c r="M172" s="11">
        <v>0</v>
      </c>
      <c r="N172" s="11">
        <v>8995.7999999999993</v>
      </c>
      <c r="O172" s="11">
        <v>0</v>
      </c>
      <c r="P172" s="11">
        <v>0</v>
      </c>
      <c r="Q172" s="11">
        <v>0</v>
      </c>
    </row>
    <row r="173" spans="2:17" ht="15" thickBot="1" x14ac:dyDescent="0.4">
      <c r="B173" s="155">
        <v>22021001001</v>
      </c>
      <c r="C173" s="154">
        <v>62299</v>
      </c>
      <c r="D173" s="153" t="s">
        <v>1417</v>
      </c>
      <c r="E173" s="11">
        <v>0</v>
      </c>
      <c r="F173" s="11">
        <v>0</v>
      </c>
      <c r="G173" s="11">
        <v>0</v>
      </c>
      <c r="H173" s="11">
        <v>0</v>
      </c>
      <c r="I173" s="11">
        <v>0</v>
      </c>
      <c r="J173" s="11">
        <v>0</v>
      </c>
      <c r="K173" s="11">
        <v>0</v>
      </c>
      <c r="L173" s="11">
        <v>0</v>
      </c>
      <c r="M173" s="11">
        <v>0</v>
      </c>
      <c r="N173" s="11">
        <v>0</v>
      </c>
      <c r="O173" s="11">
        <v>0</v>
      </c>
      <c r="P173" s="11">
        <v>0</v>
      </c>
      <c r="Q173" s="11">
        <v>0</v>
      </c>
    </row>
  </sheetData>
  <mergeCells count="5">
    <mergeCell ref="B1:P1"/>
    <mergeCell ref="B2:P2"/>
    <mergeCell ref="B3:P3"/>
    <mergeCell ref="C4:C5"/>
    <mergeCell ref="B4:B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A1160-ACEA-4B13-92DA-D6F261193D39}">
  <dimension ref="B1:F15"/>
  <sheetViews>
    <sheetView workbookViewId="0">
      <selection activeCell="D7" sqref="D7"/>
    </sheetView>
  </sheetViews>
  <sheetFormatPr baseColWidth="10" defaultRowHeight="14.5" x14ac:dyDescent="0.35"/>
  <cols>
    <col min="1" max="1" width="3.1796875" customWidth="1"/>
    <col min="2" max="2" width="36.90625" customWidth="1"/>
    <col min="3" max="3" width="32.81640625" customWidth="1"/>
    <col min="4" max="4" width="13" customWidth="1"/>
    <col min="5" max="5" width="14.90625" customWidth="1"/>
  </cols>
  <sheetData>
    <row r="1" spans="2:6" ht="15" thickBot="1" x14ac:dyDescent="0.4">
      <c r="B1" s="216" t="s">
        <v>512</v>
      </c>
      <c r="C1" s="217"/>
      <c r="D1" s="217"/>
      <c r="E1" s="217"/>
      <c r="F1" s="218"/>
    </row>
    <row r="2" spans="2:6" x14ac:dyDescent="0.35">
      <c r="B2" s="189" t="s">
        <v>327</v>
      </c>
      <c r="C2" s="189"/>
      <c r="D2" s="189"/>
      <c r="E2" s="189"/>
      <c r="F2" s="189"/>
    </row>
    <row r="3" spans="2:6" ht="15" thickBot="1" x14ac:dyDescent="0.4">
      <c r="B3" s="189" t="s">
        <v>1431</v>
      </c>
      <c r="C3" s="189"/>
      <c r="D3" s="189"/>
      <c r="E3" s="189"/>
      <c r="F3" s="189"/>
    </row>
    <row r="4" spans="2:6" ht="15" customHeight="1" thickBot="1" x14ac:dyDescent="0.4">
      <c r="B4" s="227" t="s">
        <v>1422</v>
      </c>
      <c r="C4" s="227"/>
      <c r="D4" s="227"/>
      <c r="E4" s="193"/>
      <c r="F4" s="136"/>
    </row>
    <row r="5" spans="2:6" ht="21.5" customHeight="1" thickBot="1" x14ac:dyDescent="0.4">
      <c r="B5" s="227" t="s">
        <v>328</v>
      </c>
      <c r="C5" s="227" t="s">
        <v>329</v>
      </c>
      <c r="D5" s="227" t="s">
        <v>330</v>
      </c>
      <c r="E5" s="227"/>
      <c r="F5" s="197" t="s">
        <v>331</v>
      </c>
    </row>
    <row r="6" spans="2:6" ht="15" thickBot="1" x14ac:dyDescent="0.4">
      <c r="B6" s="227"/>
      <c r="C6" s="227"/>
      <c r="D6" s="157" t="s">
        <v>332</v>
      </c>
      <c r="E6" s="157" t="s">
        <v>333</v>
      </c>
      <c r="F6" s="227"/>
    </row>
    <row r="7" spans="2:6" ht="25" thickBot="1" x14ac:dyDescent="0.4">
      <c r="B7" s="158" t="s">
        <v>1421</v>
      </c>
      <c r="C7" s="160" t="s">
        <v>1546</v>
      </c>
      <c r="D7" s="159">
        <v>3106088.34</v>
      </c>
      <c r="E7" s="159">
        <v>3106088.34</v>
      </c>
      <c r="F7" s="159">
        <v>0</v>
      </c>
    </row>
    <row r="8" spans="2:6" ht="15" thickBot="1" x14ac:dyDescent="0.4">
      <c r="B8" s="158" t="s">
        <v>1421</v>
      </c>
      <c r="C8" s="160" t="s">
        <v>1545</v>
      </c>
      <c r="D8" s="159">
        <v>1582789.43</v>
      </c>
      <c r="E8" s="159">
        <v>1582789.43</v>
      </c>
      <c r="F8" s="159">
        <v>0</v>
      </c>
    </row>
    <row r="9" spans="2:6" ht="15" thickBot="1" x14ac:dyDescent="0.4">
      <c r="B9" s="158" t="s">
        <v>1421</v>
      </c>
      <c r="C9" s="160" t="s">
        <v>1544</v>
      </c>
      <c r="D9" s="159">
        <v>56.84</v>
      </c>
      <c r="E9" s="159">
        <v>56.84</v>
      </c>
      <c r="F9" s="159"/>
    </row>
    <row r="10" spans="2:6" ht="15" thickBot="1" x14ac:dyDescent="0.4">
      <c r="B10" s="158" t="s">
        <v>872</v>
      </c>
      <c r="C10" s="160" t="s">
        <v>1425</v>
      </c>
      <c r="D10" s="159">
        <v>1665979</v>
      </c>
      <c r="E10" s="159">
        <v>1665979</v>
      </c>
      <c r="F10" s="159">
        <v>0</v>
      </c>
    </row>
    <row r="11" spans="2:6" ht="15" thickBot="1" x14ac:dyDescent="0.4">
      <c r="B11" s="158" t="s">
        <v>872</v>
      </c>
      <c r="C11" s="160" t="s">
        <v>1426</v>
      </c>
      <c r="D11" s="159">
        <v>178281.56</v>
      </c>
      <c r="E11" s="159">
        <v>178281.56</v>
      </c>
      <c r="F11" s="159">
        <v>0</v>
      </c>
    </row>
    <row r="12" spans="2:6" ht="15" thickBot="1" x14ac:dyDescent="0.4">
      <c r="B12" s="158" t="s">
        <v>872</v>
      </c>
      <c r="C12" s="160" t="s">
        <v>1543</v>
      </c>
      <c r="D12" s="159">
        <v>192099.81</v>
      </c>
      <c r="E12" s="159">
        <v>192099.81</v>
      </c>
      <c r="F12" s="159">
        <v>0</v>
      </c>
    </row>
    <row r="13" spans="2:6" ht="15" thickBot="1" x14ac:dyDescent="0.4">
      <c r="B13" s="158" t="s">
        <v>872</v>
      </c>
      <c r="C13" s="160" t="s">
        <v>1544</v>
      </c>
      <c r="D13" s="159">
        <v>278.39999999999998</v>
      </c>
      <c r="E13" s="159">
        <v>278.39999999999998</v>
      </c>
      <c r="F13" s="159">
        <v>0</v>
      </c>
    </row>
    <row r="14" spans="2:6" ht="15" thickBot="1" x14ac:dyDescent="0.4">
      <c r="B14" s="158"/>
      <c r="C14" s="158"/>
      <c r="D14" s="159"/>
      <c r="E14" s="159"/>
      <c r="F14" s="159"/>
    </row>
    <row r="15" spans="2:6" ht="15" thickBot="1" x14ac:dyDescent="0.4">
      <c r="B15" s="158"/>
      <c r="C15" s="158"/>
      <c r="D15" s="159"/>
      <c r="E15" s="159"/>
      <c r="F15" s="159"/>
    </row>
  </sheetData>
  <mergeCells count="8">
    <mergeCell ref="B1:F1"/>
    <mergeCell ref="B2:F2"/>
    <mergeCell ref="B3:F3"/>
    <mergeCell ref="F5:F6"/>
    <mergeCell ref="B4:E4"/>
    <mergeCell ref="B5:B6"/>
    <mergeCell ref="C5:C6"/>
    <mergeCell ref="D5:E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2B500-7041-4102-9BA3-ACC833779A2C}">
  <dimension ref="B1:J242"/>
  <sheetViews>
    <sheetView workbookViewId="0">
      <selection activeCell="G36" sqref="G36"/>
    </sheetView>
  </sheetViews>
  <sheetFormatPr baseColWidth="10" defaultRowHeight="14.5" x14ac:dyDescent="0.35"/>
  <cols>
    <col min="1" max="1" width="3.1796875" customWidth="1"/>
    <col min="2" max="2" width="11.26953125" customWidth="1"/>
    <col min="3" max="3" width="36.1796875" bestFit="1" customWidth="1"/>
    <col min="4" max="4" width="7.1796875" bestFit="1" customWidth="1"/>
    <col min="5" max="5" width="7.81640625" bestFit="1" customWidth="1"/>
    <col min="6" max="6" width="10.453125" customWidth="1"/>
    <col min="7" max="7" width="72.7265625" customWidth="1"/>
    <col min="8" max="8" width="5.1796875" bestFit="1" customWidth="1"/>
    <col min="9" max="9" width="4" bestFit="1" customWidth="1"/>
    <col min="10" max="10" width="12.1796875" bestFit="1" customWidth="1"/>
  </cols>
  <sheetData>
    <row r="1" spans="2:10" x14ac:dyDescent="0.35">
      <c r="B1" s="222" t="s">
        <v>512</v>
      </c>
      <c r="C1" s="222"/>
      <c r="D1" s="222"/>
      <c r="E1" s="222"/>
      <c r="F1" s="222"/>
      <c r="G1" s="222"/>
      <c r="H1" s="222"/>
      <c r="I1" s="222"/>
      <c r="J1" s="222"/>
    </row>
    <row r="2" spans="2:10" x14ac:dyDescent="0.35">
      <c r="B2" s="189" t="s">
        <v>510</v>
      </c>
      <c r="C2" s="189"/>
      <c r="D2" s="189"/>
      <c r="E2" s="189"/>
      <c r="F2" s="189"/>
      <c r="G2" s="189"/>
      <c r="H2" s="189"/>
      <c r="I2" s="189"/>
      <c r="J2" s="189"/>
    </row>
    <row r="3" spans="2:10" x14ac:dyDescent="0.35">
      <c r="B3" s="189" t="s">
        <v>1431</v>
      </c>
      <c r="C3" s="189"/>
      <c r="D3" s="189"/>
      <c r="E3" s="189"/>
      <c r="F3" s="189"/>
      <c r="G3" s="189"/>
      <c r="H3" s="189"/>
      <c r="I3" s="189"/>
      <c r="J3" s="189"/>
    </row>
    <row r="4" spans="2:10" ht="15" thickBot="1" x14ac:dyDescent="0.4"/>
    <row r="5" spans="2:10" ht="15" thickBot="1" x14ac:dyDescent="0.4">
      <c r="B5" s="193" t="s">
        <v>1437</v>
      </c>
      <c r="C5" s="194"/>
      <c r="D5" s="194"/>
      <c r="E5" s="194"/>
      <c r="F5" s="194"/>
      <c r="G5" s="194"/>
      <c r="H5" s="194"/>
      <c r="I5" s="194"/>
      <c r="J5" s="195"/>
    </row>
    <row r="6" spans="2:10" ht="15" thickBot="1" x14ac:dyDescent="0.4">
      <c r="B6" s="228" t="s">
        <v>326</v>
      </c>
      <c r="C6" s="229"/>
      <c r="D6" s="196" t="s">
        <v>325</v>
      </c>
      <c r="E6" s="196" t="s">
        <v>324</v>
      </c>
      <c r="F6" s="196" t="s">
        <v>323</v>
      </c>
      <c r="G6" s="196" t="s">
        <v>322</v>
      </c>
      <c r="H6" s="196" t="s">
        <v>321</v>
      </c>
      <c r="I6" s="196" t="s">
        <v>320</v>
      </c>
      <c r="J6" s="196" t="s">
        <v>319</v>
      </c>
    </row>
    <row r="7" spans="2:10" ht="15" thickBot="1" x14ac:dyDescent="0.4">
      <c r="B7" s="173" t="s">
        <v>1438</v>
      </c>
      <c r="C7" s="156" t="s">
        <v>1439</v>
      </c>
      <c r="D7" s="197"/>
      <c r="E7" s="197"/>
      <c r="F7" s="197"/>
      <c r="G7" s="197"/>
      <c r="H7" s="197"/>
      <c r="I7" s="197"/>
      <c r="J7" s="197"/>
    </row>
    <row r="8" spans="2:10" ht="21.5" thickBot="1" x14ac:dyDescent="0.4">
      <c r="B8" s="174" t="s">
        <v>1556</v>
      </c>
      <c r="C8" s="175" t="s">
        <v>1542</v>
      </c>
      <c r="D8" s="171" t="s">
        <v>1440</v>
      </c>
      <c r="E8" s="28"/>
      <c r="F8" s="171" t="s">
        <v>1441</v>
      </c>
      <c r="G8" s="175" t="s">
        <v>1455</v>
      </c>
      <c r="H8" s="28"/>
      <c r="I8" s="28"/>
      <c r="J8" s="172">
        <v>300</v>
      </c>
    </row>
    <row r="9" spans="2:10" ht="21.5" thickBot="1" x14ac:dyDescent="0.4">
      <c r="B9" s="174" t="s">
        <v>1556</v>
      </c>
      <c r="C9" s="175" t="s">
        <v>1542</v>
      </c>
      <c r="D9" s="171" t="s">
        <v>1440</v>
      </c>
      <c r="E9" s="28"/>
      <c r="F9" s="171" t="s">
        <v>1441</v>
      </c>
      <c r="G9" s="175" t="s">
        <v>599</v>
      </c>
      <c r="H9" s="28"/>
      <c r="I9" s="28"/>
      <c r="J9" s="172">
        <v>269</v>
      </c>
    </row>
    <row r="10" spans="2:10" ht="21.5" thickBot="1" x14ac:dyDescent="0.4">
      <c r="B10" s="174" t="s">
        <v>1556</v>
      </c>
      <c r="C10" s="175" t="s">
        <v>1542</v>
      </c>
      <c r="D10" s="171" t="s">
        <v>1440</v>
      </c>
      <c r="E10" s="28"/>
      <c r="F10" s="171" t="s">
        <v>1441</v>
      </c>
      <c r="G10" s="175" t="s">
        <v>1455</v>
      </c>
      <c r="H10" s="28"/>
      <c r="I10" s="28"/>
      <c r="J10" s="172">
        <v>1100</v>
      </c>
    </row>
    <row r="11" spans="2:10" ht="21.5" thickBot="1" x14ac:dyDescent="0.4">
      <c r="B11" s="174" t="s">
        <v>1556</v>
      </c>
      <c r="C11" s="175" t="s">
        <v>1542</v>
      </c>
      <c r="D11" s="171" t="s">
        <v>1440</v>
      </c>
      <c r="E11" s="28"/>
      <c r="F11" s="171" t="s">
        <v>1441</v>
      </c>
      <c r="G11" s="175" t="s">
        <v>1455</v>
      </c>
      <c r="H11" s="28"/>
      <c r="I11" s="28"/>
      <c r="J11" s="172">
        <v>5400</v>
      </c>
    </row>
    <row r="12" spans="2:10" ht="21.5" thickBot="1" x14ac:dyDescent="0.4">
      <c r="B12" s="174" t="s">
        <v>1556</v>
      </c>
      <c r="C12" s="175" t="s">
        <v>1542</v>
      </c>
      <c r="D12" s="171" t="s">
        <v>1440</v>
      </c>
      <c r="E12" s="28"/>
      <c r="F12" s="171" t="s">
        <v>1441</v>
      </c>
      <c r="G12" s="175" t="s">
        <v>1455</v>
      </c>
      <c r="H12" s="28"/>
      <c r="I12" s="28"/>
      <c r="J12" s="172">
        <v>2060</v>
      </c>
    </row>
    <row r="13" spans="2:10" ht="21.5" thickBot="1" x14ac:dyDescent="0.4">
      <c r="B13" s="174" t="s">
        <v>1556</v>
      </c>
      <c r="C13" s="175" t="s">
        <v>1542</v>
      </c>
      <c r="D13" s="171" t="s">
        <v>1440</v>
      </c>
      <c r="E13" s="28"/>
      <c r="F13" s="171" t="s">
        <v>1441</v>
      </c>
      <c r="G13" s="175" t="s">
        <v>1455</v>
      </c>
      <c r="H13" s="28"/>
      <c r="I13" s="28"/>
      <c r="J13" s="172">
        <v>1640</v>
      </c>
    </row>
    <row r="14" spans="2:10" ht="21.5" thickBot="1" x14ac:dyDescent="0.4">
      <c r="B14" s="174" t="s">
        <v>1556</v>
      </c>
      <c r="C14" s="175" t="s">
        <v>1542</v>
      </c>
      <c r="D14" s="171" t="s">
        <v>1440</v>
      </c>
      <c r="E14" s="28"/>
      <c r="F14" s="171" t="s">
        <v>1441</v>
      </c>
      <c r="G14" s="175" t="s">
        <v>610</v>
      </c>
      <c r="H14" s="28"/>
      <c r="I14" s="28"/>
      <c r="J14" s="172">
        <v>1000</v>
      </c>
    </row>
    <row r="15" spans="2:10" ht="21.5" thickBot="1" x14ac:dyDescent="0.4">
      <c r="B15" s="174" t="s">
        <v>1556</v>
      </c>
      <c r="C15" s="175" t="s">
        <v>1542</v>
      </c>
      <c r="D15" s="171" t="s">
        <v>1440</v>
      </c>
      <c r="E15" s="28"/>
      <c r="F15" s="171" t="s">
        <v>1441</v>
      </c>
      <c r="G15" s="175" t="s">
        <v>1455</v>
      </c>
      <c r="H15" s="28"/>
      <c r="I15" s="28"/>
      <c r="J15" s="172">
        <v>2161</v>
      </c>
    </row>
    <row r="16" spans="2:10" ht="21.5" thickBot="1" x14ac:dyDescent="0.4">
      <c r="B16" s="174" t="s">
        <v>1556</v>
      </c>
      <c r="C16" s="175" t="s">
        <v>1542</v>
      </c>
      <c r="D16" s="171" t="s">
        <v>1440</v>
      </c>
      <c r="E16" s="28"/>
      <c r="F16" s="171" t="s">
        <v>1441</v>
      </c>
      <c r="G16" s="175" t="s">
        <v>1455</v>
      </c>
      <c r="H16" s="28"/>
      <c r="I16" s="28"/>
      <c r="J16" s="172">
        <v>400</v>
      </c>
    </row>
    <row r="17" spans="2:10" ht="21.5" thickBot="1" x14ac:dyDescent="0.4">
      <c r="B17" s="174" t="s">
        <v>1556</v>
      </c>
      <c r="C17" s="175" t="s">
        <v>1542</v>
      </c>
      <c r="D17" s="171" t="s">
        <v>1440</v>
      </c>
      <c r="E17" s="28"/>
      <c r="F17" s="171" t="s">
        <v>1441</v>
      </c>
      <c r="G17" s="175" t="s">
        <v>1455</v>
      </c>
      <c r="H17" s="28"/>
      <c r="I17" s="28"/>
      <c r="J17" s="172">
        <v>200</v>
      </c>
    </row>
    <row r="18" spans="2:10" ht="21.5" thickBot="1" x14ac:dyDescent="0.4">
      <c r="B18" s="174" t="s">
        <v>1556</v>
      </c>
      <c r="C18" s="175" t="s">
        <v>1542</v>
      </c>
      <c r="D18" s="171" t="s">
        <v>1440</v>
      </c>
      <c r="E18" s="28"/>
      <c r="F18" s="171" t="s">
        <v>1441</v>
      </c>
      <c r="G18" s="175" t="s">
        <v>1455</v>
      </c>
      <c r="H18" s="28"/>
      <c r="I18" s="28"/>
      <c r="J18" s="172">
        <v>500</v>
      </c>
    </row>
    <row r="19" spans="2:10" ht="21.5" thickBot="1" x14ac:dyDescent="0.4">
      <c r="B19" s="174" t="s">
        <v>1556</v>
      </c>
      <c r="C19" s="175" t="s">
        <v>1542</v>
      </c>
      <c r="D19" s="171" t="s">
        <v>1440</v>
      </c>
      <c r="E19" s="28"/>
      <c r="F19" s="171" t="s">
        <v>1441</v>
      </c>
      <c r="G19" s="175" t="s">
        <v>1455</v>
      </c>
      <c r="H19" s="28"/>
      <c r="I19" s="28"/>
      <c r="J19" s="172">
        <v>420</v>
      </c>
    </row>
    <row r="20" spans="2:10" ht="21.5" thickBot="1" x14ac:dyDescent="0.4">
      <c r="B20" s="174" t="s">
        <v>1556</v>
      </c>
      <c r="C20" s="175" t="s">
        <v>1542</v>
      </c>
      <c r="D20" s="171" t="s">
        <v>1440</v>
      </c>
      <c r="E20" s="28"/>
      <c r="F20" s="171" t="s">
        <v>1441</v>
      </c>
      <c r="G20" s="175" t="s">
        <v>1455</v>
      </c>
      <c r="H20" s="28"/>
      <c r="I20" s="28"/>
      <c r="J20" s="172">
        <v>3520</v>
      </c>
    </row>
    <row r="21" spans="2:10" ht="21.5" thickBot="1" x14ac:dyDescent="0.4">
      <c r="B21" s="174" t="s">
        <v>1556</v>
      </c>
      <c r="C21" s="175" t="s">
        <v>1542</v>
      </c>
      <c r="D21" s="171" t="s">
        <v>1440</v>
      </c>
      <c r="E21" s="28"/>
      <c r="F21" s="171" t="s">
        <v>1441</v>
      </c>
      <c r="G21" s="175" t="s">
        <v>1455</v>
      </c>
      <c r="H21" s="28"/>
      <c r="I21" s="28"/>
      <c r="J21" s="172">
        <v>4300</v>
      </c>
    </row>
    <row r="22" spans="2:10" ht="21.5" thickBot="1" x14ac:dyDescent="0.4">
      <c r="B22" s="174" t="s">
        <v>1556</v>
      </c>
      <c r="C22" s="175" t="s">
        <v>1542</v>
      </c>
      <c r="D22" s="171" t="s">
        <v>1440</v>
      </c>
      <c r="E22" s="28"/>
      <c r="F22" s="171" t="s">
        <v>1441</v>
      </c>
      <c r="G22" s="175" t="s">
        <v>596</v>
      </c>
      <c r="H22" s="28"/>
      <c r="I22" s="28"/>
      <c r="J22" s="172">
        <v>110</v>
      </c>
    </row>
    <row r="23" spans="2:10" ht="21.5" thickBot="1" x14ac:dyDescent="0.4">
      <c r="B23" s="174" t="s">
        <v>1556</v>
      </c>
      <c r="C23" s="175" t="s">
        <v>1542</v>
      </c>
      <c r="D23" s="171" t="s">
        <v>1440</v>
      </c>
      <c r="E23" s="28"/>
      <c r="F23" s="171" t="s">
        <v>1441</v>
      </c>
      <c r="G23" s="175" t="s">
        <v>1455</v>
      </c>
      <c r="H23" s="28"/>
      <c r="I23" s="28"/>
      <c r="J23" s="172">
        <v>1200</v>
      </c>
    </row>
    <row r="24" spans="2:10" ht="21.5" thickBot="1" x14ac:dyDescent="0.4">
      <c r="B24" s="174" t="s">
        <v>1556</v>
      </c>
      <c r="C24" s="175" t="s">
        <v>1542</v>
      </c>
      <c r="D24" s="171" t="s">
        <v>1440</v>
      </c>
      <c r="E24" s="28"/>
      <c r="F24" s="171" t="s">
        <v>1441</v>
      </c>
      <c r="G24" s="175" t="s">
        <v>1455</v>
      </c>
      <c r="H24" s="28"/>
      <c r="I24" s="28"/>
      <c r="J24" s="172">
        <v>4750</v>
      </c>
    </row>
    <row r="25" spans="2:10" ht="21.5" thickBot="1" x14ac:dyDescent="0.4">
      <c r="B25" s="174" t="s">
        <v>1556</v>
      </c>
      <c r="C25" s="175" t="s">
        <v>1542</v>
      </c>
      <c r="D25" s="171" t="s">
        <v>1440</v>
      </c>
      <c r="E25" s="28"/>
      <c r="F25" s="171" t="s">
        <v>1441</v>
      </c>
      <c r="G25" s="175" t="s">
        <v>1455</v>
      </c>
      <c r="H25" s="28"/>
      <c r="I25" s="28"/>
      <c r="J25" s="172">
        <v>925</v>
      </c>
    </row>
    <row r="26" spans="2:10" ht="21.5" thickBot="1" x14ac:dyDescent="0.4">
      <c r="B26" s="174" t="s">
        <v>1556</v>
      </c>
      <c r="C26" s="175" t="s">
        <v>1542</v>
      </c>
      <c r="D26" s="171" t="s">
        <v>1440</v>
      </c>
      <c r="E26" s="28"/>
      <c r="F26" s="171" t="s">
        <v>1441</v>
      </c>
      <c r="G26" s="175" t="s">
        <v>1456</v>
      </c>
      <c r="H26" s="28"/>
      <c r="I26" s="28"/>
      <c r="J26" s="172">
        <v>500</v>
      </c>
    </row>
    <row r="27" spans="2:10" ht="21.5" thickBot="1" x14ac:dyDescent="0.4">
      <c r="B27" s="174" t="s">
        <v>1556</v>
      </c>
      <c r="C27" s="175" t="s">
        <v>1542</v>
      </c>
      <c r="D27" s="171" t="s">
        <v>1440</v>
      </c>
      <c r="E27" s="28"/>
      <c r="F27" s="171" t="s">
        <v>1441</v>
      </c>
      <c r="G27" s="175" t="s">
        <v>1456</v>
      </c>
      <c r="H27" s="28"/>
      <c r="I27" s="28"/>
      <c r="J27" s="172">
        <v>600</v>
      </c>
    </row>
    <row r="28" spans="2:10" ht="21.5" thickBot="1" x14ac:dyDescent="0.4">
      <c r="B28" s="174" t="s">
        <v>1557</v>
      </c>
      <c r="C28" s="175" t="s">
        <v>1442</v>
      </c>
      <c r="D28" s="171" t="s">
        <v>1440</v>
      </c>
      <c r="E28" s="28"/>
      <c r="F28" s="171" t="s">
        <v>1441</v>
      </c>
      <c r="G28" s="175" t="s">
        <v>1457</v>
      </c>
      <c r="H28" s="28"/>
      <c r="I28" s="28"/>
      <c r="J28" s="172">
        <v>1278</v>
      </c>
    </row>
    <row r="29" spans="2:10" ht="15" thickBot="1" x14ac:dyDescent="0.4">
      <c r="B29" s="174" t="s">
        <v>1558</v>
      </c>
      <c r="C29" s="175" t="s">
        <v>1443</v>
      </c>
      <c r="D29" s="171" t="s">
        <v>1440</v>
      </c>
      <c r="E29" s="28"/>
      <c r="F29" s="171" t="s">
        <v>1441</v>
      </c>
      <c r="G29" s="175" t="s">
        <v>596</v>
      </c>
      <c r="H29" s="28"/>
      <c r="I29" s="28"/>
      <c r="J29" s="172">
        <v>11885.6</v>
      </c>
    </row>
    <row r="30" spans="2:10" ht="15" thickBot="1" x14ac:dyDescent="0.4">
      <c r="B30" s="174" t="s">
        <v>1559</v>
      </c>
      <c r="C30" s="175" t="s">
        <v>1444</v>
      </c>
      <c r="D30" s="171" t="s">
        <v>1440</v>
      </c>
      <c r="E30" s="28"/>
      <c r="F30" s="171" t="s">
        <v>1441</v>
      </c>
      <c r="G30" s="175" t="s">
        <v>1458</v>
      </c>
      <c r="H30" s="28"/>
      <c r="I30" s="28"/>
      <c r="J30" s="172">
        <v>16240</v>
      </c>
    </row>
    <row r="31" spans="2:10" ht="15" thickBot="1" x14ac:dyDescent="0.4">
      <c r="B31" s="174" t="s">
        <v>1559</v>
      </c>
      <c r="C31" s="175" t="s">
        <v>1444</v>
      </c>
      <c r="D31" s="171" t="s">
        <v>1440</v>
      </c>
      <c r="E31" s="28"/>
      <c r="F31" s="171" t="s">
        <v>1441</v>
      </c>
      <c r="G31" s="175" t="s">
        <v>1459</v>
      </c>
      <c r="H31" s="28"/>
      <c r="I31" s="28"/>
      <c r="J31" s="172">
        <v>16000</v>
      </c>
    </row>
    <row r="32" spans="2:10" ht="15" thickBot="1" x14ac:dyDescent="0.4">
      <c r="B32" s="174" t="s">
        <v>1559</v>
      </c>
      <c r="C32" s="175" t="s">
        <v>1444</v>
      </c>
      <c r="D32" s="171" t="s">
        <v>1440</v>
      </c>
      <c r="E32" s="28"/>
      <c r="F32" s="171" t="s">
        <v>1441</v>
      </c>
      <c r="G32" s="175" t="s">
        <v>1460</v>
      </c>
      <c r="H32" s="28"/>
      <c r="I32" s="28"/>
      <c r="J32" s="172">
        <v>10000</v>
      </c>
    </row>
    <row r="33" spans="2:10" ht="15" thickBot="1" x14ac:dyDescent="0.4">
      <c r="B33" s="174" t="s">
        <v>1559</v>
      </c>
      <c r="C33" s="175" t="s">
        <v>1444</v>
      </c>
      <c r="D33" s="171" t="s">
        <v>1440</v>
      </c>
      <c r="E33" s="28"/>
      <c r="F33" s="171" t="s">
        <v>1441</v>
      </c>
      <c r="G33" s="175" t="s">
        <v>1461</v>
      </c>
      <c r="H33" s="28"/>
      <c r="I33" s="28"/>
      <c r="J33" s="172">
        <v>10000</v>
      </c>
    </row>
    <row r="34" spans="2:10" ht="15" thickBot="1" x14ac:dyDescent="0.4">
      <c r="B34" s="174" t="s">
        <v>1560</v>
      </c>
      <c r="C34" s="175" t="s">
        <v>1445</v>
      </c>
      <c r="D34" s="171" t="s">
        <v>1440</v>
      </c>
      <c r="E34" s="28"/>
      <c r="F34" s="171" t="s">
        <v>1441</v>
      </c>
      <c r="G34" s="175" t="s">
        <v>1462</v>
      </c>
      <c r="H34" s="28"/>
      <c r="I34" s="28"/>
      <c r="J34" s="172">
        <v>2088</v>
      </c>
    </row>
    <row r="35" spans="2:10" ht="15" thickBot="1" x14ac:dyDescent="0.4">
      <c r="B35" s="174" t="s">
        <v>1560</v>
      </c>
      <c r="C35" s="175" t="s">
        <v>1445</v>
      </c>
      <c r="D35" s="171" t="s">
        <v>1440</v>
      </c>
      <c r="E35" s="28"/>
      <c r="F35" s="171" t="s">
        <v>1441</v>
      </c>
      <c r="G35" s="175" t="s">
        <v>1463</v>
      </c>
      <c r="H35" s="28"/>
      <c r="I35" s="28"/>
      <c r="J35" s="172">
        <v>2784</v>
      </c>
    </row>
    <row r="36" spans="2:10" ht="15" thickBot="1" x14ac:dyDescent="0.4">
      <c r="B36" s="174" t="s">
        <v>1560</v>
      </c>
      <c r="C36" s="175" t="s">
        <v>1445</v>
      </c>
      <c r="D36" s="171" t="s">
        <v>1440</v>
      </c>
      <c r="E36" s="28"/>
      <c r="F36" s="171" t="s">
        <v>1441</v>
      </c>
      <c r="G36" s="175" t="s">
        <v>1455</v>
      </c>
      <c r="H36" s="28"/>
      <c r="I36" s="28"/>
      <c r="J36" s="172">
        <v>1499.88</v>
      </c>
    </row>
    <row r="37" spans="2:10" ht="15" thickBot="1" x14ac:dyDescent="0.4">
      <c r="B37" s="174" t="s">
        <v>1560</v>
      </c>
      <c r="C37" s="175" t="s">
        <v>1445</v>
      </c>
      <c r="D37" s="171" t="s">
        <v>1440</v>
      </c>
      <c r="E37" s="28"/>
      <c r="F37" s="171" t="s">
        <v>1441</v>
      </c>
      <c r="G37" s="175" t="s">
        <v>1464</v>
      </c>
      <c r="H37" s="28"/>
      <c r="I37" s="28"/>
      <c r="J37" s="172">
        <v>3016</v>
      </c>
    </row>
    <row r="38" spans="2:10" ht="15" thickBot="1" x14ac:dyDescent="0.4">
      <c r="B38" s="174" t="s">
        <v>1560</v>
      </c>
      <c r="C38" s="175" t="s">
        <v>1445</v>
      </c>
      <c r="D38" s="171" t="s">
        <v>1440</v>
      </c>
      <c r="E38" s="28"/>
      <c r="F38" s="171" t="s">
        <v>1441</v>
      </c>
      <c r="G38" s="175" t="s">
        <v>1465</v>
      </c>
      <c r="H38" s="28"/>
      <c r="I38" s="28"/>
      <c r="J38" s="172">
        <v>1740</v>
      </c>
    </row>
    <row r="39" spans="2:10" ht="15" thickBot="1" x14ac:dyDescent="0.4">
      <c r="B39" s="174" t="s">
        <v>1560</v>
      </c>
      <c r="C39" s="175" t="s">
        <v>1445</v>
      </c>
      <c r="D39" s="171" t="s">
        <v>1440</v>
      </c>
      <c r="E39" s="28"/>
      <c r="F39" s="171" t="s">
        <v>1441</v>
      </c>
      <c r="G39" s="175" t="s">
        <v>1466</v>
      </c>
      <c r="H39" s="28"/>
      <c r="I39" s="28"/>
      <c r="J39" s="172">
        <v>1508</v>
      </c>
    </row>
    <row r="40" spans="2:10" ht="15" thickBot="1" x14ac:dyDescent="0.4">
      <c r="B40" s="174" t="s">
        <v>1560</v>
      </c>
      <c r="C40" s="175" t="s">
        <v>1445</v>
      </c>
      <c r="D40" s="171" t="s">
        <v>1440</v>
      </c>
      <c r="E40" s="28"/>
      <c r="F40" s="171" t="s">
        <v>1441</v>
      </c>
      <c r="G40" s="175" t="s">
        <v>1467</v>
      </c>
      <c r="H40" s="28"/>
      <c r="I40" s="28"/>
      <c r="J40" s="172">
        <v>2726</v>
      </c>
    </row>
    <row r="41" spans="2:10" ht="15" thickBot="1" x14ac:dyDescent="0.4">
      <c r="B41" s="174" t="s">
        <v>1560</v>
      </c>
      <c r="C41" s="175" t="s">
        <v>1445</v>
      </c>
      <c r="D41" s="171" t="s">
        <v>1440</v>
      </c>
      <c r="E41" s="28"/>
      <c r="F41" s="171" t="s">
        <v>1441</v>
      </c>
      <c r="G41" s="175" t="s">
        <v>1468</v>
      </c>
      <c r="H41" s="28"/>
      <c r="I41" s="28"/>
      <c r="J41" s="172">
        <v>1508</v>
      </c>
    </row>
    <row r="42" spans="2:10" ht="15" thickBot="1" x14ac:dyDescent="0.4">
      <c r="B42" s="174" t="s">
        <v>1560</v>
      </c>
      <c r="C42" s="175" t="s">
        <v>1445</v>
      </c>
      <c r="D42" s="171" t="s">
        <v>1440</v>
      </c>
      <c r="E42" s="28"/>
      <c r="F42" s="171" t="s">
        <v>1441</v>
      </c>
      <c r="G42" s="175" t="s">
        <v>1469</v>
      </c>
      <c r="H42" s="28"/>
      <c r="I42" s="28"/>
      <c r="J42" s="172">
        <v>11000</v>
      </c>
    </row>
    <row r="43" spans="2:10" ht="15" thickBot="1" x14ac:dyDescent="0.4">
      <c r="B43" s="174" t="s">
        <v>1560</v>
      </c>
      <c r="C43" s="175" t="s">
        <v>1445</v>
      </c>
      <c r="D43" s="171" t="s">
        <v>1440</v>
      </c>
      <c r="E43" s="28"/>
      <c r="F43" s="171" t="s">
        <v>1441</v>
      </c>
      <c r="G43" s="175" t="s">
        <v>1470</v>
      </c>
      <c r="H43" s="28"/>
      <c r="I43" s="28"/>
      <c r="J43" s="172">
        <v>3016</v>
      </c>
    </row>
    <row r="44" spans="2:10" ht="15" thickBot="1" x14ac:dyDescent="0.4">
      <c r="B44" s="174" t="s">
        <v>1561</v>
      </c>
      <c r="C44" s="175" t="s">
        <v>1446</v>
      </c>
      <c r="D44" s="171" t="s">
        <v>1440</v>
      </c>
      <c r="E44" s="28"/>
      <c r="F44" s="171" t="s">
        <v>1441</v>
      </c>
      <c r="G44" s="175" t="s">
        <v>596</v>
      </c>
      <c r="H44" s="28"/>
      <c r="I44" s="28"/>
      <c r="J44" s="172">
        <v>4837.0200000000004</v>
      </c>
    </row>
    <row r="45" spans="2:10" ht="15" thickBot="1" x14ac:dyDescent="0.4">
      <c r="B45" s="174" t="s">
        <v>1561</v>
      </c>
      <c r="C45" s="175" t="s">
        <v>1446</v>
      </c>
      <c r="D45" s="171" t="s">
        <v>1440</v>
      </c>
      <c r="E45" s="28"/>
      <c r="F45" s="171" t="s">
        <v>1441</v>
      </c>
      <c r="G45" s="175" t="s">
        <v>1471</v>
      </c>
      <c r="H45" s="28"/>
      <c r="I45" s="28"/>
      <c r="J45" s="172">
        <v>2191.7800000000002</v>
      </c>
    </row>
    <row r="46" spans="2:10" ht="15" thickBot="1" x14ac:dyDescent="0.4">
      <c r="B46" s="174" t="s">
        <v>1561</v>
      </c>
      <c r="C46" s="175" t="s">
        <v>1446</v>
      </c>
      <c r="D46" s="171" t="s">
        <v>1440</v>
      </c>
      <c r="E46" s="28"/>
      <c r="F46" s="171" t="s">
        <v>1441</v>
      </c>
      <c r="G46" s="175" t="s">
        <v>599</v>
      </c>
      <c r="H46" s="28"/>
      <c r="I46" s="28"/>
      <c r="J46" s="172">
        <v>4383.5</v>
      </c>
    </row>
    <row r="47" spans="2:10" ht="15" thickBot="1" x14ac:dyDescent="0.4">
      <c r="B47" s="174" t="s">
        <v>1561</v>
      </c>
      <c r="C47" s="175" t="s">
        <v>1446</v>
      </c>
      <c r="D47" s="171" t="s">
        <v>1440</v>
      </c>
      <c r="E47" s="28"/>
      <c r="F47" s="171" t="s">
        <v>1441</v>
      </c>
      <c r="G47" s="175" t="s">
        <v>596</v>
      </c>
      <c r="H47" s="28"/>
      <c r="I47" s="28"/>
      <c r="J47" s="172">
        <v>169.5</v>
      </c>
    </row>
    <row r="48" spans="2:10" ht="15" thickBot="1" x14ac:dyDescent="0.4">
      <c r="B48" s="174" t="s">
        <v>1561</v>
      </c>
      <c r="C48" s="175" t="s">
        <v>1446</v>
      </c>
      <c r="D48" s="171" t="s">
        <v>1440</v>
      </c>
      <c r="E48" s="28"/>
      <c r="F48" s="171" t="s">
        <v>1441</v>
      </c>
      <c r="G48" s="175" t="s">
        <v>596</v>
      </c>
      <c r="H48" s="28"/>
      <c r="I48" s="28"/>
      <c r="J48" s="172">
        <v>6232.5</v>
      </c>
    </row>
    <row r="49" spans="2:10" ht="15" thickBot="1" x14ac:dyDescent="0.4">
      <c r="B49" s="174" t="s">
        <v>1561</v>
      </c>
      <c r="C49" s="175" t="s">
        <v>1446</v>
      </c>
      <c r="D49" s="171" t="s">
        <v>1440</v>
      </c>
      <c r="E49" s="28"/>
      <c r="F49" s="171" t="s">
        <v>1441</v>
      </c>
      <c r="G49" s="175" t="s">
        <v>596</v>
      </c>
      <c r="H49" s="28"/>
      <c r="I49" s="28"/>
      <c r="J49" s="172">
        <v>5555.6</v>
      </c>
    </row>
    <row r="50" spans="2:10" ht="15" thickBot="1" x14ac:dyDescent="0.4">
      <c r="B50" s="174" t="s">
        <v>1561</v>
      </c>
      <c r="C50" s="175" t="s">
        <v>1446</v>
      </c>
      <c r="D50" s="171" t="s">
        <v>1440</v>
      </c>
      <c r="E50" s="28"/>
      <c r="F50" s="171" t="s">
        <v>1441</v>
      </c>
      <c r="G50" s="175" t="s">
        <v>603</v>
      </c>
      <c r="H50" s="28"/>
      <c r="I50" s="28"/>
      <c r="J50" s="172">
        <v>1402</v>
      </c>
    </row>
    <row r="51" spans="2:10" ht="15" thickBot="1" x14ac:dyDescent="0.4">
      <c r="B51" s="174" t="s">
        <v>1561</v>
      </c>
      <c r="C51" s="175" t="s">
        <v>1446</v>
      </c>
      <c r="D51" s="171" t="s">
        <v>1440</v>
      </c>
      <c r="E51" s="28"/>
      <c r="F51" s="171" t="s">
        <v>1441</v>
      </c>
      <c r="G51" s="175" t="s">
        <v>605</v>
      </c>
      <c r="H51" s="28"/>
      <c r="I51" s="28"/>
      <c r="J51" s="172">
        <v>5553.75</v>
      </c>
    </row>
    <row r="52" spans="2:10" ht="15" thickBot="1" x14ac:dyDescent="0.4">
      <c r="B52" s="174" t="s">
        <v>1561</v>
      </c>
      <c r="C52" s="175" t="s">
        <v>1446</v>
      </c>
      <c r="D52" s="171" t="s">
        <v>1440</v>
      </c>
      <c r="E52" s="28"/>
      <c r="F52" s="171" t="s">
        <v>1441</v>
      </c>
      <c r="G52" s="175" t="s">
        <v>596</v>
      </c>
      <c r="H52" s="28"/>
      <c r="I52" s="28"/>
      <c r="J52" s="172">
        <v>5786</v>
      </c>
    </row>
    <row r="53" spans="2:10" ht="15" thickBot="1" x14ac:dyDescent="0.4">
      <c r="B53" s="174" t="s">
        <v>1561</v>
      </c>
      <c r="C53" s="175" t="s">
        <v>1446</v>
      </c>
      <c r="D53" s="171" t="s">
        <v>1440</v>
      </c>
      <c r="E53" s="28"/>
      <c r="F53" s="171" t="s">
        <v>1441</v>
      </c>
      <c r="G53" s="175" t="s">
        <v>596</v>
      </c>
      <c r="H53" s="28"/>
      <c r="I53" s="28"/>
      <c r="J53" s="172">
        <v>6171</v>
      </c>
    </row>
    <row r="54" spans="2:10" ht="15" thickBot="1" x14ac:dyDescent="0.4">
      <c r="B54" s="174" t="s">
        <v>1561</v>
      </c>
      <c r="C54" s="175" t="s">
        <v>1446</v>
      </c>
      <c r="D54" s="171" t="s">
        <v>1440</v>
      </c>
      <c r="E54" s="28"/>
      <c r="F54" s="171" t="s">
        <v>1441</v>
      </c>
      <c r="G54" s="175" t="s">
        <v>610</v>
      </c>
      <c r="H54" s="28"/>
      <c r="I54" s="28"/>
      <c r="J54" s="172">
        <v>2850</v>
      </c>
    </row>
    <row r="55" spans="2:10" ht="15" thickBot="1" x14ac:dyDescent="0.4">
      <c r="B55" s="174" t="s">
        <v>1561</v>
      </c>
      <c r="C55" s="175" t="s">
        <v>1446</v>
      </c>
      <c r="D55" s="171" t="s">
        <v>1440</v>
      </c>
      <c r="E55" s="28"/>
      <c r="F55" s="171" t="s">
        <v>1441</v>
      </c>
      <c r="G55" s="175" t="s">
        <v>596</v>
      </c>
      <c r="H55" s="28"/>
      <c r="I55" s="28"/>
      <c r="J55" s="172">
        <v>6960.25</v>
      </c>
    </row>
    <row r="56" spans="2:10" ht="15" thickBot="1" x14ac:dyDescent="0.4">
      <c r="B56" s="174" t="s">
        <v>1561</v>
      </c>
      <c r="C56" s="175" t="s">
        <v>1446</v>
      </c>
      <c r="D56" s="171" t="s">
        <v>1440</v>
      </c>
      <c r="E56" s="28"/>
      <c r="F56" s="171" t="s">
        <v>1441</v>
      </c>
      <c r="G56" s="175" t="s">
        <v>599</v>
      </c>
      <c r="H56" s="28"/>
      <c r="I56" s="28"/>
      <c r="J56" s="172">
        <v>2489</v>
      </c>
    </row>
    <row r="57" spans="2:10" ht="15" thickBot="1" x14ac:dyDescent="0.4">
      <c r="B57" s="174" t="s">
        <v>1561</v>
      </c>
      <c r="C57" s="175" t="s">
        <v>1446</v>
      </c>
      <c r="D57" s="171" t="s">
        <v>1440</v>
      </c>
      <c r="E57" s="28"/>
      <c r="F57" s="171" t="s">
        <v>1441</v>
      </c>
      <c r="G57" s="175" t="s">
        <v>596</v>
      </c>
      <c r="H57" s="28"/>
      <c r="I57" s="28"/>
      <c r="J57" s="172">
        <v>2489</v>
      </c>
    </row>
    <row r="58" spans="2:10" ht="15" thickBot="1" x14ac:dyDescent="0.4">
      <c r="B58" s="174" t="s">
        <v>1561</v>
      </c>
      <c r="C58" s="175" t="s">
        <v>1446</v>
      </c>
      <c r="D58" s="171" t="s">
        <v>1440</v>
      </c>
      <c r="E58" s="28"/>
      <c r="F58" s="171" t="s">
        <v>1441</v>
      </c>
      <c r="G58" s="175" t="s">
        <v>599</v>
      </c>
      <c r="H58" s="28"/>
      <c r="I58" s="28"/>
      <c r="J58" s="172">
        <v>1850</v>
      </c>
    </row>
    <row r="59" spans="2:10" ht="15" thickBot="1" x14ac:dyDescent="0.4">
      <c r="B59" s="174" t="s">
        <v>1561</v>
      </c>
      <c r="C59" s="175" t="s">
        <v>1446</v>
      </c>
      <c r="D59" s="171" t="s">
        <v>1440</v>
      </c>
      <c r="E59" s="28"/>
      <c r="F59" s="171" t="s">
        <v>1441</v>
      </c>
      <c r="G59" s="175" t="s">
        <v>599</v>
      </c>
      <c r="H59" s="28"/>
      <c r="I59" s="28"/>
      <c r="J59" s="172">
        <v>2852.5</v>
      </c>
    </row>
    <row r="60" spans="2:10" ht="15" thickBot="1" x14ac:dyDescent="0.4">
      <c r="B60" s="174" t="s">
        <v>1561</v>
      </c>
      <c r="C60" s="175" t="s">
        <v>1446</v>
      </c>
      <c r="D60" s="171" t="s">
        <v>1440</v>
      </c>
      <c r="E60" s="28"/>
      <c r="F60" s="171" t="s">
        <v>1441</v>
      </c>
      <c r="G60" s="175" t="s">
        <v>596</v>
      </c>
      <c r="H60" s="28"/>
      <c r="I60" s="28"/>
      <c r="J60" s="172">
        <v>97</v>
      </c>
    </row>
    <row r="61" spans="2:10" ht="15" thickBot="1" x14ac:dyDescent="0.4">
      <c r="B61" s="174" t="s">
        <v>1561</v>
      </c>
      <c r="C61" s="175" t="s">
        <v>1446</v>
      </c>
      <c r="D61" s="171" t="s">
        <v>1440</v>
      </c>
      <c r="E61" s="28"/>
      <c r="F61" s="171" t="s">
        <v>1441</v>
      </c>
      <c r="G61" s="175" t="s">
        <v>596</v>
      </c>
      <c r="H61" s="28"/>
      <c r="I61" s="28"/>
      <c r="J61" s="172">
        <v>895.66</v>
      </c>
    </row>
    <row r="62" spans="2:10" ht="15" thickBot="1" x14ac:dyDescent="0.4">
      <c r="B62" s="174" t="s">
        <v>1561</v>
      </c>
      <c r="C62" s="175" t="s">
        <v>1446</v>
      </c>
      <c r="D62" s="171" t="s">
        <v>1440</v>
      </c>
      <c r="E62" s="28"/>
      <c r="F62" s="171" t="s">
        <v>1441</v>
      </c>
      <c r="G62" s="175" t="s">
        <v>596</v>
      </c>
      <c r="H62" s="28"/>
      <c r="I62" s="28"/>
      <c r="J62" s="172">
        <v>895.66</v>
      </c>
    </row>
    <row r="63" spans="2:10" ht="15" thickBot="1" x14ac:dyDescent="0.4">
      <c r="B63" s="174" t="s">
        <v>1561</v>
      </c>
      <c r="C63" s="175" t="s">
        <v>1446</v>
      </c>
      <c r="D63" s="171" t="s">
        <v>1440</v>
      </c>
      <c r="E63" s="28"/>
      <c r="F63" s="171" t="s">
        <v>1441</v>
      </c>
      <c r="G63" s="175" t="s">
        <v>596</v>
      </c>
      <c r="H63" s="28"/>
      <c r="I63" s="28"/>
      <c r="J63" s="172">
        <v>5823.51</v>
      </c>
    </row>
    <row r="64" spans="2:10" ht="15" thickBot="1" x14ac:dyDescent="0.4">
      <c r="B64" s="174" t="s">
        <v>1561</v>
      </c>
      <c r="C64" s="175" t="s">
        <v>1446</v>
      </c>
      <c r="D64" s="171" t="s">
        <v>1440</v>
      </c>
      <c r="E64" s="28"/>
      <c r="F64" s="171" t="s">
        <v>1441</v>
      </c>
      <c r="G64" s="175" t="s">
        <v>599</v>
      </c>
      <c r="H64" s="28"/>
      <c r="I64" s="28"/>
      <c r="J64" s="172">
        <v>5802</v>
      </c>
    </row>
    <row r="65" spans="2:10" ht="15" thickBot="1" x14ac:dyDescent="0.4">
      <c r="B65" s="174" t="s">
        <v>1561</v>
      </c>
      <c r="C65" s="175" t="s">
        <v>1446</v>
      </c>
      <c r="D65" s="171" t="s">
        <v>1440</v>
      </c>
      <c r="E65" s="28"/>
      <c r="F65" s="171" t="s">
        <v>1441</v>
      </c>
      <c r="G65" s="175" t="s">
        <v>599</v>
      </c>
      <c r="H65" s="28"/>
      <c r="I65" s="28"/>
      <c r="J65" s="172">
        <v>1326.16</v>
      </c>
    </row>
    <row r="66" spans="2:10" ht="15" thickBot="1" x14ac:dyDescent="0.4">
      <c r="B66" s="174" t="s">
        <v>1561</v>
      </c>
      <c r="C66" s="175" t="s">
        <v>1446</v>
      </c>
      <c r="D66" s="171" t="s">
        <v>1440</v>
      </c>
      <c r="E66" s="28"/>
      <c r="F66" s="171" t="s">
        <v>1441</v>
      </c>
      <c r="G66" s="175" t="s">
        <v>596</v>
      </c>
      <c r="H66" s="28"/>
      <c r="I66" s="28"/>
      <c r="J66" s="172">
        <v>5250.44</v>
      </c>
    </row>
    <row r="67" spans="2:10" ht="15" thickBot="1" x14ac:dyDescent="0.4">
      <c r="B67" s="174" t="s">
        <v>1561</v>
      </c>
      <c r="C67" s="175" t="s">
        <v>1446</v>
      </c>
      <c r="D67" s="171" t="s">
        <v>1440</v>
      </c>
      <c r="E67" s="28"/>
      <c r="F67" s="171" t="s">
        <v>1441</v>
      </c>
      <c r="G67" s="175" t="s">
        <v>596</v>
      </c>
      <c r="H67" s="28"/>
      <c r="I67" s="28"/>
      <c r="J67" s="172">
        <v>1507</v>
      </c>
    </row>
    <row r="68" spans="2:10" ht="15" thickBot="1" x14ac:dyDescent="0.4">
      <c r="B68" s="174" t="s">
        <v>1561</v>
      </c>
      <c r="C68" s="175" t="s">
        <v>1446</v>
      </c>
      <c r="D68" s="171" t="s">
        <v>1440</v>
      </c>
      <c r="E68" s="28"/>
      <c r="F68" s="171" t="s">
        <v>1441</v>
      </c>
      <c r="G68" s="175" t="s">
        <v>596</v>
      </c>
      <c r="H68" s="28"/>
      <c r="I68" s="28"/>
      <c r="J68" s="172">
        <v>406</v>
      </c>
    </row>
    <row r="69" spans="2:10" ht="15" thickBot="1" x14ac:dyDescent="0.4">
      <c r="B69" s="174" t="s">
        <v>1561</v>
      </c>
      <c r="C69" s="175" t="s">
        <v>1446</v>
      </c>
      <c r="D69" s="171" t="s">
        <v>1440</v>
      </c>
      <c r="E69" s="28"/>
      <c r="F69" s="171" t="s">
        <v>1441</v>
      </c>
      <c r="G69" s="175" t="s">
        <v>596</v>
      </c>
      <c r="H69" s="28"/>
      <c r="I69" s="28"/>
      <c r="J69" s="172">
        <v>2860.25</v>
      </c>
    </row>
    <row r="70" spans="2:10" ht="15" thickBot="1" x14ac:dyDescent="0.4">
      <c r="B70" s="174" t="s">
        <v>1561</v>
      </c>
      <c r="C70" s="175" t="s">
        <v>1446</v>
      </c>
      <c r="D70" s="171" t="s">
        <v>1440</v>
      </c>
      <c r="E70" s="28"/>
      <c r="F70" s="171" t="s">
        <v>1441</v>
      </c>
      <c r="G70" s="175" t="s">
        <v>596</v>
      </c>
      <c r="H70" s="28"/>
      <c r="I70" s="28"/>
      <c r="J70" s="172">
        <v>4000</v>
      </c>
    </row>
    <row r="71" spans="2:10" ht="15" thickBot="1" x14ac:dyDescent="0.4">
      <c r="B71" s="174" t="s">
        <v>1561</v>
      </c>
      <c r="C71" s="175" t="s">
        <v>1446</v>
      </c>
      <c r="D71" s="171" t="s">
        <v>1440</v>
      </c>
      <c r="E71" s="28"/>
      <c r="F71" s="171" t="s">
        <v>1441</v>
      </c>
      <c r="G71" s="175" t="s">
        <v>599</v>
      </c>
      <c r="H71" s="28"/>
      <c r="I71" s="28"/>
      <c r="J71" s="172">
        <v>2959.49</v>
      </c>
    </row>
    <row r="72" spans="2:10" ht="15" thickBot="1" x14ac:dyDescent="0.4">
      <c r="B72" s="174" t="s">
        <v>1561</v>
      </c>
      <c r="C72" s="175" t="s">
        <v>1446</v>
      </c>
      <c r="D72" s="171" t="s">
        <v>1440</v>
      </c>
      <c r="E72" s="28"/>
      <c r="F72" s="171" t="s">
        <v>1441</v>
      </c>
      <c r="G72" s="175" t="s">
        <v>596</v>
      </c>
      <c r="H72" s="28"/>
      <c r="I72" s="28"/>
      <c r="J72" s="172">
        <v>1782.01</v>
      </c>
    </row>
    <row r="73" spans="2:10" ht="15" thickBot="1" x14ac:dyDescent="0.4">
      <c r="B73" s="174" t="s">
        <v>1561</v>
      </c>
      <c r="C73" s="175" t="s">
        <v>1446</v>
      </c>
      <c r="D73" s="171" t="s">
        <v>1440</v>
      </c>
      <c r="E73" s="28"/>
      <c r="F73" s="171" t="s">
        <v>1441</v>
      </c>
      <c r="G73" s="175" t="s">
        <v>596</v>
      </c>
      <c r="H73" s="28"/>
      <c r="I73" s="28"/>
      <c r="J73" s="172">
        <v>3990.81</v>
      </c>
    </row>
    <row r="74" spans="2:10" ht="15" thickBot="1" x14ac:dyDescent="0.4">
      <c r="B74" s="174" t="s">
        <v>1561</v>
      </c>
      <c r="C74" s="175" t="s">
        <v>1446</v>
      </c>
      <c r="D74" s="171" t="s">
        <v>1440</v>
      </c>
      <c r="E74" s="28"/>
      <c r="F74" s="171" t="s">
        <v>1441</v>
      </c>
      <c r="G74" s="175" t="s">
        <v>599</v>
      </c>
      <c r="H74" s="28"/>
      <c r="I74" s="28"/>
      <c r="J74" s="172">
        <v>3076</v>
      </c>
    </row>
    <row r="75" spans="2:10" ht="15" thickBot="1" x14ac:dyDescent="0.4">
      <c r="B75" s="174" t="s">
        <v>1562</v>
      </c>
      <c r="C75" s="175" t="s">
        <v>1447</v>
      </c>
      <c r="D75" s="171" t="s">
        <v>1440</v>
      </c>
      <c r="E75" s="28"/>
      <c r="F75" s="171" t="s">
        <v>1441</v>
      </c>
      <c r="G75" s="175" t="s">
        <v>1472</v>
      </c>
      <c r="H75" s="28"/>
      <c r="I75" s="28"/>
      <c r="J75" s="172">
        <v>16899.37</v>
      </c>
    </row>
    <row r="76" spans="2:10" ht="15" thickBot="1" x14ac:dyDescent="0.4">
      <c r="B76" s="174" t="s">
        <v>1562</v>
      </c>
      <c r="C76" s="175" t="s">
        <v>1447</v>
      </c>
      <c r="D76" s="171" t="s">
        <v>1440</v>
      </c>
      <c r="E76" s="28"/>
      <c r="F76" s="171" t="s">
        <v>1441</v>
      </c>
      <c r="G76" s="175" t="s">
        <v>1473</v>
      </c>
      <c r="H76" s="28"/>
      <c r="I76" s="28"/>
      <c r="J76" s="172">
        <v>18199.82</v>
      </c>
    </row>
    <row r="77" spans="2:10" ht="15" thickBot="1" x14ac:dyDescent="0.4">
      <c r="B77" s="174" t="s">
        <v>1562</v>
      </c>
      <c r="C77" s="175" t="s">
        <v>1447</v>
      </c>
      <c r="D77" s="171" t="s">
        <v>1440</v>
      </c>
      <c r="E77" s="28"/>
      <c r="F77" s="171" t="s">
        <v>1441</v>
      </c>
      <c r="G77" s="175" t="s">
        <v>1474</v>
      </c>
      <c r="H77" s="28"/>
      <c r="I77" s="28"/>
      <c r="J77" s="172">
        <v>13920</v>
      </c>
    </row>
    <row r="78" spans="2:10" ht="15" thickBot="1" x14ac:dyDescent="0.4">
      <c r="B78" s="174" t="s">
        <v>1562</v>
      </c>
      <c r="C78" s="175" t="s">
        <v>1447</v>
      </c>
      <c r="D78" s="171" t="s">
        <v>1440</v>
      </c>
      <c r="E78" s="28"/>
      <c r="F78" s="171" t="s">
        <v>1441</v>
      </c>
      <c r="G78" s="175" t="s">
        <v>1475</v>
      </c>
      <c r="H78" s="28"/>
      <c r="I78" s="28"/>
      <c r="J78" s="172">
        <v>15799.84</v>
      </c>
    </row>
    <row r="79" spans="2:10" ht="15" thickBot="1" x14ac:dyDescent="0.4">
      <c r="B79" s="174" t="s">
        <v>1562</v>
      </c>
      <c r="C79" s="175" t="s">
        <v>1447</v>
      </c>
      <c r="D79" s="171" t="s">
        <v>1440</v>
      </c>
      <c r="E79" s="28"/>
      <c r="F79" s="171" t="s">
        <v>1441</v>
      </c>
      <c r="G79" s="175" t="s">
        <v>1471</v>
      </c>
      <c r="H79" s="28"/>
      <c r="I79" s="28"/>
      <c r="J79" s="172">
        <v>151821.48000000001</v>
      </c>
    </row>
    <row r="80" spans="2:10" ht="15" thickBot="1" x14ac:dyDescent="0.4">
      <c r="B80" s="174" t="s">
        <v>1562</v>
      </c>
      <c r="C80" s="175" t="s">
        <v>1447</v>
      </c>
      <c r="D80" s="171" t="s">
        <v>1440</v>
      </c>
      <c r="E80" s="28"/>
      <c r="F80" s="171" t="s">
        <v>1441</v>
      </c>
      <c r="G80" s="175" t="s">
        <v>1476</v>
      </c>
      <c r="H80" s="28"/>
      <c r="I80" s="28"/>
      <c r="J80" s="172">
        <v>15799.99</v>
      </c>
    </row>
    <row r="81" spans="2:10" ht="15" thickBot="1" x14ac:dyDescent="0.4">
      <c r="B81" s="174" t="s">
        <v>1562</v>
      </c>
      <c r="C81" s="175" t="s">
        <v>1447</v>
      </c>
      <c r="D81" s="171" t="s">
        <v>1440</v>
      </c>
      <c r="E81" s="28"/>
      <c r="F81" s="171" t="s">
        <v>1441</v>
      </c>
      <c r="G81" s="175" t="s">
        <v>1477</v>
      </c>
      <c r="H81" s="28"/>
      <c r="I81" s="28"/>
      <c r="J81" s="172">
        <v>16899.98</v>
      </c>
    </row>
    <row r="82" spans="2:10" ht="15" thickBot="1" x14ac:dyDescent="0.4">
      <c r="B82" s="174" t="s">
        <v>1562</v>
      </c>
      <c r="C82" s="175" t="s">
        <v>1447</v>
      </c>
      <c r="D82" s="171" t="s">
        <v>1440</v>
      </c>
      <c r="E82" s="28"/>
      <c r="F82" s="171" t="s">
        <v>1441</v>
      </c>
      <c r="G82" s="175" t="s">
        <v>1478</v>
      </c>
      <c r="H82" s="28"/>
      <c r="I82" s="28"/>
      <c r="J82" s="172">
        <v>151472.01</v>
      </c>
    </row>
    <row r="83" spans="2:10" ht="15" thickBot="1" x14ac:dyDescent="0.4">
      <c r="B83" s="174" t="s">
        <v>1562</v>
      </c>
      <c r="C83" s="175" t="s">
        <v>1447</v>
      </c>
      <c r="D83" s="171" t="s">
        <v>1440</v>
      </c>
      <c r="E83" s="28"/>
      <c r="F83" s="171" t="s">
        <v>1441</v>
      </c>
      <c r="G83" s="175" t="s">
        <v>1479</v>
      </c>
      <c r="H83" s="28"/>
      <c r="I83" s="28"/>
      <c r="J83" s="172">
        <v>17999.98</v>
      </c>
    </row>
    <row r="84" spans="2:10" ht="15" thickBot="1" x14ac:dyDescent="0.4">
      <c r="B84" s="174" t="s">
        <v>1562</v>
      </c>
      <c r="C84" s="175" t="s">
        <v>1447</v>
      </c>
      <c r="D84" s="171" t="s">
        <v>1440</v>
      </c>
      <c r="E84" s="28"/>
      <c r="F84" s="171" t="s">
        <v>1441</v>
      </c>
      <c r="G84" s="175" t="s">
        <v>1480</v>
      </c>
      <c r="H84" s="28"/>
      <c r="I84" s="28"/>
      <c r="J84" s="172">
        <v>16899.990000000002</v>
      </c>
    </row>
    <row r="85" spans="2:10" ht="15" thickBot="1" x14ac:dyDescent="0.4">
      <c r="B85" s="174" t="s">
        <v>1562</v>
      </c>
      <c r="C85" s="175" t="s">
        <v>1447</v>
      </c>
      <c r="D85" s="171" t="s">
        <v>1440</v>
      </c>
      <c r="E85" s="28"/>
      <c r="F85" s="171" t="s">
        <v>1441</v>
      </c>
      <c r="G85" s="175" t="s">
        <v>1481</v>
      </c>
      <c r="H85" s="28"/>
      <c r="I85" s="28"/>
      <c r="J85" s="172">
        <v>11600</v>
      </c>
    </row>
    <row r="86" spans="2:10" ht="15" thickBot="1" x14ac:dyDescent="0.4">
      <c r="B86" s="174" t="s">
        <v>1562</v>
      </c>
      <c r="C86" s="175" t="s">
        <v>1447</v>
      </c>
      <c r="D86" s="171" t="s">
        <v>1440</v>
      </c>
      <c r="E86" s="28"/>
      <c r="F86" s="171" t="s">
        <v>1441</v>
      </c>
      <c r="G86" s="175" t="s">
        <v>1482</v>
      </c>
      <c r="H86" s="28"/>
      <c r="I86" s="28"/>
      <c r="J86" s="172">
        <v>16899.990000000002</v>
      </c>
    </row>
    <row r="87" spans="2:10" ht="15" thickBot="1" x14ac:dyDescent="0.4">
      <c r="B87" s="174" t="s">
        <v>1562</v>
      </c>
      <c r="C87" s="175" t="s">
        <v>1447</v>
      </c>
      <c r="D87" s="171" t="s">
        <v>1440</v>
      </c>
      <c r="E87" s="28"/>
      <c r="F87" s="171" t="s">
        <v>1441</v>
      </c>
      <c r="G87" s="175" t="s">
        <v>1483</v>
      </c>
      <c r="H87" s="28"/>
      <c r="I87" s="28"/>
      <c r="J87" s="172">
        <v>20000</v>
      </c>
    </row>
    <row r="88" spans="2:10" ht="15" thickBot="1" x14ac:dyDescent="0.4">
      <c r="B88" s="174" t="s">
        <v>1562</v>
      </c>
      <c r="C88" s="175" t="s">
        <v>1447</v>
      </c>
      <c r="D88" s="171" t="s">
        <v>1440</v>
      </c>
      <c r="E88" s="28"/>
      <c r="F88" s="171" t="s">
        <v>1441</v>
      </c>
      <c r="G88" s="175" t="s">
        <v>1484</v>
      </c>
      <c r="H88" s="28"/>
      <c r="I88" s="28"/>
      <c r="J88" s="172">
        <v>11600</v>
      </c>
    </row>
    <row r="89" spans="2:10" ht="15" thickBot="1" x14ac:dyDescent="0.4">
      <c r="B89" s="174" t="s">
        <v>1562</v>
      </c>
      <c r="C89" s="175" t="s">
        <v>1447</v>
      </c>
      <c r="D89" s="171" t="s">
        <v>1440</v>
      </c>
      <c r="E89" s="28"/>
      <c r="F89" s="171" t="s">
        <v>1441</v>
      </c>
      <c r="G89" s="175" t="s">
        <v>1455</v>
      </c>
      <c r="H89" s="28"/>
      <c r="I89" s="28"/>
      <c r="J89" s="172">
        <v>331.2</v>
      </c>
    </row>
    <row r="90" spans="2:10" ht="15" thickBot="1" x14ac:dyDescent="0.4">
      <c r="B90" s="174" t="s">
        <v>1562</v>
      </c>
      <c r="C90" s="175" t="s">
        <v>1447</v>
      </c>
      <c r="D90" s="171" t="s">
        <v>1440</v>
      </c>
      <c r="E90" s="28"/>
      <c r="F90" s="171" t="s">
        <v>1441</v>
      </c>
      <c r="G90" s="175" t="s">
        <v>1485</v>
      </c>
      <c r="H90" s="28"/>
      <c r="I90" s="28"/>
      <c r="J90" s="172">
        <v>16999.830000000002</v>
      </c>
    </row>
    <row r="91" spans="2:10" ht="15" thickBot="1" x14ac:dyDescent="0.4">
      <c r="B91" s="174" t="s">
        <v>1562</v>
      </c>
      <c r="C91" s="175" t="s">
        <v>1447</v>
      </c>
      <c r="D91" s="171" t="s">
        <v>1440</v>
      </c>
      <c r="E91" s="28"/>
      <c r="F91" s="171" t="s">
        <v>1441</v>
      </c>
      <c r="G91" s="175" t="s">
        <v>1486</v>
      </c>
      <c r="H91" s="28"/>
      <c r="I91" s="28"/>
      <c r="J91" s="172">
        <v>11600</v>
      </c>
    </row>
    <row r="92" spans="2:10" ht="15" thickBot="1" x14ac:dyDescent="0.4">
      <c r="B92" s="174" t="s">
        <v>1562</v>
      </c>
      <c r="C92" s="175" t="s">
        <v>1447</v>
      </c>
      <c r="D92" s="171" t="s">
        <v>1440</v>
      </c>
      <c r="E92" s="28"/>
      <c r="F92" s="171" t="s">
        <v>1441</v>
      </c>
      <c r="G92" s="175" t="s">
        <v>1487</v>
      </c>
      <c r="H92" s="28"/>
      <c r="I92" s="28"/>
      <c r="J92" s="172">
        <v>16000</v>
      </c>
    </row>
    <row r="93" spans="2:10" ht="15" thickBot="1" x14ac:dyDescent="0.4">
      <c r="B93" s="174" t="s">
        <v>1562</v>
      </c>
      <c r="C93" s="175" t="s">
        <v>1447</v>
      </c>
      <c r="D93" s="171" t="s">
        <v>1440</v>
      </c>
      <c r="E93" s="28"/>
      <c r="F93" s="171" t="s">
        <v>1441</v>
      </c>
      <c r="G93" s="175" t="s">
        <v>1488</v>
      </c>
      <c r="H93" s="28"/>
      <c r="I93" s="28"/>
      <c r="J93" s="172">
        <v>18099.98</v>
      </c>
    </row>
    <row r="94" spans="2:10" ht="15" thickBot="1" x14ac:dyDescent="0.4">
      <c r="B94" s="174" t="s">
        <v>1562</v>
      </c>
      <c r="C94" s="175" t="s">
        <v>1447</v>
      </c>
      <c r="D94" s="171" t="s">
        <v>1440</v>
      </c>
      <c r="E94" s="28"/>
      <c r="F94" s="171" t="s">
        <v>1441</v>
      </c>
      <c r="G94" s="175" t="s">
        <v>1489</v>
      </c>
      <c r="H94" s="28"/>
      <c r="I94" s="28"/>
      <c r="J94" s="172">
        <v>11600</v>
      </c>
    </row>
    <row r="95" spans="2:10" ht="15" thickBot="1" x14ac:dyDescent="0.4">
      <c r="B95" s="174" t="s">
        <v>1562</v>
      </c>
      <c r="C95" s="175" t="s">
        <v>1447</v>
      </c>
      <c r="D95" s="171" t="s">
        <v>1440</v>
      </c>
      <c r="E95" s="28"/>
      <c r="F95" s="171" t="s">
        <v>1441</v>
      </c>
      <c r="G95" s="175" t="s">
        <v>1490</v>
      </c>
      <c r="H95" s="28"/>
      <c r="I95" s="28"/>
      <c r="J95" s="172">
        <v>11600</v>
      </c>
    </row>
    <row r="96" spans="2:10" ht="15" thickBot="1" x14ac:dyDescent="0.4">
      <c r="B96" s="174" t="s">
        <v>1562</v>
      </c>
      <c r="C96" s="175" t="s">
        <v>1447</v>
      </c>
      <c r="D96" s="171" t="s">
        <v>1440</v>
      </c>
      <c r="E96" s="28"/>
      <c r="F96" s="171" t="s">
        <v>1441</v>
      </c>
      <c r="G96" s="175" t="s">
        <v>1491</v>
      </c>
      <c r="H96" s="28"/>
      <c r="I96" s="28"/>
      <c r="J96" s="172">
        <v>16899.990000000002</v>
      </c>
    </row>
    <row r="97" spans="2:10" ht="15" thickBot="1" x14ac:dyDescent="0.4">
      <c r="B97" s="174" t="s">
        <v>1562</v>
      </c>
      <c r="C97" s="175" t="s">
        <v>1447</v>
      </c>
      <c r="D97" s="171" t="s">
        <v>1440</v>
      </c>
      <c r="E97" s="28"/>
      <c r="F97" s="171" t="s">
        <v>1441</v>
      </c>
      <c r="G97" s="175" t="s">
        <v>1492</v>
      </c>
      <c r="H97" s="28"/>
      <c r="I97" s="28"/>
      <c r="J97" s="172">
        <v>127194</v>
      </c>
    </row>
    <row r="98" spans="2:10" ht="15" thickBot="1" x14ac:dyDescent="0.4">
      <c r="B98" s="174" t="s">
        <v>1562</v>
      </c>
      <c r="C98" s="175" t="s">
        <v>1447</v>
      </c>
      <c r="D98" s="171" t="s">
        <v>1440</v>
      </c>
      <c r="E98" s="28"/>
      <c r="F98" s="171" t="s">
        <v>1441</v>
      </c>
      <c r="G98" s="175" t="s">
        <v>1493</v>
      </c>
      <c r="H98" s="28"/>
      <c r="I98" s="28"/>
      <c r="J98" s="172">
        <v>16900</v>
      </c>
    </row>
    <row r="99" spans="2:10" ht="15" thickBot="1" x14ac:dyDescent="0.4">
      <c r="B99" s="174" t="s">
        <v>1562</v>
      </c>
      <c r="C99" s="175" t="s">
        <v>1447</v>
      </c>
      <c r="D99" s="171" t="s">
        <v>1440</v>
      </c>
      <c r="E99" s="28"/>
      <c r="F99" s="171" t="s">
        <v>1441</v>
      </c>
      <c r="G99" s="175" t="s">
        <v>1494</v>
      </c>
      <c r="H99" s="28"/>
      <c r="I99" s="28"/>
      <c r="J99" s="172">
        <v>11600</v>
      </c>
    </row>
    <row r="100" spans="2:10" ht="15" thickBot="1" x14ac:dyDescent="0.4">
      <c r="B100" s="174" t="s">
        <v>1562</v>
      </c>
      <c r="C100" s="175" t="s">
        <v>1447</v>
      </c>
      <c r="D100" s="171" t="s">
        <v>1440</v>
      </c>
      <c r="E100" s="28"/>
      <c r="F100" s="171" t="s">
        <v>1441</v>
      </c>
      <c r="G100" s="175" t="s">
        <v>1495</v>
      </c>
      <c r="H100" s="28"/>
      <c r="I100" s="28"/>
      <c r="J100" s="172">
        <v>18000</v>
      </c>
    </row>
    <row r="101" spans="2:10" ht="15" thickBot="1" x14ac:dyDescent="0.4">
      <c r="B101" s="174" t="s">
        <v>1562</v>
      </c>
      <c r="C101" s="175" t="s">
        <v>1447</v>
      </c>
      <c r="D101" s="171" t="s">
        <v>1440</v>
      </c>
      <c r="E101" s="28"/>
      <c r="F101" s="171" t="s">
        <v>1441</v>
      </c>
      <c r="G101" s="175" t="s">
        <v>1496</v>
      </c>
      <c r="H101" s="28"/>
      <c r="I101" s="28"/>
      <c r="J101" s="172">
        <v>9000</v>
      </c>
    </row>
    <row r="102" spans="2:10" ht="15" thickBot="1" x14ac:dyDescent="0.4">
      <c r="B102" s="174" t="s">
        <v>1562</v>
      </c>
      <c r="C102" s="175" t="s">
        <v>1447</v>
      </c>
      <c r="D102" s="171" t="s">
        <v>1440</v>
      </c>
      <c r="E102" s="28"/>
      <c r="F102" s="171" t="s">
        <v>1441</v>
      </c>
      <c r="G102" s="175" t="s">
        <v>1497</v>
      </c>
      <c r="H102" s="28"/>
      <c r="I102" s="28"/>
      <c r="J102" s="172">
        <v>16899.990000000002</v>
      </c>
    </row>
    <row r="103" spans="2:10" ht="15" thickBot="1" x14ac:dyDescent="0.4">
      <c r="B103" s="174" t="s">
        <v>1562</v>
      </c>
      <c r="C103" s="175" t="s">
        <v>1447</v>
      </c>
      <c r="D103" s="171" t="s">
        <v>1440</v>
      </c>
      <c r="E103" s="28"/>
      <c r="F103" s="171" t="s">
        <v>1441</v>
      </c>
      <c r="G103" s="175" t="s">
        <v>1455</v>
      </c>
      <c r="H103" s="28"/>
      <c r="I103" s="28"/>
      <c r="J103" s="172">
        <v>709.82</v>
      </c>
    </row>
    <row r="104" spans="2:10" ht="15" thickBot="1" x14ac:dyDescent="0.4">
      <c r="B104" s="174" t="s">
        <v>1562</v>
      </c>
      <c r="C104" s="175" t="s">
        <v>1447</v>
      </c>
      <c r="D104" s="171" t="s">
        <v>1440</v>
      </c>
      <c r="E104" s="28"/>
      <c r="F104" s="171" t="s">
        <v>1441</v>
      </c>
      <c r="G104" s="175" t="s">
        <v>1498</v>
      </c>
      <c r="H104" s="28"/>
      <c r="I104" s="28"/>
      <c r="J104" s="172">
        <v>121867.87</v>
      </c>
    </row>
    <row r="105" spans="2:10" ht="15" thickBot="1" x14ac:dyDescent="0.4">
      <c r="B105" s="174" t="s">
        <v>1562</v>
      </c>
      <c r="C105" s="175" t="s">
        <v>1447</v>
      </c>
      <c r="D105" s="171" t="s">
        <v>1440</v>
      </c>
      <c r="E105" s="28"/>
      <c r="F105" s="171" t="s">
        <v>1441</v>
      </c>
      <c r="G105" s="175" t="s">
        <v>1499</v>
      </c>
      <c r="H105" s="28"/>
      <c r="I105" s="28"/>
      <c r="J105" s="172">
        <v>18000</v>
      </c>
    </row>
    <row r="106" spans="2:10" ht="15" thickBot="1" x14ac:dyDescent="0.4">
      <c r="B106" s="174" t="s">
        <v>1562</v>
      </c>
      <c r="C106" s="175" t="s">
        <v>1447</v>
      </c>
      <c r="D106" s="171" t="s">
        <v>1440</v>
      </c>
      <c r="E106" s="28"/>
      <c r="F106" s="171" t="s">
        <v>1441</v>
      </c>
      <c r="G106" s="175" t="s">
        <v>1500</v>
      </c>
      <c r="H106" s="28"/>
      <c r="I106" s="28"/>
      <c r="J106" s="172">
        <v>18100</v>
      </c>
    </row>
    <row r="107" spans="2:10" ht="15" thickBot="1" x14ac:dyDescent="0.4">
      <c r="B107" s="174" t="s">
        <v>1562</v>
      </c>
      <c r="C107" s="175" t="s">
        <v>1447</v>
      </c>
      <c r="D107" s="171" t="s">
        <v>1440</v>
      </c>
      <c r="E107" s="28"/>
      <c r="F107" s="171" t="s">
        <v>1441</v>
      </c>
      <c r="G107" s="175" t="s">
        <v>1501</v>
      </c>
      <c r="H107" s="28"/>
      <c r="I107" s="28"/>
      <c r="J107" s="172">
        <v>9000</v>
      </c>
    </row>
    <row r="108" spans="2:10" ht="15" thickBot="1" x14ac:dyDescent="0.4">
      <c r="B108" s="174" t="s">
        <v>1562</v>
      </c>
      <c r="C108" s="175" t="s">
        <v>1447</v>
      </c>
      <c r="D108" s="171" t="s">
        <v>1440</v>
      </c>
      <c r="E108" s="28"/>
      <c r="F108" s="171" t="s">
        <v>1441</v>
      </c>
      <c r="G108" s="175" t="s">
        <v>1455</v>
      </c>
      <c r="H108" s="28"/>
      <c r="I108" s="28"/>
      <c r="J108" s="172">
        <v>535</v>
      </c>
    </row>
    <row r="109" spans="2:10" ht="15" thickBot="1" x14ac:dyDescent="0.4">
      <c r="B109" s="174" t="s">
        <v>1562</v>
      </c>
      <c r="C109" s="175" t="s">
        <v>1447</v>
      </c>
      <c r="D109" s="171" t="s">
        <v>1440</v>
      </c>
      <c r="E109" s="28"/>
      <c r="F109" s="171" t="s">
        <v>1441</v>
      </c>
      <c r="G109" s="175" t="s">
        <v>1502</v>
      </c>
      <c r="H109" s="28"/>
      <c r="I109" s="28"/>
      <c r="J109" s="172">
        <v>16999.98</v>
      </c>
    </row>
    <row r="110" spans="2:10" ht="15" thickBot="1" x14ac:dyDescent="0.4">
      <c r="B110" s="174" t="s">
        <v>1562</v>
      </c>
      <c r="C110" s="175" t="s">
        <v>1447</v>
      </c>
      <c r="D110" s="171" t="s">
        <v>1440</v>
      </c>
      <c r="E110" s="28"/>
      <c r="F110" s="171" t="s">
        <v>1441</v>
      </c>
      <c r="G110" s="175" t="s">
        <v>1503</v>
      </c>
      <c r="H110" s="28"/>
      <c r="I110" s="28"/>
      <c r="J110" s="172">
        <v>9000</v>
      </c>
    </row>
    <row r="111" spans="2:10" ht="15" thickBot="1" x14ac:dyDescent="0.4">
      <c r="B111" s="174" t="s">
        <v>1562</v>
      </c>
      <c r="C111" s="175" t="s">
        <v>1447</v>
      </c>
      <c r="D111" s="171" t="s">
        <v>1440</v>
      </c>
      <c r="E111" s="28"/>
      <c r="F111" s="171" t="s">
        <v>1441</v>
      </c>
      <c r="G111" s="175" t="s">
        <v>1504</v>
      </c>
      <c r="H111" s="28"/>
      <c r="I111" s="28"/>
      <c r="J111" s="172">
        <v>18000</v>
      </c>
    </row>
    <row r="112" spans="2:10" ht="15" thickBot="1" x14ac:dyDescent="0.4">
      <c r="B112" s="174" t="s">
        <v>1562</v>
      </c>
      <c r="C112" s="175" t="s">
        <v>1447</v>
      </c>
      <c r="D112" s="171" t="s">
        <v>1440</v>
      </c>
      <c r="E112" s="28"/>
      <c r="F112" s="171" t="s">
        <v>1441</v>
      </c>
      <c r="G112" s="175" t="s">
        <v>1505</v>
      </c>
      <c r="H112" s="28"/>
      <c r="I112" s="28"/>
      <c r="J112" s="172">
        <v>9000</v>
      </c>
    </row>
    <row r="113" spans="2:10" ht="15" thickBot="1" x14ac:dyDescent="0.4">
      <c r="B113" s="174" t="s">
        <v>1562</v>
      </c>
      <c r="C113" s="175" t="s">
        <v>1447</v>
      </c>
      <c r="D113" s="171" t="s">
        <v>1440</v>
      </c>
      <c r="E113" s="28"/>
      <c r="F113" s="171" t="s">
        <v>1441</v>
      </c>
      <c r="G113" s="175" t="s">
        <v>1506</v>
      </c>
      <c r="H113" s="28"/>
      <c r="I113" s="28"/>
      <c r="J113" s="172">
        <v>18000</v>
      </c>
    </row>
    <row r="114" spans="2:10" ht="15" thickBot="1" x14ac:dyDescent="0.4">
      <c r="B114" s="174" t="s">
        <v>1562</v>
      </c>
      <c r="C114" s="175" t="s">
        <v>1447</v>
      </c>
      <c r="D114" s="171" t="s">
        <v>1440</v>
      </c>
      <c r="E114" s="28"/>
      <c r="F114" s="171" t="s">
        <v>1441</v>
      </c>
      <c r="G114" s="175" t="s">
        <v>1507</v>
      </c>
      <c r="H114" s="28"/>
      <c r="I114" s="28"/>
      <c r="J114" s="172">
        <v>100756.1</v>
      </c>
    </row>
    <row r="115" spans="2:10" ht="15" thickBot="1" x14ac:dyDescent="0.4">
      <c r="B115" s="174" t="s">
        <v>1562</v>
      </c>
      <c r="C115" s="175" t="s">
        <v>1447</v>
      </c>
      <c r="D115" s="171" t="s">
        <v>1440</v>
      </c>
      <c r="E115" s="28"/>
      <c r="F115" s="171" t="s">
        <v>1441</v>
      </c>
      <c r="G115" s="175" t="s">
        <v>1508</v>
      </c>
      <c r="H115" s="28"/>
      <c r="I115" s="28"/>
      <c r="J115" s="172">
        <v>9000</v>
      </c>
    </row>
    <row r="116" spans="2:10" ht="15" thickBot="1" x14ac:dyDescent="0.4">
      <c r="B116" s="174" t="s">
        <v>1562</v>
      </c>
      <c r="C116" s="175" t="s">
        <v>1447</v>
      </c>
      <c r="D116" s="171" t="s">
        <v>1440</v>
      </c>
      <c r="E116" s="28"/>
      <c r="F116" s="171" t="s">
        <v>1441</v>
      </c>
      <c r="G116" s="175" t="s">
        <v>1509</v>
      </c>
      <c r="H116" s="28"/>
      <c r="I116" s="28"/>
      <c r="J116" s="172">
        <v>16900.060000000001</v>
      </c>
    </row>
    <row r="117" spans="2:10" ht="15" thickBot="1" x14ac:dyDescent="0.4">
      <c r="B117" s="174" t="s">
        <v>1562</v>
      </c>
      <c r="C117" s="175" t="s">
        <v>1447</v>
      </c>
      <c r="D117" s="171" t="s">
        <v>1440</v>
      </c>
      <c r="E117" s="28"/>
      <c r="F117" s="171" t="s">
        <v>1441</v>
      </c>
      <c r="G117" s="175" t="s">
        <v>1510</v>
      </c>
      <c r="H117" s="28"/>
      <c r="I117" s="28"/>
      <c r="J117" s="172">
        <v>3104.16</v>
      </c>
    </row>
    <row r="118" spans="2:10" ht="15" thickBot="1" x14ac:dyDescent="0.4">
      <c r="B118" s="174" t="s">
        <v>1562</v>
      </c>
      <c r="C118" s="175" t="s">
        <v>1447</v>
      </c>
      <c r="D118" s="171" t="s">
        <v>1440</v>
      </c>
      <c r="E118" s="28"/>
      <c r="F118" s="171" t="s">
        <v>1441</v>
      </c>
      <c r="G118" s="175" t="s">
        <v>1511</v>
      </c>
      <c r="H118" s="28"/>
      <c r="I118" s="28"/>
      <c r="J118" s="172">
        <v>16900.009999999998</v>
      </c>
    </row>
    <row r="119" spans="2:10" ht="15" thickBot="1" x14ac:dyDescent="0.4">
      <c r="B119" s="174" t="s">
        <v>1562</v>
      </c>
      <c r="C119" s="175" t="s">
        <v>1447</v>
      </c>
      <c r="D119" s="171" t="s">
        <v>1440</v>
      </c>
      <c r="E119" s="28"/>
      <c r="F119" s="171" t="s">
        <v>1441</v>
      </c>
      <c r="G119" s="175" t="s">
        <v>1512</v>
      </c>
      <c r="H119" s="28"/>
      <c r="I119" s="28"/>
      <c r="J119" s="172">
        <v>9000</v>
      </c>
    </row>
    <row r="120" spans="2:10" ht="15" thickBot="1" x14ac:dyDescent="0.4">
      <c r="B120" s="174" t="s">
        <v>1562</v>
      </c>
      <c r="C120" s="175" t="s">
        <v>1447</v>
      </c>
      <c r="D120" s="171" t="s">
        <v>1440</v>
      </c>
      <c r="E120" s="28"/>
      <c r="F120" s="171" t="s">
        <v>1441</v>
      </c>
      <c r="G120" s="175" t="s">
        <v>1513</v>
      </c>
      <c r="H120" s="28"/>
      <c r="I120" s="28"/>
      <c r="J120" s="172">
        <v>18000</v>
      </c>
    </row>
    <row r="121" spans="2:10" ht="15" thickBot="1" x14ac:dyDescent="0.4">
      <c r="B121" s="174" t="s">
        <v>1562</v>
      </c>
      <c r="C121" s="175" t="s">
        <v>1447</v>
      </c>
      <c r="D121" s="171" t="s">
        <v>1440</v>
      </c>
      <c r="E121" s="28"/>
      <c r="F121" s="171" t="s">
        <v>1441</v>
      </c>
      <c r="G121" s="175" t="s">
        <v>1514</v>
      </c>
      <c r="H121" s="28"/>
      <c r="I121" s="28"/>
      <c r="J121" s="172">
        <v>10000</v>
      </c>
    </row>
    <row r="122" spans="2:10" ht="15" thickBot="1" x14ac:dyDescent="0.4">
      <c r="B122" s="174" t="s">
        <v>1562</v>
      </c>
      <c r="C122" s="175" t="s">
        <v>1447</v>
      </c>
      <c r="D122" s="171" t="s">
        <v>1440</v>
      </c>
      <c r="E122" s="28"/>
      <c r="F122" s="171" t="s">
        <v>1441</v>
      </c>
      <c r="G122" s="175" t="s">
        <v>1515</v>
      </c>
      <c r="H122" s="28"/>
      <c r="I122" s="28"/>
      <c r="J122" s="172">
        <v>10000</v>
      </c>
    </row>
    <row r="123" spans="2:10" ht="15" thickBot="1" x14ac:dyDescent="0.4">
      <c r="B123" s="174" t="s">
        <v>1562</v>
      </c>
      <c r="C123" s="175" t="s">
        <v>1447</v>
      </c>
      <c r="D123" s="171" t="s">
        <v>1440</v>
      </c>
      <c r="E123" s="28"/>
      <c r="F123" s="171" t="s">
        <v>1441</v>
      </c>
      <c r="G123" s="175" t="s">
        <v>1516</v>
      </c>
      <c r="H123" s="28"/>
      <c r="I123" s="28"/>
      <c r="J123" s="172">
        <v>85000</v>
      </c>
    </row>
    <row r="124" spans="2:10" ht="15" thickBot="1" x14ac:dyDescent="0.4">
      <c r="B124" s="174" t="s">
        <v>1562</v>
      </c>
      <c r="C124" s="175" t="s">
        <v>1447</v>
      </c>
      <c r="D124" s="171" t="s">
        <v>1440</v>
      </c>
      <c r="E124" s="28"/>
      <c r="F124" s="171" t="s">
        <v>1441</v>
      </c>
      <c r="G124" s="175" t="s">
        <v>1517</v>
      </c>
      <c r="H124" s="28"/>
      <c r="I124" s="28"/>
      <c r="J124" s="172">
        <v>8529.25</v>
      </c>
    </row>
    <row r="125" spans="2:10" ht="15" thickBot="1" x14ac:dyDescent="0.4">
      <c r="B125" s="174" t="s">
        <v>1562</v>
      </c>
      <c r="C125" s="175" t="s">
        <v>1447</v>
      </c>
      <c r="D125" s="171" t="s">
        <v>1440</v>
      </c>
      <c r="E125" s="28"/>
      <c r="F125" s="171" t="s">
        <v>1441</v>
      </c>
      <c r="G125" s="175" t="s">
        <v>1518</v>
      </c>
      <c r="H125" s="28"/>
      <c r="I125" s="28"/>
      <c r="J125" s="172">
        <v>12437.33</v>
      </c>
    </row>
    <row r="126" spans="2:10" ht="15" thickBot="1" x14ac:dyDescent="0.4">
      <c r="B126" s="174" t="s">
        <v>1562</v>
      </c>
      <c r="C126" s="175" t="s">
        <v>1447</v>
      </c>
      <c r="D126" s="171" t="s">
        <v>1440</v>
      </c>
      <c r="E126" s="28"/>
      <c r="F126" s="171" t="s">
        <v>1441</v>
      </c>
      <c r="G126" s="175" t="s">
        <v>1519</v>
      </c>
      <c r="H126" s="28"/>
      <c r="I126" s="28"/>
      <c r="J126" s="172">
        <v>9000</v>
      </c>
    </row>
    <row r="127" spans="2:10" ht="15" thickBot="1" x14ac:dyDescent="0.4">
      <c r="B127" s="174" t="s">
        <v>1562</v>
      </c>
      <c r="C127" s="175" t="s">
        <v>1447</v>
      </c>
      <c r="D127" s="171" t="s">
        <v>1440</v>
      </c>
      <c r="E127" s="28"/>
      <c r="F127" s="171" t="s">
        <v>1441</v>
      </c>
      <c r="G127" s="175" t="s">
        <v>1520</v>
      </c>
      <c r="H127" s="28"/>
      <c r="I127" s="28"/>
      <c r="J127" s="172">
        <v>9000</v>
      </c>
    </row>
    <row r="128" spans="2:10" ht="15" thickBot="1" x14ac:dyDescent="0.4">
      <c r="B128" s="174" t="s">
        <v>1562</v>
      </c>
      <c r="C128" s="175" t="s">
        <v>1447</v>
      </c>
      <c r="D128" s="171" t="s">
        <v>1440</v>
      </c>
      <c r="E128" s="28"/>
      <c r="F128" s="171" t="s">
        <v>1441</v>
      </c>
      <c r="G128" s="175" t="s">
        <v>1521</v>
      </c>
      <c r="H128" s="28"/>
      <c r="I128" s="28"/>
      <c r="J128" s="172">
        <v>85000</v>
      </c>
    </row>
    <row r="129" spans="2:10" ht="15" thickBot="1" x14ac:dyDescent="0.4">
      <c r="B129" s="174" t="s">
        <v>1562</v>
      </c>
      <c r="C129" s="175" t="s">
        <v>1447</v>
      </c>
      <c r="D129" s="171" t="s">
        <v>1440</v>
      </c>
      <c r="E129" s="28"/>
      <c r="F129" s="171" t="s">
        <v>1441</v>
      </c>
      <c r="G129" s="175" t="s">
        <v>1518</v>
      </c>
      <c r="H129" s="28"/>
      <c r="I129" s="28"/>
      <c r="J129" s="172">
        <v>85000</v>
      </c>
    </row>
    <row r="130" spans="2:10" ht="15" thickBot="1" x14ac:dyDescent="0.4">
      <c r="B130" s="174" t="s">
        <v>1563</v>
      </c>
      <c r="C130" s="175" t="s">
        <v>1448</v>
      </c>
      <c r="D130" s="171" t="s">
        <v>1440</v>
      </c>
      <c r="E130" s="28"/>
      <c r="F130" s="171" t="s">
        <v>1441</v>
      </c>
      <c r="G130" s="175" t="s">
        <v>1455</v>
      </c>
      <c r="H130" s="28"/>
      <c r="I130" s="28"/>
      <c r="J130" s="172">
        <v>200</v>
      </c>
    </row>
    <row r="131" spans="2:10" ht="15" thickBot="1" x14ac:dyDescent="0.4">
      <c r="B131" s="174" t="s">
        <v>1563</v>
      </c>
      <c r="C131" s="175" t="s">
        <v>1448</v>
      </c>
      <c r="D131" s="171" t="s">
        <v>1440</v>
      </c>
      <c r="E131" s="28"/>
      <c r="F131" s="171" t="s">
        <v>1441</v>
      </c>
      <c r="G131" s="175" t="s">
        <v>1522</v>
      </c>
      <c r="H131" s="28"/>
      <c r="I131" s="28"/>
      <c r="J131" s="172">
        <v>30000</v>
      </c>
    </row>
    <row r="132" spans="2:10" ht="15" thickBot="1" x14ac:dyDescent="0.4">
      <c r="B132" s="174" t="s">
        <v>1563</v>
      </c>
      <c r="C132" s="175" t="s">
        <v>1448</v>
      </c>
      <c r="D132" s="171" t="s">
        <v>1440</v>
      </c>
      <c r="E132" s="28"/>
      <c r="F132" s="171" t="s">
        <v>1441</v>
      </c>
      <c r="G132" s="175" t="s">
        <v>1455</v>
      </c>
      <c r="H132" s="28"/>
      <c r="I132" s="28"/>
      <c r="J132" s="172">
        <v>634</v>
      </c>
    </row>
    <row r="133" spans="2:10" ht="15" thickBot="1" x14ac:dyDescent="0.4">
      <c r="B133" s="174" t="s">
        <v>1563</v>
      </c>
      <c r="C133" s="175" t="s">
        <v>1448</v>
      </c>
      <c r="D133" s="171" t="s">
        <v>1440</v>
      </c>
      <c r="E133" s="28"/>
      <c r="F133" s="171" t="s">
        <v>1441</v>
      </c>
      <c r="G133" s="175" t="s">
        <v>1455</v>
      </c>
      <c r="H133" s="28"/>
      <c r="I133" s="28"/>
      <c r="J133" s="172">
        <v>100</v>
      </c>
    </row>
    <row r="134" spans="2:10" ht="15" thickBot="1" x14ac:dyDescent="0.4">
      <c r="B134" s="174" t="s">
        <v>1563</v>
      </c>
      <c r="C134" s="175" t="s">
        <v>1448</v>
      </c>
      <c r="D134" s="171" t="s">
        <v>1440</v>
      </c>
      <c r="E134" s="28"/>
      <c r="F134" s="171" t="s">
        <v>1441</v>
      </c>
      <c r="G134" s="175" t="s">
        <v>1455</v>
      </c>
      <c r="H134" s="28"/>
      <c r="I134" s="28"/>
      <c r="J134" s="172">
        <v>200</v>
      </c>
    </row>
    <row r="135" spans="2:10" ht="15" thickBot="1" x14ac:dyDescent="0.4">
      <c r="B135" s="174" t="s">
        <v>1563</v>
      </c>
      <c r="C135" s="175" t="s">
        <v>1448</v>
      </c>
      <c r="D135" s="171" t="s">
        <v>1440</v>
      </c>
      <c r="E135" s="28"/>
      <c r="F135" s="171" t="s">
        <v>1441</v>
      </c>
      <c r="G135" s="175" t="s">
        <v>1456</v>
      </c>
      <c r="H135" s="28"/>
      <c r="I135" s="28"/>
      <c r="J135" s="172">
        <v>2200</v>
      </c>
    </row>
    <row r="136" spans="2:10" ht="15" thickBot="1" x14ac:dyDescent="0.4">
      <c r="B136" s="174" t="s">
        <v>1563</v>
      </c>
      <c r="C136" s="175" t="s">
        <v>1448</v>
      </c>
      <c r="D136" s="171" t="s">
        <v>1440</v>
      </c>
      <c r="E136" s="28"/>
      <c r="F136" s="171" t="s">
        <v>1441</v>
      </c>
      <c r="G136" s="175" t="s">
        <v>1455</v>
      </c>
      <c r="H136" s="28"/>
      <c r="I136" s="28"/>
      <c r="J136" s="172">
        <v>300</v>
      </c>
    </row>
    <row r="137" spans="2:10" ht="21.5" thickBot="1" x14ac:dyDescent="0.4">
      <c r="B137" s="174" t="s">
        <v>1564</v>
      </c>
      <c r="C137" s="175" t="s">
        <v>1449</v>
      </c>
      <c r="D137" s="171" t="s">
        <v>1440</v>
      </c>
      <c r="E137" s="28"/>
      <c r="F137" s="171" t="s">
        <v>1441</v>
      </c>
      <c r="G137" s="175" t="s">
        <v>599</v>
      </c>
      <c r="H137" s="28"/>
      <c r="I137" s="28"/>
      <c r="J137" s="172">
        <v>719.85</v>
      </c>
    </row>
    <row r="138" spans="2:10" ht="21.5" thickBot="1" x14ac:dyDescent="0.4">
      <c r="B138" s="174" t="s">
        <v>1564</v>
      </c>
      <c r="C138" s="175" t="s">
        <v>1449</v>
      </c>
      <c r="D138" s="171" t="s">
        <v>1440</v>
      </c>
      <c r="E138" s="28"/>
      <c r="F138" s="171" t="s">
        <v>1441</v>
      </c>
      <c r="G138" s="175" t="s">
        <v>596</v>
      </c>
      <c r="H138" s="28"/>
      <c r="I138" s="28"/>
      <c r="J138" s="172">
        <v>77.349999999999994</v>
      </c>
    </row>
    <row r="139" spans="2:10" ht="21.5" thickBot="1" x14ac:dyDescent="0.4">
      <c r="B139" s="174" t="s">
        <v>1564</v>
      </c>
      <c r="C139" s="175" t="s">
        <v>1449</v>
      </c>
      <c r="D139" s="171" t="s">
        <v>1440</v>
      </c>
      <c r="E139" s="28"/>
      <c r="F139" s="171" t="s">
        <v>1441</v>
      </c>
      <c r="G139" s="175" t="s">
        <v>599</v>
      </c>
      <c r="H139" s="28"/>
      <c r="I139" s="28"/>
      <c r="J139" s="172">
        <v>359.6</v>
      </c>
    </row>
    <row r="140" spans="2:10" ht="21.5" thickBot="1" x14ac:dyDescent="0.4">
      <c r="B140" s="174" t="s">
        <v>1564</v>
      </c>
      <c r="C140" s="175" t="s">
        <v>1449</v>
      </c>
      <c r="D140" s="171" t="s">
        <v>1440</v>
      </c>
      <c r="E140" s="28"/>
      <c r="F140" s="171" t="s">
        <v>1441</v>
      </c>
      <c r="G140" s="175" t="s">
        <v>1523</v>
      </c>
      <c r="H140" s="28"/>
      <c r="I140" s="28"/>
      <c r="J140" s="172">
        <v>27</v>
      </c>
    </row>
    <row r="141" spans="2:10" ht="21.5" thickBot="1" x14ac:dyDescent="0.4">
      <c r="B141" s="174" t="s">
        <v>1564</v>
      </c>
      <c r="C141" s="175" t="s">
        <v>1449</v>
      </c>
      <c r="D141" s="171" t="s">
        <v>1440</v>
      </c>
      <c r="E141" s="28"/>
      <c r="F141" s="171" t="s">
        <v>1441</v>
      </c>
      <c r="G141" s="175" t="s">
        <v>596</v>
      </c>
      <c r="H141" s="28"/>
      <c r="I141" s="28"/>
      <c r="J141" s="172">
        <v>889.72</v>
      </c>
    </row>
    <row r="142" spans="2:10" ht="21.5" thickBot="1" x14ac:dyDescent="0.4">
      <c r="B142" s="174" t="s">
        <v>1564</v>
      </c>
      <c r="C142" s="175" t="s">
        <v>1449</v>
      </c>
      <c r="D142" s="171" t="s">
        <v>1440</v>
      </c>
      <c r="E142" s="28"/>
      <c r="F142" s="171" t="s">
        <v>1441</v>
      </c>
      <c r="G142" s="175" t="s">
        <v>596</v>
      </c>
      <c r="H142" s="28"/>
      <c r="I142" s="28"/>
      <c r="J142" s="172">
        <v>41</v>
      </c>
    </row>
    <row r="143" spans="2:10" ht="15" thickBot="1" x14ac:dyDescent="0.4">
      <c r="B143" s="174" t="s">
        <v>1565</v>
      </c>
      <c r="C143" s="175" t="s">
        <v>1450</v>
      </c>
      <c r="D143" s="171" t="s">
        <v>1440</v>
      </c>
      <c r="E143" s="28"/>
      <c r="F143" s="171" t="s">
        <v>1441</v>
      </c>
      <c r="G143" s="175" t="s">
        <v>1455</v>
      </c>
      <c r="H143" s="28"/>
      <c r="I143" s="28"/>
      <c r="J143" s="172">
        <v>2000</v>
      </c>
    </row>
    <row r="144" spans="2:10" ht="15" thickBot="1" x14ac:dyDescent="0.4">
      <c r="B144" s="174" t="s">
        <v>1566</v>
      </c>
      <c r="C144" s="175" t="s">
        <v>1451</v>
      </c>
      <c r="D144" s="171" t="s">
        <v>1440</v>
      </c>
      <c r="E144" s="28"/>
      <c r="F144" s="171" t="s">
        <v>1441</v>
      </c>
      <c r="G144" s="175" t="s">
        <v>1456</v>
      </c>
      <c r="H144" s="28"/>
      <c r="I144" s="28"/>
      <c r="J144" s="172">
        <v>1037</v>
      </c>
    </row>
    <row r="145" spans="2:10" ht="15" thickBot="1" x14ac:dyDescent="0.4">
      <c r="B145" s="174" t="s">
        <v>1567</v>
      </c>
      <c r="C145" s="175" t="s">
        <v>1452</v>
      </c>
      <c r="D145" s="171" t="s">
        <v>1440</v>
      </c>
      <c r="E145" s="28"/>
      <c r="F145" s="171" t="s">
        <v>1441</v>
      </c>
      <c r="G145" s="175" t="s">
        <v>1455</v>
      </c>
      <c r="H145" s="28"/>
      <c r="I145" s="28"/>
      <c r="J145" s="172">
        <v>500</v>
      </c>
    </row>
    <row r="146" spans="2:10" ht="15" thickBot="1" x14ac:dyDescent="0.4">
      <c r="B146" s="174" t="s">
        <v>1567</v>
      </c>
      <c r="C146" s="175" t="s">
        <v>1452</v>
      </c>
      <c r="D146" s="171" t="s">
        <v>1440</v>
      </c>
      <c r="E146" s="28"/>
      <c r="F146" s="171" t="s">
        <v>1441</v>
      </c>
      <c r="G146" s="175" t="s">
        <v>1455</v>
      </c>
      <c r="H146" s="28"/>
      <c r="I146" s="28"/>
      <c r="J146" s="172">
        <v>850</v>
      </c>
    </row>
    <row r="147" spans="2:10" ht="15" thickBot="1" x14ac:dyDescent="0.4">
      <c r="B147" s="174" t="s">
        <v>1568</v>
      </c>
      <c r="C147" s="175" t="s">
        <v>1453</v>
      </c>
      <c r="D147" s="171" t="s">
        <v>1440</v>
      </c>
      <c r="E147" s="28"/>
      <c r="F147" s="171" t="s">
        <v>1441</v>
      </c>
      <c r="G147" s="175" t="s">
        <v>1455</v>
      </c>
      <c r="H147" s="28"/>
      <c r="I147" s="28"/>
      <c r="J147" s="172">
        <v>900</v>
      </c>
    </row>
    <row r="148" spans="2:10" ht="15" thickBot="1" x14ac:dyDescent="0.4">
      <c r="B148" s="174" t="s">
        <v>1568</v>
      </c>
      <c r="C148" s="175" t="s">
        <v>1453</v>
      </c>
      <c r="D148" s="171" t="s">
        <v>1440</v>
      </c>
      <c r="E148" s="28"/>
      <c r="F148" s="171" t="s">
        <v>1441</v>
      </c>
      <c r="G148" s="175" t="s">
        <v>1455</v>
      </c>
      <c r="H148" s="28"/>
      <c r="I148" s="28"/>
      <c r="J148" s="172">
        <v>500</v>
      </c>
    </row>
    <row r="149" spans="2:10" ht="15" thickBot="1" x14ac:dyDescent="0.4">
      <c r="B149" s="174" t="s">
        <v>1568</v>
      </c>
      <c r="C149" s="175" t="s">
        <v>1453</v>
      </c>
      <c r="D149" s="171" t="s">
        <v>1440</v>
      </c>
      <c r="E149" s="28"/>
      <c r="F149" s="171" t="s">
        <v>1441</v>
      </c>
      <c r="G149" s="175" t="s">
        <v>1455</v>
      </c>
      <c r="H149" s="28"/>
      <c r="I149" s="28"/>
      <c r="J149" s="172">
        <v>2000</v>
      </c>
    </row>
    <row r="150" spans="2:10" ht="15" thickBot="1" x14ac:dyDescent="0.4">
      <c r="B150" s="174" t="s">
        <v>1568</v>
      </c>
      <c r="C150" s="175" t="s">
        <v>1453</v>
      </c>
      <c r="D150" s="171" t="s">
        <v>1440</v>
      </c>
      <c r="E150" s="28"/>
      <c r="F150" s="171" t="s">
        <v>1441</v>
      </c>
      <c r="G150" s="175" t="s">
        <v>1456</v>
      </c>
      <c r="H150" s="28"/>
      <c r="I150" s="28"/>
      <c r="J150" s="172">
        <v>800</v>
      </c>
    </row>
    <row r="151" spans="2:10" ht="15" thickBot="1" x14ac:dyDescent="0.4">
      <c r="B151" s="174" t="s">
        <v>1568</v>
      </c>
      <c r="C151" s="175" t="s">
        <v>1453</v>
      </c>
      <c r="D151" s="171" t="s">
        <v>1440</v>
      </c>
      <c r="E151" s="28"/>
      <c r="F151" s="171" t="s">
        <v>1441</v>
      </c>
      <c r="G151" s="175" t="s">
        <v>1524</v>
      </c>
      <c r="H151" s="28"/>
      <c r="I151" s="28"/>
      <c r="J151" s="172">
        <v>17226</v>
      </c>
    </row>
    <row r="152" spans="2:10" ht="15" thickBot="1" x14ac:dyDescent="0.4">
      <c r="B152" s="174" t="s">
        <v>1569</v>
      </c>
      <c r="C152" s="175" t="s">
        <v>1454</v>
      </c>
      <c r="D152" s="171" t="s">
        <v>1440</v>
      </c>
      <c r="E152" s="28"/>
      <c r="F152" s="171" t="s">
        <v>1441</v>
      </c>
      <c r="G152" s="175" t="s">
        <v>1525</v>
      </c>
      <c r="H152" s="28"/>
      <c r="I152" s="28"/>
      <c r="J152" s="172">
        <v>57000</v>
      </c>
    </row>
    <row r="153" spans="2:10" ht="15" thickBot="1" x14ac:dyDescent="0.4">
      <c r="B153" s="174" t="s">
        <v>1569</v>
      </c>
      <c r="C153" s="175" t="s">
        <v>1454</v>
      </c>
      <c r="D153" s="171" t="s">
        <v>1440</v>
      </c>
      <c r="E153" s="28"/>
      <c r="F153" s="171" t="s">
        <v>1441</v>
      </c>
      <c r="G153" s="175" t="s">
        <v>1526</v>
      </c>
      <c r="H153" s="28"/>
      <c r="I153" s="28"/>
      <c r="J153" s="172">
        <v>220000</v>
      </c>
    </row>
    <row r="154" spans="2:10" ht="15" thickBot="1" x14ac:dyDescent="0.4">
      <c r="B154" s="174" t="s">
        <v>1569</v>
      </c>
      <c r="C154" s="175" t="s">
        <v>1454</v>
      </c>
      <c r="D154" s="171" t="s">
        <v>1440</v>
      </c>
      <c r="E154" s="28"/>
      <c r="F154" s="171" t="s">
        <v>1441</v>
      </c>
      <c r="G154" s="175" t="s">
        <v>1527</v>
      </c>
      <c r="H154" s="28"/>
      <c r="I154" s="28"/>
      <c r="J154" s="172">
        <v>4000</v>
      </c>
    </row>
    <row r="155" spans="2:10" ht="15" thickBot="1" x14ac:dyDescent="0.4">
      <c r="B155" s="174" t="s">
        <v>1569</v>
      </c>
      <c r="C155" s="175" t="s">
        <v>1454</v>
      </c>
      <c r="D155" s="171" t="s">
        <v>1440</v>
      </c>
      <c r="E155" s="28"/>
      <c r="F155" s="171" t="s">
        <v>1441</v>
      </c>
      <c r="G155" s="175" t="s">
        <v>1528</v>
      </c>
      <c r="H155" s="28"/>
      <c r="I155" s="28"/>
      <c r="J155" s="172">
        <v>112000</v>
      </c>
    </row>
    <row r="156" spans="2:10" ht="15" thickBot="1" x14ac:dyDescent="0.4">
      <c r="B156" s="174" t="s">
        <v>1570</v>
      </c>
      <c r="C156" s="175" t="s">
        <v>590</v>
      </c>
      <c r="D156" s="171" t="s">
        <v>1440</v>
      </c>
      <c r="E156" s="28"/>
      <c r="F156" s="171" t="s">
        <v>1441</v>
      </c>
      <c r="G156" s="175" t="s">
        <v>1529</v>
      </c>
      <c r="H156" s="28"/>
      <c r="I156" s="28"/>
      <c r="J156" s="172">
        <v>2737.4</v>
      </c>
    </row>
    <row r="157" spans="2:10" ht="15" thickBot="1" x14ac:dyDescent="0.4">
      <c r="B157" s="174" t="s">
        <v>1570</v>
      </c>
      <c r="C157" s="175" t="s">
        <v>590</v>
      </c>
      <c r="D157" s="171" t="s">
        <v>1440</v>
      </c>
      <c r="E157" s="28"/>
      <c r="F157" s="171" t="s">
        <v>1441</v>
      </c>
      <c r="G157" s="175" t="s">
        <v>1530</v>
      </c>
      <c r="H157" s="28"/>
      <c r="I157" s="28"/>
      <c r="J157" s="172">
        <v>725</v>
      </c>
    </row>
    <row r="158" spans="2:10" ht="15" thickBot="1" x14ac:dyDescent="0.4">
      <c r="B158" s="174" t="s">
        <v>1570</v>
      </c>
      <c r="C158" s="175" t="s">
        <v>590</v>
      </c>
      <c r="D158" s="171" t="s">
        <v>1440</v>
      </c>
      <c r="E158" s="28"/>
      <c r="F158" s="171" t="s">
        <v>1441</v>
      </c>
      <c r="G158" s="175" t="s">
        <v>1498</v>
      </c>
      <c r="H158" s="28"/>
      <c r="I158" s="28"/>
      <c r="J158" s="172">
        <v>3681.84</v>
      </c>
    </row>
    <row r="159" spans="2:10" ht="15" thickBot="1" x14ac:dyDescent="0.4">
      <c r="B159" s="174" t="s">
        <v>1570</v>
      </c>
      <c r="C159" s="175" t="s">
        <v>590</v>
      </c>
      <c r="D159" s="171" t="s">
        <v>1440</v>
      </c>
      <c r="E159" s="28"/>
      <c r="F159" s="171" t="s">
        <v>1441</v>
      </c>
      <c r="G159" s="175" t="s">
        <v>1531</v>
      </c>
      <c r="H159" s="28"/>
      <c r="I159" s="28"/>
      <c r="J159" s="172">
        <v>2262</v>
      </c>
    </row>
    <row r="160" spans="2:10" ht="15" thickBot="1" x14ac:dyDescent="0.4">
      <c r="B160" s="174" t="s">
        <v>1570</v>
      </c>
      <c r="C160" s="175" t="s">
        <v>590</v>
      </c>
      <c r="D160" s="171" t="s">
        <v>1440</v>
      </c>
      <c r="E160" s="28"/>
      <c r="F160" s="171" t="s">
        <v>1441</v>
      </c>
      <c r="G160" s="175" t="s">
        <v>1532</v>
      </c>
      <c r="H160" s="28"/>
      <c r="I160" s="28"/>
      <c r="J160" s="172">
        <v>4400</v>
      </c>
    </row>
    <row r="161" spans="2:10" ht="15" thickBot="1" x14ac:dyDescent="0.4">
      <c r="B161" s="174" t="s">
        <v>1570</v>
      </c>
      <c r="C161" s="175" t="s">
        <v>590</v>
      </c>
      <c r="D161" s="171" t="s">
        <v>1440</v>
      </c>
      <c r="E161" s="28"/>
      <c r="F161" s="171" t="s">
        <v>1441</v>
      </c>
      <c r="G161" s="175" t="s">
        <v>1533</v>
      </c>
      <c r="H161" s="28"/>
      <c r="I161" s="28"/>
      <c r="J161" s="172">
        <v>2505.6</v>
      </c>
    </row>
    <row r="162" spans="2:10" ht="15" thickBot="1" x14ac:dyDescent="0.4">
      <c r="B162" s="174" t="s">
        <v>1570</v>
      </c>
      <c r="C162" s="175" t="s">
        <v>590</v>
      </c>
      <c r="D162" s="171" t="s">
        <v>1440</v>
      </c>
      <c r="E162" s="28"/>
      <c r="F162" s="171" t="s">
        <v>1441</v>
      </c>
      <c r="G162" s="175" t="s">
        <v>1534</v>
      </c>
      <c r="H162" s="28"/>
      <c r="I162" s="28"/>
      <c r="J162" s="172">
        <v>6202.82</v>
      </c>
    </row>
    <row r="163" spans="2:10" ht="15" thickBot="1" x14ac:dyDescent="0.4">
      <c r="B163" s="174" t="s">
        <v>1570</v>
      </c>
      <c r="C163" s="175" t="s">
        <v>590</v>
      </c>
      <c r="D163" s="171" t="s">
        <v>1440</v>
      </c>
      <c r="E163" s="28"/>
      <c r="F163" s="171" t="s">
        <v>1441</v>
      </c>
      <c r="G163" s="175" t="s">
        <v>1535</v>
      </c>
      <c r="H163" s="28"/>
      <c r="I163" s="28"/>
      <c r="J163" s="172">
        <v>1254.6099999999999</v>
      </c>
    </row>
    <row r="164" spans="2:10" ht="15" thickBot="1" x14ac:dyDescent="0.4">
      <c r="B164" s="174" t="s">
        <v>1571</v>
      </c>
      <c r="C164" s="175" t="s">
        <v>593</v>
      </c>
      <c r="D164" s="171" t="s">
        <v>1440</v>
      </c>
      <c r="E164" s="28"/>
      <c r="F164" s="171" t="s">
        <v>1441</v>
      </c>
      <c r="G164" s="175" t="s">
        <v>1536</v>
      </c>
      <c r="H164" s="28"/>
      <c r="I164" s="28"/>
      <c r="J164" s="172">
        <v>10200</v>
      </c>
    </row>
    <row r="165" spans="2:10" ht="15" thickBot="1" x14ac:dyDescent="0.4">
      <c r="B165" s="174" t="s">
        <v>1571</v>
      </c>
      <c r="C165" s="175" t="s">
        <v>593</v>
      </c>
      <c r="D165" s="171" t="s">
        <v>1440</v>
      </c>
      <c r="E165" s="28"/>
      <c r="F165" s="171" t="s">
        <v>1441</v>
      </c>
      <c r="G165" s="175" t="s">
        <v>591</v>
      </c>
      <c r="H165" s="28"/>
      <c r="I165" s="28"/>
      <c r="J165" s="172">
        <v>7199</v>
      </c>
    </row>
    <row r="166" spans="2:10" ht="15" thickBot="1" x14ac:dyDescent="0.4">
      <c r="B166" s="174" t="s">
        <v>1572</v>
      </c>
      <c r="C166" s="175" t="s">
        <v>592</v>
      </c>
      <c r="D166" s="171" t="s">
        <v>1440</v>
      </c>
      <c r="E166" s="28"/>
      <c r="F166" s="171" t="s">
        <v>1441</v>
      </c>
      <c r="G166" s="175" t="s">
        <v>1537</v>
      </c>
      <c r="H166" s="28"/>
      <c r="I166" s="28"/>
      <c r="J166" s="172">
        <v>2088</v>
      </c>
    </row>
    <row r="167" spans="2:10" ht="15" thickBot="1" x14ac:dyDescent="0.4">
      <c r="B167" s="174" t="s">
        <v>1573</v>
      </c>
      <c r="C167" s="175" t="s">
        <v>594</v>
      </c>
      <c r="D167" s="171" t="s">
        <v>1440</v>
      </c>
      <c r="E167" s="28"/>
      <c r="F167" s="171" t="s">
        <v>1441</v>
      </c>
      <c r="G167" s="175" t="s">
        <v>1538</v>
      </c>
      <c r="H167" s="28"/>
      <c r="I167" s="28"/>
      <c r="J167" s="172">
        <v>103120.52</v>
      </c>
    </row>
    <row r="168" spans="2:10" ht="15" thickBot="1" x14ac:dyDescent="0.4">
      <c r="B168" s="174" t="s">
        <v>1574</v>
      </c>
      <c r="C168" s="175" t="s">
        <v>595</v>
      </c>
      <c r="D168" s="171" t="s">
        <v>1440</v>
      </c>
      <c r="E168" s="28"/>
      <c r="F168" s="171" t="s">
        <v>1441</v>
      </c>
      <c r="G168" s="175" t="s">
        <v>596</v>
      </c>
      <c r="H168" s="28"/>
      <c r="I168" s="28"/>
      <c r="J168" s="172">
        <v>138.05000000000001</v>
      </c>
    </row>
    <row r="169" spans="2:10" ht="15" thickBot="1" x14ac:dyDescent="0.4">
      <c r="B169" s="174" t="s">
        <v>1574</v>
      </c>
      <c r="C169" s="175" t="s">
        <v>595</v>
      </c>
      <c r="D169" s="171" t="s">
        <v>1440</v>
      </c>
      <c r="E169" s="28"/>
      <c r="F169" s="171" t="s">
        <v>1441</v>
      </c>
      <c r="G169" s="175" t="s">
        <v>596</v>
      </c>
      <c r="H169" s="28"/>
      <c r="I169" s="28"/>
      <c r="J169" s="172">
        <v>601.13</v>
      </c>
    </row>
    <row r="170" spans="2:10" ht="15" thickBot="1" x14ac:dyDescent="0.4">
      <c r="B170" s="174" t="s">
        <v>1574</v>
      </c>
      <c r="C170" s="175" t="s">
        <v>595</v>
      </c>
      <c r="D170" s="171" t="s">
        <v>1440</v>
      </c>
      <c r="E170" s="28"/>
      <c r="F170" s="171" t="s">
        <v>1441</v>
      </c>
      <c r="G170" s="175" t="s">
        <v>596</v>
      </c>
      <c r="H170" s="28"/>
      <c r="I170" s="28"/>
      <c r="J170" s="172">
        <v>601.13</v>
      </c>
    </row>
    <row r="171" spans="2:10" ht="15" thickBot="1" x14ac:dyDescent="0.4">
      <c r="B171" s="174" t="s">
        <v>1575</v>
      </c>
      <c r="C171" s="175" t="s">
        <v>597</v>
      </c>
      <c r="D171" s="171" t="s">
        <v>1440</v>
      </c>
      <c r="E171" s="28"/>
      <c r="F171" s="171" t="s">
        <v>1441</v>
      </c>
      <c r="G171" s="175" t="s">
        <v>598</v>
      </c>
      <c r="H171" s="28"/>
      <c r="I171" s="28"/>
      <c r="J171" s="172">
        <v>21979.11</v>
      </c>
    </row>
    <row r="172" spans="2:10" ht="15" thickBot="1" x14ac:dyDescent="0.4">
      <c r="B172" s="174" t="s">
        <v>1575</v>
      </c>
      <c r="C172" s="175" t="s">
        <v>597</v>
      </c>
      <c r="D172" s="171" t="s">
        <v>1440</v>
      </c>
      <c r="E172" s="28"/>
      <c r="F172" s="171" t="s">
        <v>1441</v>
      </c>
      <c r="G172" s="175" t="s">
        <v>598</v>
      </c>
      <c r="H172" s="28"/>
      <c r="I172" s="28"/>
      <c r="J172" s="172">
        <v>27672.6</v>
      </c>
    </row>
    <row r="173" spans="2:10" ht="15" thickBot="1" x14ac:dyDescent="0.4">
      <c r="B173" s="174" t="s">
        <v>1575</v>
      </c>
      <c r="C173" s="175" t="s">
        <v>597</v>
      </c>
      <c r="D173" s="171" t="s">
        <v>1440</v>
      </c>
      <c r="E173" s="28"/>
      <c r="F173" s="171" t="s">
        <v>1441</v>
      </c>
      <c r="G173" s="175" t="s">
        <v>596</v>
      </c>
      <c r="H173" s="28"/>
      <c r="I173" s="28"/>
      <c r="J173" s="172">
        <v>14416.13</v>
      </c>
    </row>
    <row r="174" spans="2:10" ht="15" thickBot="1" x14ac:dyDescent="0.4">
      <c r="B174" s="174" t="s">
        <v>1575</v>
      </c>
      <c r="C174" s="175" t="s">
        <v>597</v>
      </c>
      <c r="D174" s="171" t="s">
        <v>1440</v>
      </c>
      <c r="E174" s="28"/>
      <c r="F174" s="171" t="s">
        <v>1441</v>
      </c>
      <c r="G174" s="175" t="s">
        <v>599</v>
      </c>
      <c r="H174" s="28"/>
      <c r="I174" s="28"/>
      <c r="J174" s="172">
        <v>14179.98</v>
      </c>
    </row>
    <row r="175" spans="2:10" ht="15" thickBot="1" x14ac:dyDescent="0.4">
      <c r="B175" s="174" t="s">
        <v>1575</v>
      </c>
      <c r="C175" s="175" t="s">
        <v>597</v>
      </c>
      <c r="D175" s="171" t="s">
        <v>1440</v>
      </c>
      <c r="E175" s="28"/>
      <c r="F175" s="171" t="s">
        <v>1441</v>
      </c>
      <c r="G175" s="175" t="s">
        <v>600</v>
      </c>
      <c r="H175" s="28"/>
      <c r="I175" s="28"/>
      <c r="J175" s="172">
        <v>1353.99</v>
      </c>
    </row>
    <row r="176" spans="2:10" ht="15" thickBot="1" x14ac:dyDescent="0.4">
      <c r="B176" s="174" t="s">
        <v>1575</v>
      </c>
      <c r="C176" s="175" t="s">
        <v>597</v>
      </c>
      <c r="D176" s="171" t="s">
        <v>1440</v>
      </c>
      <c r="E176" s="28"/>
      <c r="F176" s="171" t="s">
        <v>1441</v>
      </c>
      <c r="G176" s="175" t="s">
        <v>596</v>
      </c>
      <c r="H176" s="28"/>
      <c r="I176" s="28"/>
      <c r="J176" s="172">
        <v>13125.32</v>
      </c>
    </row>
    <row r="177" spans="2:10" ht="15" thickBot="1" x14ac:dyDescent="0.4">
      <c r="B177" s="174" t="s">
        <v>1575</v>
      </c>
      <c r="C177" s="175" t="s">
        <v>597</v>
      </c>
      <c r="D177" s="171" t="s">
        <v>1440</v>
      </c>
      <c r="E177" s="28"/>
      <c r="F177" s="171" t="s">
        <v>1441</v>
      </c>
      <c r="G177" s="175" t="s">
        <v>601</v>
      </c>
      <c r="H177" s="28"/>
      <c r="I177" s="28"/>
      <c r="J177" s="172">
        <v>21394.69</v>
      </c>
    </row>
    <row r="178" spans="2:10" ht="15" thickBot="1" x14ac:dyDescent="0.4">
      <c r="B178" s="174" t="s">
        <v>1575</v>
      </c>
      <c r="C178" s="175" t="s">
        <v>597</v>
      </c>
      <c r="D178" s="171" t="s">
        <v>1440</v>
      </c>
      <c r="E178" s="28"/>
      <c r="F178" s="171" t="s">
        <v>1441</v>
      </c>
      <c r="G178" s="175" t="s">
        <v>596</v>
      </c>
      <c r="H178" s="28"/>
      <c r="I178" s="28"/>
      <c r="J178" s="172">
        <v>11775.69</v>
      </c>
    </row>
    <row r="179" spans="2:10" ht="15" thickBot="1" x14ac:dyDescent="0.4">
      <c r="B179" s="174" t="s">
        <v>1575</v>
      </c>
      <c r="C179" s="175" t="s">
        <v>597</v>
      </c>
      <c r="D179" s="171" t="s">
        <v>1440</v>
      </c>
      <c r="E179" s="28"/>
      <c r="F179" s="171" t="s">
        <v>1441</v>
      </c>
      <c r="G179" s="175" t="s">
        <v>602</v>
      </c>
      <c r="H179" s="28"/>
      <c r="I179" s="28"/>
      <c r="J179" s="172">
        <v>17710.87</v>
      </c>
    </row>
    <row r="180" spans="2:10" ht="15" thickBot="1" x14ac:dyDescent="0.4">
      <c r="B180" s="174" t="s">
        <v>1575</v>
      </c>
      <c r="C180" s="175" t="s">
        <v>597</v>
      </c>
      <c r="D180" s="171" t="s">
        <v>1440</v>
      </c>
      <c r="E180" s="28"/>
      <c r="F180" s="171" t="s">
        <v>1441</v>
      </c>
      <c r="G180" s="175" t="s">
        <v>596</v>
      </c>
      <c r="H180" s="28"/>
      <c r="I180" s="28"/>
      <c r="J180" s="172">
        <v>12017.02</v>
      </c>
    </row>
    <row r="181" spans="2:10" ht="15" thickBot="1" x14ac:dyDescent="0.4">
      <c r="B181" s="174" t="s">
        <v>1575</v>
      </c>
      <c r="C181" s="175" t="s">
        <v>597</v>
      </c>
      <c r="D181" s="171" t="s">
        <v>1440</v>
      </c>
      <c r="E181" s="28"/>
      <c r="F181" s="171" t="s">
        <v>1441</v>
      </c>
      <c r="G181" s="175" t="s">
        <v>596</v>
      </c>
      <c r="H181" s="28"/>
      <c r="I181" s="28"/>
      <c r="J181" s="172">
        <v>8139.05</v>
      </c>
    </row>
    <row r="182" spans="2:10" ht="15" thickBot="1" x14ac:dyDescent="0.4">
      <c r="B182" s="174" t="s">
        <v>1575</v>
      </c>
      <c r="C182" s="175" t="s">
        <v>597</v>
      </c>
      <c r="D182" s="171" t="s">
        <v>1440</v>
      </c>
      <c r="E182" s="28"/>
      <c r="F182" s="171" t="s">
        <v>1441</v>
      </c>
      <c r="G182" s="175" t="s">
        <v>603</v>
      </c>
      <c r="H182" s="28"/>
      <c r="I182" s="28"/>
      <c r="J182" s="172">
        <v>16101.06</v>
      </c>
    </row>
    <row r="183" spans="2:10" ht="15" thickBot="1" x14ac:dyDescent="0.4">
      <c r="B183" s="174" t="s">
        <v>1575</v>
      </c>
      <c r="C183" s="175" t="s">
        <v>597</v>
      </c>
      <c r="D183" s="171" t="s">
        <v>1440</v>
      </c>
      <c r="E183" s="28"/>
      <c r="F183" s="171" t="s">
        <v>1441</v>
      </c>
      <c r="G183" s="175" t="s">
        <v>604</v>
      </c>
      <c r="H183" s="28"/>
      <c r="I183" s="28"/>
      <c r="J183" s="172">
        <v>21874.55</v>
      </c>
    </row>
    <row r="184" spans="2:10" ht="15" thickBot="1" x14ac:dyDescent="0.4">
      <c r="B184" s="174" t="s">
        <v>1575</v>
      </c>
      <c r="C184" s="175" t="s">
        <v>597</v>
      </c>
      <c r="D184" s="171" t="s">
        <v>1440</v>
      </c>
      <c r="E184" s="28"/>
      <c r="F184" s="171" t="s">
        <v>1441</v>
      </c>
      <c r="G184" s="175" t="s">
        <v>605</v>
      </c>
      <c r="H184" s="28"/>
      <c r="I184" s="28"/>
      <c r="J184" s="172">
        <v>13589.64</v>
      </c>
    </row>
    <row r="185" spans="2:10" ht="15" thickBot="1" x14ac:dyDescent="0.4">
      <c r="B185" s="174" t="s">
        <v>1575</v>
      </c>
      <c r="C185" s="175" t="s">
        <v>597</v>
      </c>
      <c r="D185" s="171" t="s">
        <v>1440</v>
      </c>
      <c r="E185" s="28"/>
      <c r="F185" s="171" t="s">
        <v>1441</v>
      </c>
      <c r="G185" s="175" t="s">
        <v>606</v>
      </c>
      <c r="H185" s="28"/>
      <c r="I185" s="28"/>
      <c r="J185" s="172">
        <v>3663.24</v>
      </c>
    </row>
    <row r="186" spans="2:10" ht="15" thickBot="1" x14ac:dyDescent="0.4">
      <c r="B186" s="174" t="s">
        <v>1575</v>
      </c>
      <c r="C186" s="175" t="s">
        <v>597</v>
      </c>
      <c r="D186" s="171" t="s">
        <v>1440</v>
      </c>
      <c r="E186" s="28"/>
      <c r="F186" s="171" t="s">
        <v>1441</v>
      </c>
      <c r="G186" s="175" t="s">
        <v>607</v>
      </c>
      <c r="H186" s="28"/>
      <c r="I186" s="28"/>
      <c r="J186" s="172">
        <v>25946.35</v>
      </c>
    </row>
    <row r="187" spans="2:10" ht="15" thickBot="1" x14ac:dyDescent="0.4">
      <c r="B187" s="174" t="s">
        <v>1575</v>
      </c>
      <c r="C187" s="175" t="s">
        <v>597</v>
      </c>
      <c r="D187" s="171" t="s">
        <v>1440</v>
      </c>
      <c r="E187" s="28"/>
      <c r="F187" s="171" t="s">
        <v>1441</v>
      </c>
      <c r="G187" s="175" t="s">
        <v>596</v>
      </c>
      <c r="H187" s="28"/>
      <c r="I187" s="28"/>
      <c r="J187" s="172">
        <v>13188.84</v>
      </c>
    </row>
    <row r="188" spans="2:10" ht="15" thickBot="1" x14ac:dyDescent="0.4">
      <c r="B188" s="174" t="s">
        <v>1575</v>
      </c>
      <c r="C188" s="175" t="s">
        <v>597</v>
      </c>
      <c r="D188" s="171" t="s">
        <v>1440</v>
      </c>
      <c r="E188" s="28"/>
      <c r="F188" s="171" t="s">
        <v>1441</v>
      </c>
      <c r="G188" s="175" t="s">
        <v>608</v>
      </c>
      <c r="H188" s="28"/>
      <c r="I188" s="28"/>
      <c r="J188" s="172">
        <v>21077.22</v>
      </c>
    </row>
    <row r="189" spans="2:10" ht="15" thickBot="1" x14ac:dyDescent="0.4">
      <c r="B189" s="174" t="s">
        <v>1575</v>
      </c>
      <c r="C189" s="175" t="s">
        <v>597</v>
      </c>
      <c r="D189" s="171" t="s">
        <v>1440</v>
      </c>
      <c r="E189" s="28"/>
      <c r="F189" s="171" t="s">
        <v>1441</v>
      </c>
      <c r="G189" s="175" t="s">
        <v>596</v>
      </c>
      <c r="H189" s="28"/>
      <c r="I189" s="28"/>
      <c r="J189" s="172">
        <v>10553.8</v>
      </c>
    </row>
    <row r="190" spans="2:10" ht="15" thickBot="1" x14ac:dyDescent="0.4">
      <c r="B190" s="174" t="s">
        <v>1575</v>
      </c>
      <c r="C190" s="175" t="s">
        <v>597</v>
      </c>
      <c r="D190" s="171" t="s">
        <v>1440</v>
      </c>
      <c r="E190" s="28"/>
      <c r="F190" s="171" t="s">
        <v>1441</v>
      </c>
      <c r="G190" s="175" t="s">
        <v>609</v>
      </c>
      <c r="H190" s="28"/>
      <c r="I190" s="28"/>
      <c r="J190" s="172">
        <v>364</v>
      </c>
    </row>
    <row r="191" spans="2:10" ht="15" thickBot="1" x14ac:dyDescent="0.4">
      <c r="B191" s="174" t="s">
        <v>1575</v>
      </c>
      <c r="C191" s="175" t="s">
        <v>597</v>
      </c>
      <c r="D191" s="171" t="s">
        <v>1440</v>
      </c>
      <c r="E191" s="28"/>
      <c r="F191" s="171" t="s">
        <v>1441</v>
      </c>
      <c r="G191" s="175" t="s">
        <v>610</v>
      </c>
      <c r="H191" s="28"/>
      <c r="I191" s="28"/>
      <c r="J191" s="172">
        <v>15278.26</v>
      </c>
    </row>
    <row r="192" spans="2:10" ht="15" thickBot="1" x14ac:dyDescent="0.4">
      <c r="B192" s="174" t="s">
        <v>1575</v>
      </c>
      <c r="C192" s="175" t="s">
        <v>597</v>
      </c>
      <c r="D192" s="171" t="s">
        <v>1440</v>
      </c>
      <c r="E192" s="28"/>
      <c r="F192" s="171" t="s">
        <v>1441</v>
      </c>
      <c r="G192" s="175" t="s">
        <v>611</v>
      </c>
      <c r="H192" s="28"/>
      <c r="I192" s="28"/>
      <c r="J192" s="172">
        <v>17181.599999999999</v>
      </c>
    </row>
    <row r="193" spans="2:10" ht="15" thickBot="1" x14ac:dyDescent="0.4">
      <c r="B193" s="174" t="s">
        <v>1575</v>
      </c>
      <c r="C193" s="175" t="s">
        <v>597</v>
      </c>
      <c r="D193" s="171" t="s">
        <v>1440</v>
      </c>
      <c r="E193" s="28"/>
      <c r="F193" s="171" t="s">
        <v>1441</v>
      </c>
      <c r="G193" s="175" t="s">
        <v>596</v>
      </c>
      <c r="H193" s="28"/>
      <c r="I193" s="28"/>
      <c r="J193" s="172">
        <v>11702.45</v>
      </c>
    </row>
    <row r="194" spans="2:10" ht="15" thickBot="1" x14ac:dyDescent="0.4">
      <c r="B194" s="174" t="s">
        <v>1575</v>
      </c>
      <c r="C194" s="175" t="s">
        <v>597</v>
      </c>
      <c r="D194" s="171" t="s">
        <v>1440</v>
      </c>
      <c r="E194" s="28"/>
      <c r="F194" s="171" t="s">
        <v>1441</v>
      </c>
      <c r="G194" s="175" t="s">
        <v>612</v>
      </c>
      <c r="H194" s="28"/>
      <c r="I194" s="28"/>
      <c r="J194" s="172">
        <v>3691.13</v>
      </c>
    </row>
    <row r="195" spans="2:10" ht="15" thickBot="1" x14ac:dyDescent="0.4">
      <c r="B195" s="174" t="s">
        <v>1575</v>
      </c>
      <c r="C195" s="175" t="s">
        <v>597</v>
      </c>
      <c r="D195" s="171" t="s">
        <v>1440</v>
      </c>
      <c r="E195" s="28"/>
      <c r="F195" s="171" t="s">
        <v>1441</v>
      </c>
      <c r="G195" s="175" t="s">
        <v>599</v>
      </c>
      <c r="H195" s="28"/>
      <c r="I195" s="28"/>
      <c r="J195" s="172">
        <v>14393.63</v>
      </c>
    </row>
    <row r="196" spans="2:10" ht="15" thickBot="1" x14ac:dyDescent="0.4">
      <c r="B196" s="174" t="s">
        <v>1575</v>
      </c>
      <c r="C196" s="175" t="s">
        <v>597</v>
      </c>
      <c r="D196" s="171" t="s">
        <v>1440</v>
      </c>
      <c r="E196" s="28"/>
      <c r="F196" s="171" t="s">
        <v>1441</v>
      </c>
      <c r="G196" s="175" t="s">
        <v>596</v>
      </c>
      <c r="H196" s="28"/>
      <c r="I196" s="28"/>
      <c r="J196" s="172">
        <v>14393.63</v>
      </c>
    </row>
    <row r="197" spans="2:10" ht="15" thickBot="1" x14ac:dyDescent="0.4">
      <c r="B197" s="174" t="s">
        <v>1575</v>
      </c>
      <c r="C197" s="175" t="s">
        <v>597</v>
      </c>
      <c r="D197" s="171" t="s">
        <v>1440</v>
      </c>
      <c r="E197" s="28"/>
      <c r="F197" s="171" t="s">
        <v>1441</v>
      </c>
      <c r="G197" s="175" t="s">
        <v>613</v>
      </c>
      <c r="H197" s="28"/>
      <c r="I197" s="28"/>
      <c r="J197" s="172">
        <v>29699.4</v>
      </c>
    </row>
    <row r="198" spans="2:10" ht="15" thickBot="1" x14ac:dyDescent="0.4">
      <c r="B198" s="174" t="s">
        <v>1575</v>
      </c>
      <c r="C198" s="175" t="s">
        <v>597</v>
      </c>
      <c r="D198" s="171" t="s">
        <v>1440</v>
      </c>
      <c r="E198" s="28"/>
      <c r="F198" s="171" t="s">
        <v>1441</v>
      </c>
      <c r="G198" s="175" t="s">
        <v>599</v>
      </c>
      <c r="H198" s="28"/>
      <c r="I198" s="28"/>
      <c r="J198" s="172">
        <v>13582.36</v>
      </c>
    </row>
    <row r="199" spans="2:10" ht="15" thickBot="1" x14ac:dyDescent="0.4">
      <c r="B199" s="174" t="s">
        <v>1575</v>
      </c>
      <c r="C199" s="175" t="s">
        <v>597</v>
      </c>
      <c r="D199" s="171" t="s">
        <v>1440</v>
      </c>
      <c r="E199" s="28"/>
      <c r="F199" s="171" t="s">
        <v>1441</v>
      </c>
      <c r="G199" s="175" t="s">
        <v>614</v>
      </c>
      <c r="H199" s="28"/>
      <c r="I199" s="28"/>
      <c r="J199" s="172">
        <v>21360.83</v>
      </c>
    </row>
    <row r="200" spans="2:10" ht="15" thickBot="1" x14ac:dyDescent="0.4">
      <c r="B200" s="174" t="s">
        <v>1575</v>
      </c>
      <c r="C200" s="175" t="s">
        <v>597</v>
      </c>
      <c r="D200" s="171" t="s">
        <v>1440</v>
      </c>
      <c r="E200" s="28"/>
      <c r="F200" s="171" t="s">
        <v>1441</v>
      </c>
      <c r="G200" s="175" t="s">
        <v>599</v>
      </c>
      <c r="H200" s="28"/>
      <c r="I200" s="28"/>
      <c r="J200" s="172">
        <v>14392.07</v>
      </c>
    </row>
    <row r="201" spans="2:10" ht="15" thickBot="1" x14ac:dyDescent="0.4">
      <c r="B201" s="174" t="s">
        <v>1575</v>
      </c>
      <c r="C201" s="175" t="s">
        <v>597</v>
      </c>
      <c r="D201" s="171" t="s">
        <v>1440</v>
      </c>
      <c r="E201" s="28"/>
      <c r="F201" s="171" t="s">
        <v>1441</v>
      </c>
      <c r="G201" s="175" t="s">
        <v>615</v>
      </c>
      <c r="H201" s="28"/>
      <c r="I201" s="28"/>
      <c r="J201" s="172">
        <v>4983.34</v>
      </c>
    </row>
    <row r="202" spans="2:10" ht="15" thickBot="1" x14ac:dyDescent="0.4">
      <c r="B202" s="174" t="s">
        <v>1575</v>
      </c>
      <c r="C202" s="175" t="s">
        <v>597</v>
      </c>
      <c r="D202" s="171" t="s">
        <v>1440</v>
      </c>
      <c r="E202" s="28"/>
      <c r="F202" s="171" t="s">
        <v>1441</v>
      </c>
      <c r="G202" s="175" t="s">
        <v>596</v>
      </c>
      <c r="H202" s="28"/>
      <c r="I202" s="28"/>
      <c r="J202" s="172">
        <v>5458.2</v>
      </c>
    </row>
    <row r="203" spans="2:10" ht="15" thickBot="1" x14ac:dyDescent="0.4">
      <c r="B203" s="174" t="s">
        <v>1575</v>
      </c>
      <c r="C203" s="175" t="s">
        <v>597</v>
      </c>
      <c r="D203" s="171" t="s">
        <v>1440</v>
      </c>
      <c r="E203" s="28"/>
      <c r="F203" s="171" t="s">
        <v>1441</v>
      </c>
      <c r="G203" s="175" t="s">
        <v>616</v>
      </c>
      <c r="H203" s="28"/>
      <c r="I203" s="28"/>
      <c r="J203" s="172">
        <v>16742.41</v>
      </c>
    </row>
    <row r="204" spans="2:10" ht="15" thickBot="1" x14ac:dyDescent="0.4">
      <c r="B204" s="174" t="s">
        <v>1575</v>
      </c>
      <c r="C204" s="175" t="s">
        <v>597</v>
      </c>
      <c r="D204" s="171" t="s">
        <v>1440</v>
      </c>
      <c r="E204" s="28"/>
      <c r="F204" s="171" t="s">
        <v>1441</v>
      </c>
      <c r="G204" s="175" t="s">
        <v>596</v>
      </c>
      <c r="H204" s="28"/>
      <c r="I204" s="28"/>
      <c r="J204" s="172">
        <v>16858.73</v>
      </c>
    </row>
    <row r="205" spans="2:10" ht="15" thickBot="1" x14ac:dyDescent="0.4">
      <c r="B205" s="174" t="s">
        <v>1575</v>
      </c>
      <c r="C205" s="175" t="s">
        <v>597</v>
      </c>
      <c r="D205" s="171" t="s">
        <v>1440</v>
      </c>
      <c r="E205" s="28"/>
      <c r="F205" s="171" t="s">
        <v>1441</v>
      </c>
      <c r="G205" s="175" t="s">
        <v>596</v>
      </c>
      <c r="H205" s="28"/>
      <c r="I205" s="28"/>
      <c r="J205" s="172">
        <v>16858.73</v>
      </c>
    </row>
    <row r="206" spans="2:10" ht="15" thickBot="1" x14ac:dyDescent="0.4">
      <c r="B206" s="174" t="s">
        <v>1575</v>
      </c>
      <c r="C206" s="175" t="s">
        <v>597</v>
      </c>
      <c r="D206" s="171" t="s">
        <v>1440</v>
      </c>
      <c r="E206" s="28"/>
      <c r="F206" s="171" t="s">
        <v>1441</v>
      </c>
      <c r="G206" s="175" t="s">
        <v>596</v>
      </c>
      <c r="H206" s="28"/>
      <c r="I206" s="28"/>
      <c r="J206" s="172">
        <v>13284.48</v>
      </c>
    </row>
    <row r="207" spans="2:10" ht="15" thickBot="1" x14ac:dyDescent="0.4">
      <c r="B207" s="174" t="s">
        <v>1575</v>
      </c>
      <c r="C207" s="175" t="s">
        <v>597</v>
      </c>
      <c r="D207" s="171" t="s">
        <v>1440</v>
      </c>
      <c r="E207" s="28"/>
      <c r="F207" s="171" t="s">
        <v>1441</v>
      </c>
      <c r="G207" s="175" t="s">
        <v>617</v>
      </c>
      <c r="H207" s="28"/>
      <c r="I207" s="28"/>
      <c r="J207" s="172">
        <v>1473.04</v>
      </c>
    </row>
    <row r="208" spans="2:10" ht="15" thickBot="1" x14ac:dyDescent="0.4">
      <c r="B208" s="174" t="s">
        <v>1575</v>
      </c>
      <c r="C208" s="175" t="s">
        <v>597</v>
      </c>
      <c r="D208" s="171" t="s">
        <v>1440</v>
      </c>
      <c r="E208" s="28"/>
      <c r="F208" s="171" t="s">
        <v>1441</v>
      </c>
      <c r="G208" s="175" t="s">
        <v>618</v>
      </c>
      <c r="H208" s="28"/>
      <c r="I208" s="28"/>
      <c r="J208" s="172">
        <v>21648.58</v>
      </c>
    </row>
    <row r="209" spans="2:10" ht="15" thickBot="1" x14ac:dyDescent="0.4">
      <c r="B209" s="174" t="s">
        <v>1575</v>
      </c>
      <c r="C209" s="175" t="s">
        <v>597</v>
      </c>
      <c r="D209" s="171" t="s">
        <v>1440</v>
      </c>
      <c r="E209" s="28"/>
      <c r="F209" s="171" t="s">
        <v>1441</v>
      </c>
      <c r="G209" s="175" t="s">
        <v>619</v>
      </c>
      <c r="H209" s="28"/>
      <c r="I209" s="28"/>
      <c r="J209" s="172">
        <v>6446.05</v>
      </c>
    </row>
    <row r="210" spans="2:10" ht="15" thickBot="1" x14ac:dyDescent="0.4">
      <c r="B210" s="174" t="s">
        <v>1575</v>
      </c>
      <c r="C210" s="175" t="s">
        <v>597</v>
      </c>
      <c r="D210" s="171" t="s">
        <v>1440</v>
      </c>
      <c r="E210" s="28"/>
      <c r="F210" s="171" t="s">
        <v>1441</v>
      </c>
      <c r="G210" s="175" t="s">
        <v>599</v>
      </c>
      <c r="H210" s="28"/>
      <c r="I210" s="28"/>
      <c r="J210" s="172">
        <v>13723.8</v>
      </c>
    </row>
    <row r="211" spans="2:10" ht="15" thickBot="1" x14ac:dyDescent="0.4">
      <c r="B211" s="174" t="s">
        <v>1575</v>
      </c>
      <c r="C211" s="175" t="s">
        <v>597</v>
      </c>
      <c r="D211" s="171" t="s">
        <v>1440</v>
      </c>
      <c r="E211" s="28"/>
      <c r="F211" s="171" t="s">
        <v>1441</v>
      </c>
      <c r="G211" s="175" t="s">
        <v>599</v>
      </c>
      <c r="H211" s="28"/>
      <c r="I211" s="28"/>
      <c r="J211" s="172">
        <v>16819.939999999999</v>
      </c>
    </row>
    <row r="212" spans="2:10" ht="15" thickBot="1" x14ac:dyDescent="0.4">
      <c r="B212" s="174" t="s">
        <v>1575</v>
      </c>
      <c r="C212" s="175" t="s">
        <v>597</v>
      </c>
      <c r="D212" s="171" t="s">
        <v>1440</v>
      </c>
      <c r="E212" s="28"/>
      <c r="F212" s="171" t="s">
        <v>1441</v>
      </c>
      <c r="G212" s="175" t="s">
        <v>620</v>
      </c>
      <c r="H212" s="28"/>
      <c r="I212" s="28"/>
      <c r="J212" s="172">
        <v>17988.22</v>
      </c>
    </row>
    <row r="213" spans="2:10" ht="15" thickBot="1" x14ac:dyDescent="0.4">
      <c r="B213" s="174" t="s">
        <v>1575</v>
      </c>
      <c r="C213" s="175" t="s">
        <v>597</v>
      </c>
      <c r="D213" s="171" t="s">
        <v>1440</v>
      </c>
      <c r="E213" s="28"/>
      <c r="F213" s="171" t="s">
        <v>1441</v>
      </c>
      <c r="G213" s="175" t="s">
        <v>621</v>
      </c>
      <c r="H213" s="28"/>
      <c r="I213" s="28"/>
      <c r="J213" s="172">
        <v>6191.7</v>
      </c>
    </row>
    <row r="214" spans="2:10" ht="15" thickBot="1" x14ac:dyDescent="0.4">
      <c r="B214" s="174" t="s">
        <v>1575</v>
      </c>
      <c r="C214" s="175" t="s">
        <v>597</v>
      </c>
      <c r="D214" s="171" t="s">
        <v>1440</v>
      </c>
      <c r="E214" s="28"/>
      <c r="F214" s="171" t="s">
        <v>1441</v>
      </c>
      <c r="G214" s="175" t="s">
        <v>596</v>
      </c>
      <c r="H214" s="28"/>
      <c r="I214" s="28"/>
      <c r="J214" s="172">
        <v>13588.12</v>
      </c>
    </row>
    <row r="215" spans="2:10" ht="15" thickBot="1" x14ac:dyDescent="0.4">
      <c r="B215" s="174" t="s">
        <v>1575</v>
      </c>
      <c r="C215" s="175" t="s">
        <v>597</v>
      </c>
      <c r="D215" s="171" t="s">
        <v>1440</v>
      </c>
      <c r="E215" s="28"/>
      <c r="F215" s="171" t="s">
        <v>1441</v>
      </c>
      <c r="G215" s="175" t="s">
        <v>622</v>
      </c>
      <c r="H215" s="28"/>
      <c r="I215" s="28"/>
      <c r="J215" s="172">
        <v>24970.5</v>
      </c>
    </row>
    <row r="216" spans="2:10" ht="15" thickBot="1" x14ac:dyDescent="0.4">
      <c r="B216" s="174" t="s">
        <v>1575</v>
      </c>
      <c r="C216" s="175" t="s">
        <v>597</v>
      </c>
      <c r="D216" s="171" t="s">
        <v>1440</v>
      </c>
      <c r="E216" s="28"/>
      <c r="F216" s="171" t="s">
        <v>1441</v>
      </c>
      <c r="G216" s="175" t="s">
        <v>602</v>
      </c>
      <c r="H216" s="28"/>
      <c r="I216" s="28"/>
      <c r="J216" s="172">
        <v>2839.34</v>
      </c>
    </row>
    <row r="217" spans="2:10" ht="15" thickBot="1" x14ac:dyDescent="0.4">
      <c r="B217" s="174" t="s">
        <v>1575</v>
      </c>
      <c r="C217" s="175" t="s">
        <v>597</v>
      </c>
      <c r="D217" s="171" t="s">
        <v>1440</v>
      </c>
      <c r="E217" s="28"/>
      <c r="F217" s="171" t="s">
        <v>1441</v>
      </c>
      <c r="G217" s="175" t="s">
        <v>596</v>
      </c>
      <c r="H217" s="28"/>
      <c r="I217" s="28"/>
      <c r="J217" s="172">
        <v>17627.349999999999</v>
      </c>
    </row>
    <row r="218" spans="2:10" ht="15" thickBot="1" x14ac:dyDescent="0.4">
      <c r="B218" s="174" t="s">
        <v>1575</v>
      </c>
      <c r="C218" s="175" t="s">
        <v>597</v>
      </c>
      <c r="D218" s="171" t="s">
        <v>1440</v>
      </c>
      <c r="E218" s="28"/>
      <c r="F218" s="171" t="s">
        <v>1441</v>
      </c>
      <c r="G218" s="175" t="s">
        <v>623</v>
      </c>
      <c r="H218" s="28"/>
      <c r="I218" s="28"/>
      <c r="J218" s="172">
        <v>24878.94</v>
      </c>
    </row>
    <row r="219" spans="2:10" ht="15" thickBot="1" x14ac:dyDescent="0.4">
      <c r="B219" s="174" t="s">
        <v>1575</v>
      </c>
      <c r="C219" s="175" t="s">
        <v>597</v>
      </c>
      <c r="D219" s="171" t="s">
        <v>1440</v>
      </c>
      <c r="E219" s="28"/>
      <c r="F219" s="171" t="s">
        <v>1441</v>
      </c>
      <c r="G219" s="175" t="s">
        <v>596</v>
      </c>
      <c r="H219" s="28"/>
      <c r="I219" s="28"/>
      <c r="J219" s="172">
        <v>19191.28</v>
      </c>
    </row>
    <row r="220" spans="2:10" ht="15" thickBot="1" x14ac:dyDescent="0.4">
      <c r="B220" s="174" t="s">
        <v>1575</v>
      </c>
      <c r="C220" s="175" t="s">
        <v>597</v>
      </c>
      <c r="D220" s="171" t="s">
        <v>1440</v>
      </c>
      <c r="E220" s="28"/>
      <c r="F220" s="171" t="s">
        <v>1441</v>
      </c>
      <c r="G220" s="175" t="s">
        <v>596</v>
      </c>
      <c r="H220" s="28"/>
      <c r="I220" s="28"/>
      <c r="J220" s="172">
        <v>13110.71</v>
      </c>
    </row>
    <row r="221" spans="2:10" ht="15" thickBot="1" x14ac:dyDescent="0.4">
      <c r="B221" s="174" t="s">
        <v>1575</v>
      </c>
      <c r="C221" s="175" t="s">
        <v>597</v>
      </c>
      <c r="D221" s="171" t="s">
        <v>1440</v>
      </c>
      <c r="E221" s="28"/>
      <c r="F221" s="171" t="s">
        <v>1441</v>
      </c>
      <c r="G221" s="175" t="s">
        <v>624</v>
      </c>
      <c r="H221" s="28"/>
      <c r="I221" s="28"/>
      <c r="J221" s="172">
        <v>4861.4799999999996</v>
      </c>
    </row>
    <row r="222" spans="2:10" ht="15" thickBot="1" x14ac:dyDescent="0.4">
      <c r="B222" s="174" t="s">
        <v>1575</v>
      </c>
      <c r="C222" s="175" t="s">
        <v>597</v>
      </c>
      <c r="D222" s="171" t="s">
        <v>1440</v>
      </c>
      <c r="E222" s="28"/>
      <c r="F222" s="171" t="s">
        <v>1441</v>
      </c>
      <c r="G222" s="175" t="s">
        <v>625</v>
      </c>
      <c r="H222" s="28"/>
      <c r="I222" s="28"/>
      <c r="J222" s="172">
        <v>19274.759999999998</v>
      </c>
    </row>
    <row r="223" spans="2:10" ht="15" thickBot="1" x14ac:dyDescent="0.4">
      <c r="B223" s="174" t="s">
        <v>1575</v>
      </c>
      <c r="C223" s="175" t="s">
        <v>597</v>
      </c>
      <c r="D223" s="171" t="s">
        <v>1440</v>
      </c>
      <c r="E223" s="28"/>
      <c r="F223" s="171" t="s">
        <v>1441</v>
      </c>
      <c r="G223" s="175" t="s">
        <v>596</v>
      </c>
      <c r="H223" s="28"/>
      <c r="I223" s="28"/>
      <c r="J223" s="172">
        <v>14500.64</v>
      </c>
    </row>
    <row r="224" spans="2:10" ht="15" thickBot="1" x14ac:dyDescent="0.4">
      <c r="B224" s="174" t="s">
        <v>1575</v>
      </c>
      <c r="C224" s="175" t="s">
        <v>597</v>
      </c>
      <c r="D224" s="171" t="s">
        <v>1440</v>
      </c>
      <c r="E224" s="28"/>
      <c r="F224" s="171" t="s">
        <v>1441</v>
      </c>
      <c r="G224" s="175" t="s">
        <v>626</v>
      </c>
      <c r="H224" s="28"/>
      <c r="I224" s="28"/>
      <c r="J224" s="172">
        <v>5147.18</v>
      </c>
    </row>
    <row r="225" spans="2:10" ht="15" thickBot="1" x14ac:dyDescent="0.4">
      <c r="B225" s="174" t="s">
        <v>1575</v>
      </c>
      <c r="C225" s="175" t="s">
        <v>597</v>
      </c>
      <c r="D225" s="171" t="s">
        <v>1440</v>
      </c>
      <c r="E225" s="28"/>
      <c r="F225" s="171" t="s">
        <v>1441</v>
      </c>
      <c r="G225" s="175" t="s">
        <v>596</v>
      </c>
      <c r="H225" s="28"/>
      <c r="I225" s="28"/>
      <c r="J225" s="172">
        <v>16514.89</v>
      </c>
    </row>
    <row r="226" spans="2:10" ht="15" thickBot="1" x14ac:dyDescent="0.4">
      <c r="B226" s="174" t="s">
        <v>1575</v>
      </c>
      <c r="C226" s="175" t="s">
        <v>597</v>
      </c>
      <c r="D226" s="171" t="s">
        <v>1440</v>
      </c>
      <c r="E226" s="28"/>
      <c r="F226" s="171" t="s">
        <v>1441</v>
      </c>
      <c r="G226" s="175" t="s">
        <v>627</v>
      </c>
      <c r="H226" s="28"/>
      <c r="I226" s="28"/>
      <c r="J226" s="172">
        <v>24949.37</v>
      </c>
    </row>
    <row r="227" spans="2:10" ht="15" thickBot="1" x14ac:dyDescent="0.4">
      <c r="B227" s="174" t="s">
        <v>1575</v>
      </c>
      <c r="C227" s="175" t="s">
        <v>597</v>
      </c>
      <c r="D227" s="171" t="s">
        <v>1440</v>
      </c>
      <c r="E227" s="28"/>
      <c r="F227" s="171" t="s">
        <v>1441</v>
      </c>
      <c r="G227" s="175" t="s">
        <v>599</v>
      </c>
      <c r="H227" s="28"/>
      <c r="I227" s="28"/>
      <c r="J227" s="172">
        <v>16213.68</v>
      </c>
    </row>
    <row r="228" spans="2:10" ht="15" thickBot="1" x14ac:dyDescent="0.4">
      <c r="B228" s="174" t="s">
        <v>1575</v>
      </c>
      <c r="C228" s="175" t="s">
        <v>597</v>
      </c>
      <c r="D228" s="171" t="s">
        <v>1440</v>
      </c>
      <c r="E228" s="28"/>
      <c r="F228" s="171" t="s">
        <v>1441</v>
      </c>
      <c r="G228" s="175" t="s">
        <v>628</v>
      </c>
      <c r="H228" s="28"/>
      <c r="I228" s="28"/>
      <c r="J228" s="172">
        <v>8852.85</v>
      </c>
    </row>
    <row r="229" spans="2:10" ht="15" thickBot="1" x14ac:dyDescent="0.4">
      <c r="B229" s="174" t="s">
        <v>1575</v>
      </c>
      <c r="C229" s="175" t="s">
        <v>597</v>
      </c>
      <c r="D229" s="171" t="s">
        <v>1440</v>
      </c>
      <c r="E229" s="28"/>
      <c r="F229" s="171" t="s">
        <v>1441</v>
      </c>
      <c r="G229" s="175" t="s">
        <v>596</v>
      </c>
      <c r="H229" s="28"/>
      <c r="I229" s="28"/>
      <c r="J229" s="172">
        <v>15948.69</v>
      </c>
    </row>
    <row r="230" spans="2:10" ht="15" thickBot="1" x14ac:dyDescent="0.4">
      <c r="B230" s="174" t="s">
        <v>1575</v>
      </c>
      <c r="C230" s="175" t="s">
        <v>597</v>
      </c>
      <c r="D230" s="171" t="s">
        <v>1440</v>
      </c>
      <c r="E230" s="28"/>
      <c r="F230" s="171" t="s">
        <v>1441</v>
      </c>
      <c r="G230" s="175" t="s">
        <v>629</v>
      </c>
      <c r="H230" s="28"/>
      <c r="I230" s="28"/>
      <c r="J230" s="172">
        <v>22404.28</v>
      </c>
    </row>
    <row r="231" spans="2:10" ht="15" thickBot="1" x14ac:dyDescent="0.4">
      <c r="B231" s="174" t="s">
        <v>1575</v>
      </c>
      <c r="C231" s="175" t="s">
        <v>597</v>
      </c>
      <c r="D231" s="171" t="s">
        <v>1440</v>
      </c>
      <c r="E231" s="28"/>
      <c r="F231" s="171" t="s">
        <v>1441</v>
      </c>
      <c r="G231" s="175" t="s">
        <v>630</v>
      </c>
      <c r="H231" s="28"/>
      <c r="I231" s="28"/>
      <c r="J231" s="172">
        <v>1000</v>
      </c>
    </row>
    <row r="232" spans="2:10" ht="15" thickBot="1" x14ac:dyDescent="0.4">
      <c r="B232" s="174" t="s">
        <v>1575</v>
      </c>
      <c r="C232" s="175" t="s">
        <v>597</v>
      </c>
      <c r="D232" s="171" t="s">
        <v>1440</v>
      </c>
      <c r="E232" s="28"/>
      <c r="F232" s="171" t="s">
        <v>1441</v>
      </c>
      <c r="G232" s="175" t="s">
        <v>596</v>
      </c>
      <c r="H232" s="28"/>
      <c r="I232" s="28"/>
      <c r="J232" s="172">
        <v>12351.68</v>
      </c>
    </row>
    <row r="233" spans="2:10" ht="15" thickBot="1" x14ac:dyDescent="0.4">
      <c r="B233" s="174" t="s">
        <v>1575</v>
      </c>
      <c r="C233" s="175" t="s">
        <v>597</v>
      </c>
      <c r="D233" s="171" t="s">
        <v>1440</v>
      </c>
      <c r="E233" s="28"/>
      <c r="F233" s="171" t="s">
        <v>1441</v>
      </c>
      <c r="G233" s="175" t="s">
        <v>599</v>
      </c>
      <c r="H233" s="28"/>
      <c r="I233" s="28"/>
      <c r="J233" s="172">
        <v>9741.5400000000009</v>
      </c>
    </row>
    <row r="234" spans="2:10" ht="15" thickBot="1" x14ac:dyDescent="0.4">
      <c r="B234" s="174" t="s">
        <v>1575</v>
      </c>
      <c r="C234" s="175" t="s">
        <v>597</v>
      </c>
      <c r="D234" s="171" t="s">
        <v>1440</v>
      </c>
      <c r="E234" s="28"/>
      <c r="F234" s="171" t="s">
        <v>1441</v>
      </c>
      <c r="G234" s="175" t="s">
        <v>631</v>
      </c>
      <c r="H234" s="28"/>
      <c r="I234" s="28"/>
      <c r="J234" s="172">
        <v>6649.74</v>
      </c>
    </row>
    <row r="235" spans="2:10" ht="15" thickBot="1" x14ac:dyDescent="0.4">
      <c r="B235" s="174" t="s">
        <v>1576</v>
      </c>
      <c r="C235" s="175" t="s">
        <v>632</v>
      </c>
      <c r="D235" s="171" t="s">
        <v>1440</v>
      </c>
      <c r="E235" s="28"/>
      <c r="F235" s="171" t="s">
        <v>1441</v>
      </c>
      <c r="G235" s="175" t="s">
        <v>633</v>
      </c>
      <c r="H235" s="28"/>
      <c r="I235" s="28"/>
      <c r="J235" s="172">
        <v>3000</v>
      </c>
    </row>
    <row r="236" spans="2:10" ht="15" thickBot="1" x14ac:dyDescent="0.4">
      <c r="B236" s="174" t="s">
        <v>1577</v>
      </c>
      <c r="C236" s="175" t="s">
        <v>634</v>
      </c>
      <c r="D236" s="171" t="s">
        <v>1440</v>
      </c>
      <c r="E236" s="28"/>
      <c r="F236" s="171" t="s">
        <v>1441</v>
      </c>
      <c r="G236" s="175" t="s">
        <v>1539</v>
      </c>
      <c r="H236" s="28"/>
      <c r="I236" s="28"/>
      <c r="J236" s="172">
        <v>3076.32</v>
      </c>
    </row>
    <row r="237" spans="2:10" ht="15" thickBot="1" x14ac:dyDescent="0.4">
      <c r="B237" s="174" t="s">
        <v>1578</v>
      </c>
      <c r="C237" s="175" t="s">
        <v>635</v>
      </c>
      <c r="D237" s="171" t="s">
        <v>1440</v>
      </c>
      <c r="E237" s="28"/>
      <c r="F237" s="171" t="s">
        <v>1441</v>
      </c>
      <c r="G237" s="175" t="s">
        <v>599</v>
      </c>
      <c r="H237" s="28"/>
      <c r="I237" s="28"/>
      <c r="J237" s="172">
        <v>610</v>
      </c>
    </row>
    <row r="238" spans="2:10" ht="15" thickBot="1" x14ac:dyDescent="0.4">
      <c r="B238" s="174" t="s">
        <v>1578</v>
      </c>
      <c r="C238" s="175" t="s">
        <v>635</v>
      </c>
      <c r="D238" s="171" t="s">
        <v>1440</v>
      </c>
      <c r="E238" s="28"/>
      <c r="F238" s="171" t="s">
        <v>1441</v>
      </c>
      <c r="G238" s="175" t="s">
        <v>599</v>
      </c>
      <c r="H238" s="28"/>
      <c r="I238" s="28"/>
      <c r="J238" s="172">
        <v>399</v>
      </c>
    </row>
    <row r="239" spans="2:10" ht="15" thickBot="1" x14ac:dyDescent="0.4">
      <c r="B239" s="174" t="s">
        <v>1578</v>
      </c>
      <c r="C239" s="175" t="s">
        <v>635</v>
      </c>
      <c r="D239" s="171" t="s">
        <v>1440</v>
      </c>
      <c r="E239" s="28"/>
      <c r="F239" s="171" t="s">
        <v>1441</v>
      </c>
      <c r="G239" s="175" t="s">
        <v>1540</v>
      </c>
      <c r="H239" s="28"/>
      <c r="I239" s="28"/>
      <c r="J239" s="172">
        <v>8352</v>
      </c>
    </row>
    <row r="240" spans="2:10" ht="15" thickBot="1" x14ac:dyDescent="0.4">
      <c r="B240" s="174" t="s">
        <v>1578</v>
      </c>
      <c r="C240" s="175" t="s">
        <v>635</v>
      </c>
      <c r="D240" s="171" t="s">
        <v>1440</v>
      </c>
      <c r="E240" s="28"/>
      <c r="F240" s="171" t="s">
        <v>1441</v>
      </c>
      <c r="G240" s="175" t="s">
        <v>636</v>
      </c>
      <c r="H240" s="28"/>
      <c r="I240" s="28"/>
      <c r="J240" s="172">
        <v>1308.48</v>
      </c>
    </row>
    <row r="241" spans="2:10" ht="15" thickBot="1" x14ac:dyDescent="0.4">
      <c r="B241" s="174" t="s">
        <v>1578</v>
      </c>
      <c r="C241" s="175" t="s">
        <v>635</v>
      </c>
      <c r="D241" s="171" t="s">
        <v>1440</v>
      </c>
      <c r="E241" s="28"/>
      <c r="F241" s="171" t="s">
        <v>1441</v>
      </c>
      <c r="G241" s="175" t="s">
        <v>1455</v>
      </c>
      <c r="H241" s="28"/>
      <c r="I241" s="28"/>
      <c r="J241" s="172">
        <v>341.5</v>
      </c>
    </row>
    <row r="242" spans="2:10" ht="15" thickBot="1" x14ac:dyDescent="0.4">
      <c r="B242" s="174" t="s">
        <v>1578</v>
      </c>
      <c r="C242" s="175" t="s">
        <v>635</v>
      </c>
      <c r="D242" s="171" t="s">
        <v>1440</v>
      </c>
      <c r="E242" s="28"/>
      <c r="F242" s="171" t="s">
        <v>1441</v>
      </c>
      <c r="G242" s="175" t="s">
        <v>1541</v>
      </c>
      <c r="H242" s="28"/>
      <c r="I242" s="28"/>
      <c r="J242" s="172">
        <v>8584</v>
      </c>
    </row>
  </sheetData>
  <mergeCells count="12">
    <mergeCell ref="I6:I7"/>
    <mergeCell ref="J6:J7"/>
    <mergeCell ref="B1:J1"/>
    <mergeCell ref="B2:J2"/>
    <mergeCell ref="B3:J3"/>
    <mergeCell ref="B5:J5"/>
    <mergeCell ref="B6:C6"/>
    <mergeCell ref="D6:D7"/>
    <mergeCell ref="E6:E7"/>
    <mergeCell ref="F6:F7"/>
    <mergeCell ref="G6:G7"/>
    <mergeCell ref="H6:H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8106B-57F2-4DC4-A63A-ED04666AA3D2}">
  <dimension ref="B1:K39"/>
  <sheetViews>
    <sheetView workbookViewId="0">
      <selection activeCell="C4" sqref="C4"/>
    </sheetView>
  </sheetViews>
  <sheetFormatPr baseColWidth="10" defaultRowHeight="14.5" x14ac:dyDescent="0.35"/>
  <cols>
    <col min="1" max="1" width="3.1796875" customWidth="1"/>
    <col min="2" max="2" width="54.54296875" customWidth="1"/>
    <col min="3" max="3" width="12.1796875" customWidth="1"/>
    <col min="4" max="4" width="13" customWidth="1"/>
    <col min="5" max="5" width="14.90625" customWidth="1"/>
  </cols>
  <sheetData>
    <row r="1" spans="2:11" x14ac:dyDescent="0.35">
      <c r="B1" s="230" t="s">
        <v>512</v>
      </c>
      <c r="C1" s="231"/>
      <c r="D1" s="231"/>
      <c r="E1" s="231"/>
      <c r="F1" s="231"/>
      <c r="G1" s="231"/>
      <c r="H1" s="231"/>
      <c r="I1" s="231"/>
      <c r="J1" s="231"/>
      <c r="K1" s="231"/>
    </row>
    <row r="2" spans="2:11" x14ac:dyDescent="0.35">
      <c r="B2" s="189" t="s">
        <v>510</v>
      </c>
      <c r="C2" s="189"/>
      <c r="D2" s="189"/>
      <c r="E2" s="189"/>
      <c r="F2" s="189"/>
      <c r="G2" s="189"/>
      <c r="H2" s="189"/>
      <c r="I2" s="189"/>
      <c r="J2" s="189"/>
    </row>
    <row r="3" spans="2:11" x14ac:dyDescent="0.35">
      <c r="B3" s="189" t="s">
        <v>1431</v>
      </c>
      <c r="C3" s="189"/>
      <c r="D3" s="189"/>
      <c r="E3" s="189"/>
      <c r="F3" s="189"/>
      <c r="G3" s="189"/>
      <c r="H3" s="189"/>
      <c r="I3" s="189"/>
      <c r="J3" s="189"/>
    </row>
    <row r="4" spans="2:11" x14ac:dyDescent="0.35">
      <c r="B4" s="14"/>
    </row>
    <row r="5" spans="2:11" ht="15" thickBot="1" x14ac:dyDescent="0.4">
      <c r="B5" s="239" t="s">
        <v>334</v>
      </c>
      <c r="C5" s="243"/>
      <c r="D5" s="243"/>
      <c r="E5" s="243"/>
      <c r="F5" s="243"/>
      <c r="G5" s="243"/>
      <c r="H5" s="243"/>
      <c r="I5" s="243"/>
      <c r="J5" s="243"/>
      <c r="K5" s="240"/>
    </row>
    <row r="6" spans="2:11" ht="16" customHeight="1" x14ac:dyDescent="0.35">
      <c r="B6" s="196" t="s">
        <v>335</v>
      </c>
      <c r="C6" s="196" t="s">
        <v>336</v>
      </c>
      <c r="D6" s="196" t="s">
        <v>337</v>
      </c>
      <c r="E6" s="196" t="s">
        <v>338</v>
      </c>
      <c r="F6" s="196" t="s">
        <v>339</v>
      </c>
      <c r="G6" s="196" t="s">
        <v>340</v>
      </c>
      <c r="H6" s="196" t="s">
        <v>341</v>
      </c>
      <c r="I6" s="196" t="s">
        <v>342</v>
      </c>
      <c r="J6" s="228" t="s">
        <v>343</v>
      </c>
      <c r="K6" s="229"/>
    </row>
    <row r="7" spans="2:11" x14ac:dyDescent="0.35">
      <c r="B7" s="235"/>
      <c r="C7" s="235"/>
      <c r="D7" s="235"/>
      <c r="E7" s="235"/>
      <c r="F7" s="235"/>
      <c r="G7" s="235"/>
      <c r="H7" s="235"/>
      <c r="I7" s="235"/>
      <c r="J7" s="237"/>
      <c r="K7" s="238"/>
    </row>
    <row r="8" spans="2:11" ht="14.5" customHeight="1" x14ac:dyDescent="0.35">
      <c r="B8" s="235"/>
      <c r="C8" s="235"/>
      <c r="D8" s="235"/>
      <c r="E8" s="235"/>
      <c r="F8" s="235"/>
      <c r="G8" s="235"/>
      <c r="H8" s="235"/>
      <c r="I8" s="235"/>
      <c r="J8" s="237"/>
      <c r="K8" s="238"/>
    </row>
    <row r="9" spans="2:11" ht="15" thickBot="1" x14ac:dyDescent="0.4">
      <c r="B9" s="235"/>
      <c r="C9" s="235"/>
      <c r="D9" s="235"/>
      <c r="E9" s="235"/>
      <c r="F9" s="235"/>
      <c r="G9" s="235"/>
      <c r="H9" s="235"/>
      <c r="I9" s="235"/>
      <c r="J9" s="239"/>
      <c r="K9" s="240"/>
    </row>
    <row r="10" spans="2:11" x14ac:dyDescent="0.35">
      <c r="B10" s="235"/>
      <c r="C10" s="235"/>
      <c r="D10" s="235"/>
      <c r="E10" s="235"/>
      <c r="F10" s="235"/>
      <c r="G10" s="235"/>
      <c r="H10" s="235"/>
      <c r="I10" s="235"/>
      <c r="J10" s="241" t="s">
        <v>344</v>
      </c>
      <c r="K10" s="241" t="s">
        <v>345</v>
      </c>
    </row>
    <row r="11" spans="2:11" ht="15" thickBot="1" x14ac:dyDescent="0.4">
      <c r="B11" s="197"/>
      <c r="C11" s="197"/>
      <c r="D11" s="197"/>
      <c r="E11" s="197"/>
      <c r="F11" s="197"/>
      <c r="G11" s="197"/>
      <c r="H11" s="197"/>
      <c r="I11" s="197"/>
      <c r="J11" s="242"/>
      <c r="K11" s="242"/>
    </row>
    <row r="12" spans="2:11" ht="15" thickBot="1" x14ac:dyDescent="0.4">
      <c r="B12" s="53"/>
      <c r="C12" s="54"/>
      <c r="D12" s="54"/>
      <c r="E12" s="54"/>
      <c r="F12" s="54"/>
      <c r="G12" s="54"/>
      <c r="H12" s="54"/>
      <c r="I12" s="54"/>
      <c r="J12" s="54"/>
      <c r="K12" s="54"/>
    </row>
    <row r="13" spans="2:11" ht="15" thickBot="1" x14ac:dyDescent="0.4">
      <c r="B13" s="53"/>
      <c r="C13" s="54"/>
      <c r="D13" s="54"/>
      <c r="E13" s="54"/>
      <c r="F13" s="54"/>
      <c r="G13" s="54"/>
      <c r="H13" s="54"/>
      <c r="I13" s="54"/>
      <c r="J13" s="54"/>
      <c r="K13" s="54"/>
    </row>
    <row r="14" spans="2:11" ht="15" thickBot="1" x14ac:dyDescent="0.4">
      <c r="B14" s="53"/>
      <c r="C14" s="54"/>
      <c r="D14" s="54"/>
      <c r="E14" s="54"/>
      <c r="F14" s="54"/>
      <c r="G14" s="54"/>
      <c r="H14" s="54"/>
      <c r="I14" s="54"/>
      <c r="J14" s="54"/>
      <c r="K14" s="54"/>
    </row>
    <row r="16" spans="2:11" ht="15" thickBot="1" x14ac:dyDescent="0.4"/>
    <row r="17" spans="2:4" ht="15" thickBot="1" x14ac:dyDescent="0.4">
      <c r="B17" s="55"/>
      <c r="C17" s="56" t="s">
        <v>68</v>
      </c>
    </row>
    <row r="18" spans="2:4" ht="15" thickBot="1" x14ac:dyDescent="0.4">
      <c r="B18" s="5" t="s">
        <v>346</v>
      </c>
      <c r="C18" s="54"/>
    </row>
    <row r="19" spans="2:4" ht="15" thickBot="1" x14ac:dyDescent="0.4">
      <c r="B19" s="5" t="s">
        <v>347</v>
      </c>
      <c r="C19" s="54"/>
    </row>
    <row r="20" spans="2:4" ht="15" thickBot="1" x14ac:dyDescent="0.4">
      <c r="B20" s="5" t="s">
        <v>348</v>
      </c>
      <c r="C20" s="54"/>
    </row>
    <row r="21" spans="2:4" ht="15" thickBot="1" x14ac:dyDescent="0.4">
      <c r="B21" s="5" t="s">
        <v>349</v>
      </c>
      <c r="C21" s="54"/>
    </row>
    <row r="22" spans="2:4" ht="15" thickBot="1" x14ac:dyDescent="0.4">
      <c r="B22" s="5" t="s">
        <v>350</v>
      </c>
      <c r="C22" s="54"/>
    </row>
    <row r="25" spans="2:4" ht="15" thickBot="1" x14ac:dyDescent="0.4"/>
    <row r="26" spans="2:4" x14ac:dyDescent="0.35">
      <c r="B26" s="232"/>
      <c r="C26" s="196" t="s">
        <v>351</v>
      </c>
      <c r="D26" s="198" t="s">
        <v>352</v>
      </c>
    </row>
    <row r="27" spans="2:4" x14ac:dyDescent="0.35">
      <c r="B27" s="233"/>
      <c r="C27" s="235"/>
      <c r="D27" s="236"/>
    </row>
    <row r="28" spans="2:4" ht="15" thickBot="1" x14ac:dyDescent="0.4">
      <c r="B28" s="234"/>
      <c r="C28" s="197"/>
      <c r="D28" s="199"/>
    </row>
    <row r="29" spans="2:4" ht="15" thickBot="1" x14ac:dyDescent="0.4">
      <c r="B29" s="57" t="s">
        <v>353</v>
      </c>
      <c r="C29" s="54"/>
      <c r="D29" s="54"/>
    </row>
    <row r="30" spans="2:4" ht="15" thickBot="1" x14ac:dyDescent="0.4">
      <c r="B30" s="5" t="s">
        <v>354</v>
      </c>
      <c r="C30" s="54"/>
      <c r="D30" s="54"/>
    </row>
    <row r="31" spans="2:4" ht="15" thickBot="1" x14ac:dyDescent="0.4">
      <c r="B31" s="5" t="s">
        <v>355</v>
      </c>
      <c r="C31" s="54"/>
      <c r="D31" s="54"/>
    </row>
    <row r="33" spans="2:4" ht="15" thickBot="1" x14ac:dyDescent="0.4"/>
    <row r="34" spans="2:4" x14ac:dyDescent="0.35">
      <c r="B34" s="232"/>
      <c r="C34" s="196" t="s">
        <v>351</v>
      </c>
      <c r="D34" s="198" t="s">
        <v>352</v>
      </c>
    </row>
    <row r="35" spans="2:4" x14ac:dyDescent="0.35">
      <c r="B35" s="233"/>
      <c r="C35" s="235"/>
      <c r="D35" s="236"/>
    </row>
    <row r="36" spans="2:4" ht="15" thickBot="1" x14ac:dyDescent="0.4">
      <c r="B36" s="234"/>
      <c r="C36" s="197"/>
      <c r="D36" s="199"/>
    </row>
    <row r="37" spans="2:4" ht="15" thickBot="1" x14ac:dyDescent="0.4">
      <c r="B37" s="58" t="s">
        <v>356</v>
      </c>
      <c r="C37" s="54"/>
      <c r="D37" s="54"/>
    </row>
    <row r="38" spans="2:4" ht="15" thickBot="1" x14ac:dyDescent="0.4">
      <c r="B38" s="5" t="s">
        <v>357</v>
      </c>
      <c r="C38" s="54"/>
      <c r="D38" s="54"/>
    </row>
    <row r="39" spans="2:4" ht="15" thickBot="1" x14ac:dyDescent="0.4">
      <c r="B39" s="5" t="s">
        <v>355</v>
      </c>
      <c r="C39" s="54"/>
      <c r="D39" s="54"/>
    </row>
  </sheetData>
  <mergeCells count="21">
    <mergeCell ref="D6:D11"/>
    <mergeCell ref="E6:E11"/>
    <mergeCell ref="F6:F11"/>
    <mergeCell ref="G6:G11"/>
    <mergeCell ref="H6:H11"/>
    <mergeCell ref="B2:J2"/>
    <mergeCell ref="B3:J3"/>
    <mergeCell ref="B1:K1"/>
    <mergeCell ref="B34:B36"/>
    <mergeCell ref="C34:C36"/>
    <mergeCell ref="D34:D36"/>
    <mergeCell ref="I6:I11"/>
    <mergeCell ref="J6:K9"/>
    <mergeCell ref="J10:J11"/>
    <mergeCell ref="K10:K11"/>
    <mergeCell ref="B26:B28"/>
    <mergeCell ref="C26:C28"/>
    <mergeCell ref="D26:D28"/>
    <mergeCell ref="B5:K5"/>
    <mergeCell ref="B6:B11"/>
    <mergeCell ref="C6:C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4C2557AC265544933E8CCA6BF403B0" ma:contentTypeVersion="0" ma:contentTypeDescription="Create a new document." ma:contentTypeScope="" ma:versionID="478f2d487304668e34013b31ed4118eb">
  <xsd:schema xmlns:xsd="http://www.w3.org/2001/XMLSchema" xmlns:xs="http://www.w3.org/2001/XMLSchema" xmlns:p="http://schemas.microsoft.com/office/2006/metadata/properties" targetNamespace="http://schemas.microsoft.com/office/2006/metadata/properties" ma:root="true" ma:fieldsID="9512a8ee7f9adbccf09365bfd20e1f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4D66F7-2DC0-4C30-BD7E-6A11E8683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4C4E827-DDEC-4F0E-8459-43E27BACDF4F}">
  <ds:schemaRefs>
    <ds:schemaRef ds:uri="http://schemas.microsoft.com/sharepoint/v3/contenttype/forms"/>
  </ds:schemaRefs>
</ds:datastoreItem>
</file>

<file path=customXml/itemProps3.xml><?xml version="1.0" encoding="utf-8"?>
<ds:datastoreItem xmlns:ds="http://schemas.openxmlformats.org/officeDocument/2006/customXml" ds:itemID="{B45566CA-8CD3-4645-AEAA-85270E21B80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NOM1</vt:lpstr>
      <vt:lpstr>NOM2</vt:lpstr>
      <vt:lpstr>NOM3</vt:lpstr>
      <vt:lpstr>NOM4</vt:lpstr>
      <vt:lpstr>NOM5</vt:lpstr>
      <vt:lpstr>NOM6</vt:lpstr>
      <vt:lpstr>NOM7</vt:lpstr>
      <vt:lpstr>NOM8 </vt:lpstr>
      <vt:lpstr>NOM9</vt:lpstr>
      <vt:lpstr>NOM10</vt:lpstr>
      <vt:lpstr>NOM11</vt:lpstr>
      <vt:lpstr>NOM12</vt:lpstr>
      <vt:lpstr>NOM13</vt:lpstr>
      <vt:lpstr>NOM14</vt:lpstr>
      <vt:lpstr>NOM15</vt:lpstr>
      <vt:lpstr>NOM16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 Flores</dc:creator>
  <cp:lastModifiedBy>Abel Flores</cp:lastModifiedBy>
  <dcterms:created xsi:type="dcterms:W3CDTF">2022-03-10T16:21:10Z</dcterms:created>
  <dcterms:modified xsi:type="dcterms:W3CDTF">2022-03-25T23:51:28Z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0x010100794C2557AC265544933E8CCA6BF403B0</vt:lpwstr>
  </property>
</Properties>
</file>