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Executive Ledger" sheetId="2" r:id="rId5"/>
    <sheet name="Road Contracts" sheetId="3" r:id="rId6"/>
    <sheet name="DLNR Pohoiki" sheetId="4" r:id="rId7"/>
    <sheet name="Round 3 Grants" sheetId="5" r:id="rId8"/>
    <sheet name="Records Gaps" sheetId="6" r:id="rId9"/>
    <sheet name="Dashboard" sheetId="7" r:id="rId10"/>
    <sheet name="Definitions" sheetId="8" r:id="rId11"/>
  </sheets>
</workbook>
</file>

<file path=xl/sharedStrings.xml><?xml version="1.0" encoding="utf-8"?>
<sst xmlns="http://schemas.openxmlformats.org/spreadsheetml/2006/main" uniqueCount="374">
  <si>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</si>
  <si>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</si>
  <si>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</si>
  <si>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</si>
  <si>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Executive Ledger</t>
  </si>
  <si>
    <t>Table 1</t>
  </si>
  <si>
    <t>ID</t>
  </si>
  <si>
    <t>Sector</t>
  </si>
  <si>
    <t>Project / Program</t>
  </si>
  <si>
    <t>Agency</t>
  </si>
  <si>
    <t>Geography</t>
  </si>
  <si>
    <t>Funding source / authority</t>
  </si>
  <si>
    <t>Authorized / funding envelope</t>
  </si>
  <si>
    <t>Contract / award</t>
  </si>
  <si>
    <t>Verified expenditure</t>
  </si>
  <si>
    <t>Implied contract use</t>
  </si>
  <si>
    <t>Reimbursement received</t>
  </si>
  <si>
    <t>Physical status</t>
  </si>
  <si>
    <t>Official % complete</t>
  </si>
  <si>
    <t>Target / actual completion</t>
  </si>
  <si>
    <t>Evidence class</t>
  </si>
  <si>
    <t>What is still missing</t>
  </si>
  <si>
    <t>Source date</t>
  </si>
  <si>
    <t>Source URL</t>
  </si>
  <si>
    <t>Notes</t>
  </si>
  <si>
    <t>A01</t>
  </si>
  <si>
    <t>State recovery</t>
  </si>
  <si>
    <t>Act 9 Kīlauea recovery subsidy</t>
  </si>
  <si>
    <t>State B&amp;F / County of Hawaiʻi</t>
  </si>
  <si>
    <t>Puna</t>
  </si>
  <si>
    <t>Hawaiʻi Act 9 (2019), §1</t>
  </si>
  <si>
    <t>Multiple downstream recovery uses; no consolidated expenditure ledger located</t>
  </si>
  <si>
    <t>Allocation only / reporting gap</t>
  </si>
  <si>
    <t>Monthly expenditure reports required by Act 9 §3; transaction ledger; remaining balance</t>
  </si>
  <si>
    <t>2019-04-16</t>
  </si>
  <si>
    <t>https://data.capitol.hawaii.gov/sessions/sessionlaws/AllIndex/SLH2019_Complete.pdf</t>
  </si>
  <si>
    <t>Act 9 requires the County to report monthly expenditures to State B&amp;F.</t>
  </si>
  <si>
    <t>A02</t>
  </si>
  <si>
    <t>Act 9 Kīlauea recovery loan / federal match</t>
  </si>
  <si>
    <t>Hawaiʻi Act 9 (2019), §2</t>
  </si>
  <si>
    <t>Used as match mechanism for non-state recovery funds; current draw/repayment ledger not located</t>
  </si>
  <si>
    <t>Loan draw schedule, terms, repayments/waivers, monthly expenditure reports</t>
  </si>
  <si>
    <t>Do not add mechanically to project awards; much of it functions as match and can overlap project totals.</t>
  </si>
  <si>
    <t>R01</t>
  </si>
  <si>
    <t>Roads + water</t>
  </si>
  <si>
    <t>Highway 137A: Hwy 132 / Four Corners to Pohoiki Road</t>
  </si>
  <si>
    <t>County DPW / DWS</t>
  </si>
  <si>
    <t>Lower Puna</t>
  </si>
  <si>
    <t>FEMA-4366-DR-HI Project #46851 PW00055/53 + State match</t>
  </si>
  <si>
    <t>Construction in progress; grading and waterline work reported</t>
  </si>
  <si>
    <t>Q3 2026</t>
  </si>
  <si>
    <t>Contract verified; payment gap</t>
  </si>
  <si>
    <t>Payment applications, invoices, change orders, retainage, FEMA reimbursements, current physical % complete</t>
  </si>
  <si>
    <t>2025-08-29</t>
  </si>
  <si>
    <t>https://records.hawaiicounty.gov/weblink/1/edoc/150708/2025_09_02_News_Release_Restoration_of_Pohoiki_Road_Begins.pdf</t>
  </si>
  <si>
    <t>Isemoto Contracting Co. Ltd.; base bid/contract ceiling from County bid record.</t>
  </si>
  <si>
    <t>R02</t>
  </si>
  <si>
    <t>Upper/Lower Pohoiki Road + Leilani Avenue</t>
  </si>
  <si>
    <t>Construction began/staging Aug. 2025; 4.5 miles roadway plus waterline to Isaac Hale</t>
  </si>
  <si>
    <t>Q2 2027</t>
  </si>
  <si>
    <t>Nan, Inc.; exact base bid from County bid recap.</t>
  </si>
  <si>
    <t>R03</t>
  </si>
  <si>
    <t>Roads</t>
  </si>
  <si>
    <t>Construction management for lava-inundated roads</t>
  </si>
  <si>
    <t>County DPW</t>
  </si>
  <si>
    <t>FEMA-4366-DR-HI Project #46851 PW00055</t>
  </si>
  <si>
    <t>Construction management active for reconstruction program</t>
  </si>
  <si>
    <t>Professional-services award; payment gap</t>
  </si>
  <si>
    <t>Consultant invoices, amendments, paid-to-date, remaining encumbrance</t>
  </si>
  <si>
    <t>2024-06-17</t>
  </si>
  <si>
    <t>https://records.hawaiicounty.gov/WebLink/1/edoc/136528/Professional%20Services%20Awarded%202023-2024%20-%2020240708.pdf</t>
  </si>
  <si>
    <t>Weley R. Segawa &amp; Associates, Inc.; County contract C.011809.</t>
  </si>
  <si>
    <t>R04</t>
  </si>
  <si>
    <t>FEMA public-road damage agreement</t>
  </si>
  <si>
    <t>FEMA / Hawaiʻi EMA / County DPW</t>
  </si>
  <si>
    <t>FEMA Public Assistance reimbursement (75%) + State local match (25%)</t>
  </si>
  <si>
    <t>Program envelope; individual road projects at different stages</t>
  </si>
  <si>
    <t>Funding envelope only</t>
  </si>
  <si>
    <t>Project-level FEMA obligations, draws/reimbursements, deobligations, closeout balances</t>
  </si>
  <si>
    <t>Current county funding page</t>
  </si>
  <si>
    <t>https://recovery.hawaiicounty.gov/resources/funding</t>
  </si>
  <si>
    <t>County reports $61.5m federal share + $20.5m State match. Reimbursement basis.</t>
  </si>
  <si>
    <t>R05</t>
  </si>
  <si>
    <t>Highway 132 restoration</t>
  </si>
  <si>
    <t>County DPW / FHWA</t>
  </si>
  <si>
    <t>Federal Highway Administration</t>
  </si>
  <si>
    <t>Completed and reopened in 2019</t>
  </si>
  <si>
    <t>2019</t>
  </si>
  <si>
    <t>Physical completion verified; spend gap</t>
  </si>
  <si>
    <t>Final contract amount, change orders and actual payments/reimbursements</t>
  </si>
  <si>
    <t>Funding amount should not be treated automatically as final actual cost.</t>
  </si>
  <si>
    <t>W01</t>
  </si>
  <si>
    <t>Water</t>
  </si>
  <si>
    <t>Lower Puna water infrastructure recovery envelope</t>
  </si>
  <si>
    <t>County DWS / FEMA</t>
  </si>
  <si>
    <t>FEMA Public Assistance (75%) + State match (25%)</t>
  </si>
  <si>
    <t>Some original Kapoho system will not be rebuilt; funds redirected to alternative Puna water projects</t>
  </si>
  <si>
    <t>Project-by-project obligations, DWS contracts, invoices, FEMA reimbursements and remaining balance</t>
  </si>
  <si>
    <t>County reports about $30m FEMA + $10m State match.</t>
  </si>
  <si>
    <t>P01</t>
  </si>
  <si>
    <t>Parks</t>
  </si>
  <si>
    <t>Isaac Kepoʻokalani Hale Beach Park improvements</t>
  </si>
  <si>
    <t>County Parks / FEMA</t>
  </si>
  <si>
    <t>Pohoiki, Puna</t>
  </si>
  <si>
    <t>FEMA + State recovery funds</t>
  </si>
  <si>
    <t>Planning and design in progress; final design, EA, preservation plan and AIS under review</t>
  </si>
  <si>
    <t>Design-stage / spend gap</t>
  </si>
  <si>
    <t>Design consultant contract and invoices; construction estimate; bid date; FEMA reimbursements</t>
  </si>
  <si>
    <t>2026-07-16</t>
  </si>
  <si>
    <t>https://www.parks.hawaiicounty.gov/office-of-the-director/parks-projects</t>
  </si>
  <si>
    <t>The $4.9m is the broader FEMA/State parks recovery agreement, not necessarily the final Isaac Hale construction cost.</t>
  </si>
  <si>
    <t>D01</t>
  </si>
  <si>
    <t>Ocean access</t>
  </si>
  <si>
    <t>Pohoiki Boat Ramp excavation and dredging — Goodfellow</t>
  </si>
  <si>
    <t>DLNR DOBOR</t>
  </si>
  <si>
    <t>State/FEMA capital funding lines in DLNR contract table</t>
  </si>
  <si>
    <t>Excavation/dredging contract substantially drawn by Dec. 1, 2025; launch ramp remains closed until further notice</t>
  </si>
  <si>
    <t>Contract balance allows implied use</t>
  </si>
  <si>
    <t>Final payment ledger, amendments/change orders, retainage, FEMA reimbursement, corrective scope after sediment refill</t>
  </si>
  <si>
    <t>2025-12-01</t>
  </si>
  <si>
    <t>https://data.capitol.hawaii.gov/CommitteeFiles/HOUSE/FIN/FINfiles/2026_LNR.pdf</t>
  </si>
  <si>
    <t>DLNR lists four funding lines totaling $9.58m with $2,437,596 outstanding. Implied use = max value minus outstanding balance; not explicitly labeled cash paid.</t>
  </si>
  <si>
    <t>D02</t>
  </si>
  <si>
    <t>Pohoiki Boat Ramp dredging/hazard mitigation — Limtiaco consulting</t>
  </si>
  <si>
    <t>DLNR LNR801 contract funding lines</t>
  </si>
  <si>
    <t>Consulting/design work associated with Pohoiki dredging/hazard mitigation</t>
  </si>
  <si>
    <t>Final consultant invoices/closeout and precise scope by funding line</t>
  </si>
  <si>
    <t>Four Limtiaco funding lines total $780,522; outstanding $161,004.34; implied use $619,517.66.</t>
  </si>
  <si>
    <t>H01</t>
  </si>
  <si>
    <t>Housing</t>
  </si>
  <si>
    <t>CDBG-DR Voluntary Housing Buyout Program</t>
  </si>
  <si>
    <t>County Housing / HUD</t>
  </si>
  <si>
    <t>Eruption-impacted Puna</t>
  </si>
  <si>
    <t>HUD CDBG-DR</t>
  </si>
  <si>
    <t>693 closings completed; 13 applications active; no primary-home applications active</t>
  </si>
  <si>
    <t>Explicit expenditure verified</t>
  </si>
  <si>
    <t>Final QPR/closeout, remaining program balance, disposition/open-space management costs</t>
  </si>
  <si>
    <t>2026-07-29</t>
  </si>
  <si>
    <t>https://recovery.hawaiicounty.gov/resources/housing-buyout-program</t>
  </si>
  <si>
    <t>HUD total CDBG-DR allocation is $107.561m; current buyout program budget listed as $100.534m.</t>
  </si>
  <si>
    <t>G01</t>
  </si>
  <si>
    <t>Community grants</t>
  </si>
  <si>
    <t>Kīlauea Recovery Grant Program — Round 1</t>
  </si>
  <si>
    <t>County Disaster Recovery / Planning</t>
  </si>
  <si>
    <t>State recovery allocation + donations</t>
  </si>
  <si>
    <t>Awards made; public page does not publish a consolidated paid-to-date/closeout ledger</t>
  </si>
  <si>
    <t>Award only / closeout gap</t>
  </si>
  <si>
    <t>Grant agreements, installment payments, final expenditure reports, closeouts, unspent returns</t>
  </si>
  <si>
    <t>County recovery page</t>
  </si>
  <si>
    <t>https://recovery.hawaiicounty.gov/resources/recovery-grants/kilauearecoverygrantprogram</t>
  </si>
  <si>
    <t>One listed $104,500 award was declined; reconcile before treating $3.7m as spent.</t>
  </si>
  <si>
    <t>G02</t>
  </si>
  <si>
    <t>Kīlauea Recovery Grant Program — Round 2</t>
  </si>
  <si>
    <t>16 grants awarded; no consolidated payment-to-date or closeout ledger located</t>
  </si>
  <si>
    <t>Grant agreements, installment payments, progress/final reports, closeouts, unspent returns</t>
  </si>
  <si>
    <t>2024-07</t>
  </si>
  <si>
    <t>Award total verified; expenditure is not.</t>
  </si>
  <si>
    <t>G03</t>
  </si>
  <si>
    <t>Kīlauea Recovery Grant Program — Round 3</t>
  </si>
  <si>
    <t>County Planning / Disaster Recovery</t>
  </si>
  <si>
    <t>Awards approved by County Council March 4, 2026; projects entering implementation</t>
  </si>
  <si>
    <t>Executed grant agreements, installments actually paid, procurement records for capital subprojects, closeouts</t>
  </si>
  <si>
    <t>2026-03-04</t>
  </si>
  <si>
    <t>https://records.hawaiicounty.gov/WebLink/DocView.aspx?dbid=0&amp;id=1125493</t>
  </si>
  <si>
    <t>Resolution 459-26 (Draft 2) authorizes $5,977,773.</t>
  </si>
  <si>
    <t>G04</t>
  </si>
  <si>
    <t>Puna Strong — public recovery share</t>
  </si>
  <si>
    <t>County + Hawaiʻi Community Foundation</t>
  </si>
  <si>
    <t>County recovery funds sourced from State Legislature</t>
  </si>
  <si>
    <t>Multiple rounds of nonprofit grants/technical assistance</t>
  </si>
  <si>
    <t>Program funding summary / spend gap</t>
  </si>
  <si>
    <t>County contribution paid-to-date by grant, HCF passthrough ledger, closeouts</t>
  </si>
  <si>
    <t>Current county recovery page</t>
  </si>
  <si>
    <t>https://recovery.hawaiicounty.gov/resources/recovery-grants</t>
  </si>
  <si>
    <t>County page says $1.2m public recovery funding plus $400k Oak/HCF; keep private share separate.</t>
  </si>
  <si>
    <t>E01</t>
  </si>
  <si>
    <t>Economic recovery</t>
  </si>
  <si>
    <t>Puna wastewater solutions planning</t>
  </si>
  <si>
    <t>County / U.S. EDA</t>
  </si>
  <si>
    <t>Puna town centers</t>
  </si>
  <si>
    <t>U.S. Economic Development Administration</t>
  </si>
  <si>
    <t>Planning/evaluation award, not sewer construction</t>
  </si>
  <si>
    <t>Award only / spend gap</t>
  </si>
  <si>
    <t>Grant drawdowns, consultant contracts/invoices, deliverables, remaining balance</t>
  </si>
  <si>
    <t>Do not describe this as completed wastewater infrastructure.</t>
  </si>
  <si>
    <t>E02</t>
  </si>
  <si>
    <t>Economic Recovery Plan</t>
  </si>
  <si>
    <t>Planning award</t>
  </si>
  <si>
    <t>Grant drawdowns, consultant payments, final deliverable and closeout</t>
  </si>
  <si>
    <t>E03</t>
  </si>
  <si>
    <t>Rural Placemaking Innovation Challenge</t>
  </si>
  <si>
    <t>County / USDA</t>
  </si>
  <si>
    <t>USDA</t>
  </si>
  <si>
    <t>Community development/planning award</t>
  </si>
  <si>
    <t>Drawdowns, contracts, deliverables and closeout</t>
  </si>
  <si>
    <t>Road Contracts</t>
  </si>
  <si>
    <t>Project</t>
  </si>
  <si>
    <t>County job / FEMA project</t>
  </si>
  <si>
    <t>Prime / consultant</t>
  </si>
  <si>
    <t>Base contract / award</t>
  </si>
  <si>
    <t>Verified paid-to-date</t>
  </si>
  <si>
    <t>Change orders located</t>
  </si>
  <si>
    <t>Completion target</t>
  </si>
  <si>
    <t>Primary source</t>
  </si>
  <si>
    <t>Audit note</t>
  </si>
  <si>
    <t>Highway 137A (Hwy 132 to Pohoiki)</t>
  </si>
  <si>
    <t>E-4523 / FEMA #46851 PW00055/53</t>
  </si>
  <si>
    <t>Isemoto Contracting Co. Ltd.</t>
  </si>
  <si>
    <t>Not yet reconciled</t>
  </si>
  <si>
    <t>https://records.hawaiicounty.gov/weblink/1/edoc/130213/E-4523%20-%20Bid%20Results%20(2).pdf</t>
  </si>
  <si>
    <t>Base amount verified; payment applications and FEMA reimbursement draws are critical missing records.</t>
  </si>
  <si>
    <t>Upper/Lower Pohoiki + Leilani</t>
  </si>
  <si>
    <t>E-4523A / FEMA #46851 PW00055/53</t>
  </si>
  <si>
    <t>Nan, Inc.</t>
  </si>
  <si>
    <t>Construction underway; notice to proceed/staging Aug. 2025</t>
  </si>
  <si>
    <t>https://records.hawaiicounty.gov/WebLink/1/edoc/142266/E-4523A%20-%20Bid%20Results%20(2).pdf</t>
  </si>
  <si>
    <t>Base amount verified; later change orders/payment estimates must be added.</t>
  </si>
  <si>
    <t>Construction management</t>
  </si>
  <si>
    <t>C.011809 / FEMA #46851 PW00055</t>
  </si>
  <si>
    <t>Weley R. Segawa &amp; Associates, Inc.</t>
  </si>
  <si>
    <t>CM services for lava-inundated roads program</t>
  </si>
  <si>
    <t>Professional-services award is not an expenditure.</t>
  </si>
  <si>
    <t>DLNR Pohoiki</t>
  </si>
  <si>
    <t>Vendor / line</t>
  </si>
  <si>
    <t>MOF</t>
  </si>
  <si>
    <t>Max value</t>
  </si>
  <si>
    <t>Outstanding balance</t>
  </si>
  <si>
    <t>Implied used</t>
  </si>
  <si>
    <t>As-of date</t>
  </si>
  <si>
    <t>Interpretive caution</t>
  </si>
  <si>
    <t>Goodfellow Bros. — line 1</t>
  </si>
  <si>
    <t>A</t>
  </si>
  <si>
    <t>Pohoiki boat ramp excavation/dredging</t>
  </si>
  <si>
    <t>Max minus outstanding is an inference, not a column labeled cash paid.</t>
  </si>
  <si>
    <t>Goodfellow Bros. — line 2</t>
  </si>
  <si>
    <t>C</t>
  </si>
  <si>
    <t>Goodfellow Bros. — line 3</t>
  </si>
  <si>
    <t>B</t>
  </si>
  <si>
    <t>Goodfellow Bros. — line 4</t>
  </si>
  <si>
    <t>Potential amendment/additional line; table max totals $9.58m rather than initial $9.28m award.</t>
  </si>
  <si>
    <t>Limtiaco — line 1</t>
  </si>
  <si>
    <t>Pohoiki dredging/hazard mitigation consulting</t>
  </si>
  <si>
    <t>Limtiaco — line 2</t>
  </si>
  <si>
    <t>Limtiaco — line 3</t>
  </si>
  <si>
    <t>Limtiaco — line 4</t>
  </si>
  <si>
    <t>Subtotal</t>
  </si>
  <si>
    <t>Outstanding</t>
  </si>
  <si>
    <t>Goodfellow</t>
  </si>
  <si>
    <t>Limtiaco</t>
  </si>
  <si>
    <t>Round 3 Grants</t>
  </si>
  <si>
    <t>Category</t>
  </si>
  <si>
    <t>Organization</t>
  </si>
  <si>
    <t>Award</t>
  </si>
  <si>
    <t>Paid to date</t>
  </si>
  <si>
    <t>Closeout status</t>
  </si>
  <si>
    <t>Capital</t>
  </si>
  <si>
    <t>Mālama O Puna</t>
  </si>
  <si>
    <t>Vacationland Road Restoration</t>
  </si>
  <si>
    <t>Not published in consolidated ledger</t>
  </si>
  <si>
    <t>Hawaiʻi's Volcano Circus</t>
  </si>
  <si>
    <t>Post-Kīlauea Eruption Restoration of SPACE</t>
  </si>
  <si>
    <t>Puna Rising ʻOhana</t>
  </si>
  <si>
    <t>Leilani Road Restoration</t>
  </si>
  <si>
    <t>Hoʻoulu Lāhui</t>
  </si>
  <si>
    <t>Nani Mau Noho Paʻa — subdivision/campus site acquisition</t>
  </si>
  <si>
    <t>Arts and Sciences Center</t>
  </si>
  <si>
    <t>ASC Campus Expansion — grading/site preparation</t>
  </si>
  <si>
    <t>Hawaiian Shores Water Resiliency Project</t>
  </si>
  <si>
    <t>Pāhoa Lava Zone Museum</t>
  </si>
  <si>
    <t>Railroad Avenue Restoration</t>
  </si>
  <si>
    <t>Kapoho Kai Water System Restoration</t>
  </si>
  <si>
    <t>SHAC Foundation</t>
  </si>
  <si>
    <t>Infrastructure for Floriculture Workforce Development</t>
  </si>
  <si>
    <t>Holo Lio Road Restoration, Part 2</t>
  </si>
  <si>
    <t>Mālama Road Restoration</t>
  </si>
  <si>
    <t>Economic</t>
  </si>
  <si>
    <t>ʻO Makuʻu Ke Kahua Community Center</t>
  </si>
  <si>
    <t>ʻO Makuʻu Māla &amp; Farm-to-Market Program</t>
  </si>
  <si>
    <t>Orchid Floriculture Workforce Development</t>
  </si>
  <si>
    <t>Neighborhood Place of Puna</t>
  </si>
  <si>
    <t>Puna ʻŌpio Hub</t>
  </si>
  <si>
    <t>Kupu</t>
  </si>
  <si>
    <t>Kupu ʻĀina Corps</t>
  </si>
  <si>
    <t>Pāhoa Shared Use Kitchen</t>
  </si>
  <si>
    <t>Hale Hālāwai O Puna, Phase 2</t>
  </si>
  <si>
    <t>ʻIolani Farm Restoration</t>
  </si>
  <si>
    <t>Resilience</t>
  </si>
  <si>
    <t>Hawaiʻi Environmental Restoration</t>
  </si>
  <si>
    <t>Puna Perfect Project</t>
  </si>
  <si>
    <t>The Food Basket</t>
  </si>
  <si>
    <t>Kōkua Harvest</t>
  </si>
  <si>
    <t>Hawaiʻi Volcano Education &amp; Resilience Institute</t>
  </si>
  <si>
    <t>Community Resilience / youth, AI, social media and volcano education</t>
  </si>
  <si>
    <t>Aloha ʻĪlio Rescue</t>
  </si>
  <si>
    <t>Puna Pet Support for Community Recovery</t>
  </si>
  <si>
    <t>Red Road Resilience Outreach</t>
  </si>
  <si>
    <t>Red Road All Communities Disaster Initiative</t>
  </si>
  <si>
    <t>Round 3 total</t>
  </si>
  <si>
    <t>Records Gaps</t>
  </si>
  <si>
    <t>Priority</t>
  </si>
  <si>
    <t>Records holder</t>
  </si>
  <si>
    <t>Record set to obtain</t>
  </si>
  <si>
    <t>Why it matters</t>
  </si>
  <si>
    <t>Key identifiers / scope</t>
  </si>
  <si>
    <t>Hawaiʻi County Finance / Controller</t>
  </si>
  <si>
    <t>General-ledger transactions, encumbrances, warrants/ACH and vendor payment detail for Act 9 recovery funds from 2019-present</t>
  </si>
  <si>
    <t>Converts the State's $20m subsidy and $40m loan from appropriations into an auditable cash ledger.</t>
  </si>
  <si>
    <t>Act 9 (2019); SUB301; all Puna/Kīlauea recovery fund/project codes; include reversals and transfers.</t>
  </si>
  <si>
    <t>State Department of Budget &amp; Finance</t>
  </si>
  <si>
    <t>Every monthly expenditure report submitted by Hawaiʻi County under Act 9 §3, plus loan draw/repayment/waiver records</t>
  </si>
  <si>
    <t>The Legislature explicitly required monthly expenditure reporting; this should be the cleanest State-side audit trail.</t>
  </si>
  <si>
    <t>Act 9, HB 1180, approved Apr. 16, 2019.</t>
  </si>
  <si>
    <t>Hawaiʻi County DPW / Finance</t>
  </si>
  <si>
    <t>All pay estimates, invoices, change orders, retainage and payments for E-4523 and E-4523A</t>
  </si>
  <si>
    <t>These are the two largest active construction contracts and currently lack public paid-to-date figures.</t>
  </si>
  <si>
    <t>E-4523 Isemoto $17,796,690; E-4523A Nan $32,080,630.50; FEMA #46851 PW00055/53.</t>
  </si>
  <si>
    <t>All invoices, amendments and payments for construction-management contract C.011809</t>
  </si>
  <si>
    <t>Adds soft costs to the road recovery bill and tests whether the $4.4m ceiling has changed.</t>
  </si>
  <si>
    <t>Weley R. Segawa &amp; Associates; $4.4m award; FEMA #46851 PW00055.</t>
  </si>
  <si>
    <t>FEMA / HI-EMA / County</t>
  </si>
  <si>
    <t>Obligation history, reimbursement draws, deobligations and closeout status for FEMA #46851 PW00055/53 and related water/parks PWs</t>
  </si>
  <si>
    <t>County infrastructure pages publish federal shares but not cash reimbursements actually received.</t>
  </si>
  <si>
    <t>DR-4366-HI; Project #46851; PW00055/53; roads, water and parks.</t>
  </si>
  <si>
    <t>County Department of Water Supply</t>
  </si>
  <si>
    <t>Contracts, invoices and reimbursements for replacement/alternative Lower Puna water projects</t>
  </si>
  <si>
    <t>The Kapoho network is not being restored as originally configured, so redirected recovery money must be traced project by project.</t>
  </si>
  <si>
    <t>Pohoiki/Isaac Hale waterline; Highway 137 water work; Kapoho alternatives.</t>
  </si>
  <si>
    <t>County Parks &amp; Recreation / Finance</t>
  </si>
  <si>
    <t>Isaac Hale design contract, amendments/invoices, FEMA project worksheet, current construction estimate and procurement schedule</t>
  </si>
  <si>
    <t>Eight years after the eruption, the principal park reconstruction remains in design; actual design spending is not published.</t>
  </si>
  <si>
    <t>Isaac Kepoʻokalani Hale Beach Park; Limtiaco Consulting Group.</t>
  </si>
  <si>
    <t>DLNR / DOBOR</t>
  </si>
  <si>
    <t>Goodfellow final contract ledger, all amendments/change orders, invoices, retainage, FEMA share and corrective plan for Pohoiki ramp</t>
  </si>
  <si>
    <t>DLNR's Dec. 1, 2025 table allows an implied $7.142m used, but not a definitive cash-paid figure; ramp remains closed.</t>
  </si>
  <si>
    <t>Pohoiki Boat Ramp; Goodfellow Bros.; four LNR801 funding lines.</t>
  </si>
  <si>
    <t>Executed agreements, installment payment history, progress/final reports and closeouts for Kīlauea Recovery Grant Rounds 1–3</t>
  </si>
  <si>
    <t>Award totals are public; expenditure and project completion are not consolidated.</t>
  </si>
  <si>
    <t>Rounds 1 ($3.7m), 2 ($3.2934m), 3 ($5.977773m).</t>
  </si>
  <si>
    <t>Puna Strong public-fund contribution ledger and grant closeouts</t>
  </si>
  <si>
    <t>Separates the $1.2m State-derived County recovery share from private philanthropy and verifies what was actually spent.</t>
  </si>
  <si>
    <t>Puna Strong; County recovery share $1.2m; private share reported separately.</t>
  </si>
  <si>
    <t>Dashboard</t>
  </si>
  <si>
    <t>PUNA 2018 ERUPTION RECOVERY — AUDIT LEDGER</t>
  </si>
  <si>
    <t>Key measure</t>
  </si>
  <si>
    <t>Amount / status</t>
  </si>
  <si>
    <t>What the ledger proves so far</t>
  </si>
  <si>
    <t>HUD buyout — explicit expenditure</t>
  </si>
  <si>
    <t>1. Puna recovery money cannot be represented by one grand total without double-counting.
2. The clearest current cash figure is the HUD buyout program: $87.93 million explicitly expended.
3. The two principal road contracts total $49.877 million before change orders, plus a $4.4 million construction-management award, but public paid-to-date figures were not located.
4. DLNR's contract table exposes max value and outstanding balance, allowing an auditable implied-use calculation for Pohoiki.
5. The largest accountability gap is the absence of a public transaction ledger tying Act 9 money, County vendor payments and FEMA reimbursements to physical completion.</t>
  </si>
  <si>
    <t>Active road construction base contracts</t>
  </si>
  <si>
    <t>Road construction-management award</t>
  </si>
  <si>
    <t>DLNR Pohoiki Goodfellow — implied use (12/1/25)</t>
  </si>
  <si>
    <t>DLNR Pohoiki Limtiaco — implied use (12/1/25)</t>
  </si>
  <si>
    <t>Act 9 monthly expenditure reports publicly located</t>
  </si>
  <si>
    <t>NO — critical records gap</t>
  </si>
  <si>
    <t>IMPORTANT: “Unknown” is not $0. Award, obligation, payment, reimbursement and construction completion are separate stages.</t>
  </si>
  <si>
    <t>Definitions</t>
  </si>
  <si>
    <t>PUNA RECOVERY LEDGER — ACCOUNTING DEFINITIONS</t>
  </si>
  <si>
    <t>Term</t>
  </si>
  <si>
    <t>Meaning used in this workbook</t>
  </si>
  <si>
    <t>Appropriated / Authorized</t>
  </si>
  <si>
    <t>Legislature or agency made money legally available. This is not an expenditure.</t>
  </si>
  <si>
    <t>Awarded</t>
  </si>
  <si>
    <t>A grant or contract was approved for a recipient/vendor. It may not yet have been paid.</t>
  </si>
  <si>
    <t>Obligated / Encumbered</t>
  </si>
  <si>
    <t>Money is reserved against a contract or grant agreement. It is not necessarily cash out the door.</t>
  </si>
  <si>
    <t>A source explicitly reports an expenditure/payment amount.</t>
  </si>
  <si>
    <t>Calculated as reported contract max value minus reported outstanding balance. It is not treated as definitive cash paid.</t>
  </si>
  <si>
    <t>Reimbursed</t>
  </si>
  <si>
    <t>A federal/state agency repaid eligible costs already incurred. Reimbursement should be tracked separately from vendor payments.</t>
  </si>
  <si>
    <t>Physical completion</t>
  </si>
  <si>
    <t>What is actually built/open/usable. Financial completion and physical completion are not the same thing.</t>
  </si>
  <si>
    <t>Evidence rule</t>
  </si>
  <si>
    <t>Blank means unknown—not zero. The workbook does not invent a paid-to-date figure when the public record publishes only an award or ceiling.</t>
  </si>
  <si>
    <t>August 24, 2026, except where a source has an earlier explicit reporting date.</t>
  </si>
</sst>
</file>

<file path=xl/styles.xml><?xml version="1.0" encoding="utf-8"?>
<styleSheet xmlns="http://schemas.openxmlformats.org/spreadsheetml/2006/main">
  <numFmts count="2">
    <numFmt numFmtId="0" formatCode="General"/>
    <numFmt numFmtId="59" formatCode="&quot;$&quot;#,##0.00"/>
  </numFmts>
  <fonts count="10">
    <font>
      <sz val="11"/>
      <color indexed="8"/>
      <name val="Carlito"/>
    </font>
    <font>
      <sz val="12"/>
      <color indexed="8"/>
      <name val="Carlito"/>
    </font>
    <font>
      <sz val="14"/>
      <color indexed="8"/>
      <name val="Carlito"/>
    </font>
    <font>
      <sz val="12"/>
      <color indexed="8"/>
      <name val="Helvetica Neue"/>
    </font>
    <font>
      <u val="single"/>
      <sz val="12"/>
      <color indexed="11"/>
      <name val="Carlito"/>
    </font>
    <font>
      <sz val="15"/>
      <color indexed="8"/>
      <name val="Calibri"/>
    </font>
    <font>
      <b val="1"/>
      <sz val="11"/>
      <color indexed="12"/>
      <name val="Carlito"/>
    </font>
    <font>
      <b val="1"/>
      <sz val="11"/>
      <color indexed="8"/>
      <name val="Carlito"/>
    </font>
    <font>
      <b val="1"/>
      <sz val="16"/>
      <color indexed="12"/>
      <name val="Carlito"/>
    </font>
    <font>
      <b val="1"/>
      <sz val="14"/>
      <color indexed="12"/>
      <name val="Carlito"/>
    </font>
  </fonts>
  <fills count="10">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6"/>
        <bgColor auto="1"/>
      </patternFill>
    </fill>
    <fill>
      <patternFill patternType="solid">
        <fgColor indexed="12"/>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s>
  <borders count="26">
    <border>
      <left/>
      <right/>
      <top/>
      <bottom/>
      <diagonal/>
    </border>
    <border>
      <left style="thin">
        <color indexed="14"/>
      </left>
      <right/>
      <top style="thin">
        <color indexed="14"/>
      </top>
      <bottom style="thin">
        <color indexed="14"/>
      </bottom>
      <diagonal/>
    </border>
    <border>
      <left/>
      <right/>
      <top style="thin">
        <color indexed="14"/>
      </top>
      <bottom style="thin">
        <color indexed="14"/>
      </bottom>
      <diagonal/>
    </border>
    <border>
      <left/>
      <right style="thin">
        <color indexed="14"/>
      </right>
      <top style="thin">
        <color indexed="14"/>
      </top>
      <bottom style="thin">
        <color indexed="14"/>
      </bottom>
      <diagonal/>
    </border>
    <border>
      <left style="thin">
        <color indexed="14"/>
      </left>
      <right style="thin">
        <color indexed="15"/>
      </right>
      <top style="thin">
        <color indexed="15"/>
      </top>
      <bottom style="thin">
        <color indexed="15"/>
      </bottom>
      <diagonal/>
    </border>
    <border>
      <left style="thin">
        <color indexed="14"/>
      </left>
      <right style="thin">
        <color indexed="15"/>
      </right>
      <top style="thin">
        <color indexed="14"/>
      </top>
      <bottom style="thin">
        <color indexed="14"/>
      </bottom>
      <diagonal/>
    </border>
    <border>
      <left style="thin">
        <color indexed="15"/>
      </left>
      <right style="thin">
        <color indexed="15"/>
      </right>
      <top style="thin">
        <color indexed="14"/>
      </top>
      <bottom style="thin">
        <color indexed="14"/>
      </bottom>
      <diagonal/>
    </border>
    <border>
      <left style="thin">
        <color indexed="15"/>
      </left>
      <right style="thin">
        <color indexed="14"/>
      </right>
      <top style="thin">
        <color indexed="14"/>
      </top>
      <bottom style="thin">
        <color indexed="14"/>
      </bottom>
      <diagonal/>
    </border>
    <border>
      <left style="thin">
        <color indexed="15"/>
      </left>
      <right style="thin">
        <color indexed="15"/>
      </right>
      <top style="thin">
        <color indexed="14"/>
      </top>
      <bottom style="thin">
        <color indexed="15"/>
      </bottom>
      <diagonal/>
    </border>
    <border>
      <left style="thin">
        <color indexed="15"/>
      </left>
      <right style="thin">
        <color indexed="15"/>
      </right>
      <top style="thin">
        <color indexed="15"/>
      </top>
      <bottom style="thin">
        <color indexed="15"/>
      </bottom>
      <diagonal/>
    </border>
    <border>
      <left style="thin">
        <color indexed="15"/>
      </left>
      <right style="thin">
        <color indexed="15"/>
      </right>
      <top style="thin">
        <color indexed="14"/>
      </top>
      <bottom/>
      <diagonal/>
    </border>
    <border>
      <left style="thin">
        <color indexed="15"/>
      </left>
      <right/>
      <top style="thin">
        <color indexed="15"/>
      </top>
      <bottom style="thin">
        <color indexed="15"/>
      </bottom>
      <diagonal/>
    </border>
    <border>
      <left/>
      <right/>
      <top/>
      <bottom/>
      <diagonal/>
    </border>
    <border>
      <left/>
      <right style="thin">
        <color indexed="15"/>
      </right>
      <top style="thin">
        <color indexed="15"/>
      </top>
      <bottom style="thin">
        <color indexed="15"/>
      </bottom>
      <diagonal/>
    </border>
    <border>
      <left style="thin">
        <color indexed="15"/>
      </left>
      <right style="thin">
        <color indexed="15"/>
      </right>
      <top/>
      <bottom style="thin">
        <color indexed="15"/>
      </bottom>
      <diagonal/>
    </border>
    <border>
      <left/>
      <right/>
      <top/>
      <bottom style="thin">
        <color indexed="15"/>
      </bottom>
      <diagonal/>
    </border>
    <border>
      <left style="thin">
        <color indexed="15"/>
      </left>
      <right/>
      <top style="thin">
        <color indexed="15"/>
      </top>
      <bottom/>
      <diagonal/>
    </border>
    <border>
      <left/>
      <right/>
      <top style="thin">
        <color indexed="15"/>
      </top>
      <bottom/>
      <diagonal/>
    </border>
    <border>
      <left/>
      <right style="thin">
        <color indexed="15"/>
      </right>
      <top style="thin">
        <color indexed="15"/>
      </top>
      <bottom/>
      <diagonal/>
    </border>
    <border>
      <left style="thin">
        <color indexed="15"/>
      </left>
      <right style="thin">
        <color indexed="15"/>
      </right>
      <top/>
      <bottom/>
      <diagonal/>
    </border>
    <border>
      <left style="thin">
        <color indexed="15"/>
      </left>
      <right/>
      <top/>
      <bottom/>
      <diagonal/>
    </border>
    <border>
      <left/>
      <right/>
      <top style="thin">
        <color indexed="15"/>
      </top>
      <bottom style="thin">
        <color indexed="15"/>
      </bottom>
      <diagonal/>
    </border>
    <border>
      <left/>
      <right style="thin">
        <color indexed="15"/>
      </right>
      <top/>
      <bottom/>
      <diagonal/>
    </border>
    <border>
      <left style="thin">
        <color indexed="15"/>
      </left>
      <right style="thin">
        <color indexed="15"/>
      </right>
      <top style="thin">
        <color indexed="15"/>
      </top>
      <bottom/>
      <diagonal/>
    </border>
    <border>
      <left style="thin">
        <color indexed="15"/>
      </left>
      <right/>
      <top/>
      <bottom style="thin">
        <color indexed="15"/>
      </bottom>
      <diagonal/>
    </border>
    <border>
      <left/>
      <right style="thin">
        <color indexed="15"/>
      </right>
      <top/>
      <bottom style="thin">
        <color indexed="15"/>
      </bottom>
      <diagonal/>
    </border>
  </borders>
  <cellStyleXfs count="1">
    <xf numFmtId="0" fontId="0" applyNumberFormat="0" applyFont="1" applyFill="0" applyBorder="0" applyAlignment="1" applyProtection="0">
      <alignment vertical="bottom"/>
    </xf>
  </cellStyleXfs>
  <cellXfs count="69">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wrapText="1"/>
    </xf>
    <xf numFmtId="49" fontId="6" fillId="4" borderId="2" applyNumberFormat="1" applyFont="1" applyFill="1" applyBorder="1" applyAlignment="1" applyProtection="0">
      <alignment horizontal="center" vertical="center" wrapText="1"/>
    </xf>
    <xf numFmtId="49" fontId="6" fillId="4" borderId="3" applyNumberFormat="1" applyFont="1" applyFill="1" applyBorder="1" applyAlignment="1" applyProtection="0">
      <alignment horizontal="center" vertical="center" wrapText="1"/>
    </xf>
    <xf numFmtId="0" fontId="0" borderId="4" applyNumberFormat="0" applyFont="1" applyFill="0" applyBorder="1" applyAlignment="1" applyProtection="0">
      <alignment vertical="bottom"/>
    </xf>
    <xf numFmtId="49" fontId="0" fillId="5" borderId="1" applyNumberFormat="1" applyFont="1" applyFill="1" applyBorder="1" applyAlignment="1" applyProtection="0">
      <alignment vertical="top" wrapText="1"/>
    </xf>
    <xf numFmtId="49" fontId="0" fillId="5" borderId="2" applyNumberFormat="1" applyFont="1" applyFill="1" applyBorder="1" applyAlignment="1" applyProtection="0">
      <alignment vertical="top" wrapText="1"/>
    </xf>
    <xf numFmtId="59" fontId="0" fillId="5" borderId="2" applyNumberFormat="1" applyFont="1" applyFill="1" applyBorder="1" applyAlignment="1" applyProtection="0">
      <alignment vertical="top" wrapText="1"/>
    </xf>
    <xf numFmtId="9" fontId="0" fillId="5" borderId="2" applyNumberFormat="1" applyFont="1" applyFill="1" applyBorder="1" applyAlignment="1" applyProtection="0">
      <alignment vertical="top" wrapText="1"/>
    </xf>
    <xf numFmtId="0" fontId="0" fillId="5" borderId="2" applyNumberFormat="0" applyFont="1" applyFill="1" applyBorder="1" applyAlignment="1" applyProtection="0">
      <alignment vertical="top" wrapText="1"/>
    </xf>
    <xf numFmtId="49" fontId="0" fillId="5" borderId="3" applyNumberFormat="1" applyFont="1" applyFill="1" applyBorder="1" applyAlignment="1" applyProtection="0">
      <alignment vertical="top" wrapText="1"/>
    </xf>
    <xf numFmtId="49" fontId="0" fillId="6" borderId="5" applyNumberFormat="1" applyFont="1" applyFill="1" applyBorder="1" applyAlignment="1" applyProtection="0">
      <alignment vertical="top" wrapText="1"/>
    </xf>
    <xf numFmtId="49" fontId="0" fillId="6" borderId="6" applyNumberFormat="1" applyFont="1" applyFill="1" applyBorder="1" applyAlignment="1" applyProtection="0">
      <alignment vertical="top" wrapText="1"/>
    </xf>
    <xf numFmtId="59" fontId="0" fillId="6" borderId="6" applyNumberFormat="1" applyFont="1" applyFill="1" applyBorder="1" applyAlignment="1" applyProtection="0">
      <alignment vertical="top" wrapText="1"/>
    </xf>
    <xf numFmtId="9" fontId="0" fillId="6" borderId="6" applyNumberFormat="1" applyFont="1" applyFill="1" applyBorder="1" applyAlignment="1" applyProtection="0">
      <alignment vertical="top" wrapText="1"/>
    </xf>
    <xf numFmtId="0" fontId="0" fillId="6" borderId="6" applyNumberFormat="0" applyFont="1" applyFill="1" applyBorder="1" applyAlignment="1" applyProtection="0">
      <alignment vertical="top" wrapText="1"/>
    </xf>
    <xf numFmtId="49" fontId="0" fillId="6" borderId="7" applyNumberFormat="1" applyFont="1" applyFill="1" applyBorder="1" applyAlignment="1" applyProtection="0">
      <alignment vertical="top" wrapText="1"/>
    </xf>
    <xf numFmtId="0" fontId="0" fillId="6" borderId="7" applyNumberFormat="0" applyFont="1" applyFill="1" applyBorder="1" applyAlignment="1" applyProtection="0">
      <alignment vertical="top" wrapText="1"/>
    </xf>
    <xf numFmtId="0" fontId="0" fillId="5" borderId="3" applyNumberFormat="0" applyFont="1" applyFill="1" applyBorder="1" applyAlignment="1" applyProtection="0">
      <alignment vertical="top" wrapText="1"/>
    </xf>
    <xf numFmtId="0" fontId="0" borderId="8" applyNumberFormat="0" applyFont="1" applyFill="0" applyBorder="1" applyAlignment="1" applyProtection="0">
      <alignment vertical="bottom"/>
    </xf>
    <xf numFmtId="0" fontId="0" borderId="9" applyNumberFormat="0" applyFont="1" applyFill="0"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borderId="10" applyNumberFormat="0" applyFont="1" applyFill="0" applyBorder="1" applyAlignment="1" applyProtection="0">
      <alignment vertical="bottom"/>
    </xf>
    <xf numFmtId="0" fontId="0" borderId="11" applyNumberFormat="0" applyFont="1" applyFill="0" applyBorder="1" applyAlignment="1" applyProtection="0">
      <alignment vertical="bottom"/>
    </xf>
    <xf numFmtId="49" fontId="7" fillId="7" borderId="12" applyNumberFormat="1" applyFont="1" applyFill="1" applyBorder="1" applyAlignment="1" applyProtection="0">
      <alignment vertical="bottom"/>
    </xf>
    <xf numFmtId="0" fontId="0" borderId="13" applyNumberFormat="0" applyFont="1" applyFill="0" applyBorder="1" applyAlignment="1" applyProtection="0">
      <alignment vertical="bottom"/>
    </xf>
    <xf numFmtId="49" fontId="0" borderId="14" applyNumberFormat="1" applyFont="1" applyFill="0" applyBorder="1" applyAlignment="1" applyProtection="0">
      <alignment vertical="bottom"/>
    </xf>
    <xf numFmtId="59" fontId="0" borderId="14" applyNumberFormat="1" applyFont="1" applyFill="0" applyBorder="1" applyAlignment="1" applyProtection="0">
      <alignment vertical="bottom"/>
    </xf>
    <xf numFmtId="49" fontId="0" borderId="9" applyNumberFormat="1" applyFont="1" applyFill="0" applyBorder="1" applyAlignment="1" applyProtection="0">
      <alignment vertical="bottom"/>
    </xf>
    <xf numFmtId="59" fontId="0" borderId="9" applyNumberFormat="1" applyFont="1" applyFill="0" applyBorder="1" applyAlignment="1" applyProtection="0">
      <alignment vertical="bottom"/>
    </xf>
    <xf numFmtId="0" fontId="0" applyNumberFormat="1" applyFont="1" applyFill="0" applyBorder="0" applyAlignment="1" applyProtection="0">
      <alignment vertical="bottom"/>
    </xf>
    <xf numFmtId="49" fontId="7" fillId="7" borderId="15" applyNumberFormat="1" applyFont="1" applyFill="1" applyBorder="1" applyAlignment="1" applyProtection="0">
      <alignment vertical="bottom"/>
    </xf>
    <xf numFmtId="59" fontId="7" fillId="7" borderId="15" applyNumberFormat="1" applyFont="1" applyFill="1" applyBorder="1" applyAlignment="1" applyProtection="0">
      <alignment vertical="bottom"/>
    </xf>
    <xf numFmtId="0" fontId="0" applyNumberFormat="1" applyFont="1" applyFill="0" applyBorder="0" applyAlignment="1" applyProtection="0">
      <alignment vertical="bottom"/>
    </xf>
    <xf numFmtId="0" fontId="0" fillId="5" borderId="1" applyNumberFormat="1" applyFont="1" applyFill="1" applyBorder="1" applyAlignment="1" applyProtection="0">
      <alignment vertical="top" wrapText="1"/>
    </xf>
    <xf numFmtId="0" fontId="0" fillId="6" borderId="5" applyNumberFormat="1" applyFont="1" applyFill="1" applyBorder="1" applyAlignment="1" applyProtection="0">
      <alignment vertical="top" wrapText="1"/>
    </xf>
    <xf numFmtId="0" fontId="0" applyNumberFormat="1" applyFont="1" applyFill="0" applyBorder="0" applyAlignment="1" applyProtection="0">
      <alignment vertical="bottom"/>
    </xf>
    <xf numFmtId="49" fontId="8" fillId="4" borderId="16" applyNumberFormat="1" applyFont="1" applyFill="1" applyBorder="1" applyAlignment="1" applyProtection="0">
      <alignment horizontal="center" vertical="center"/>
    </xf>
    <xf numFmtId="0" fontId="8" fillId="4" borderId="17" applyNumberFormat="0" applyFont="1" applyFill="1" applyBorder="1" applyAlignment="1" applyProtection="0">
      <alignment horizontal="center" vertical="center"/>
    </xf>
    <xf numFmtId="0" fontId="8" fillId="4" borderId="18" applyNumberFormat="0" applyFont="1" applyFill="1" applyBorder="1" applyAlignment="1" applyProtection="0">
      <alignment horizontal="center" vertical="center"/>
    </xf>
    <xf numFmtId="0" fontId="0" borderId="19" applyNumberFormat="0" applyFont="1" applyFill="0" applyBorder="1" applyAlignment="1" applyProtection="0">
      <alignment vertical="bottom"/>
    </xf>
    <xf numFmtId="0" fontId="0" borderId="14" applyNumberFormat="0" applyFont="1" applyFill="0" applyBorder="1" applyAlignment="1" applyProtection="0">
      <alignment vertical="bottom"/>
    </xf>
    <xf numFmtId="49" fontId="7" fillId="8" borderId="20" applyNumberFormat="1" applyFont="1" applyFill="1" applyBorder="1" applyAlignment="1" applyProtection="0">
      <alignment vertical="bottom" wrapText="1"/>
    </xf>
    <xf numFmtId="49" fontId="7" fillId="8" borderId="12" applyNumberFormat="1" applyFont="1" applyFill="1" applyBorder="1" applyAlignment="1" applyProtection="0">
      <alignment vertical="bottom" wrapText="1"/>
    </xf>
    <xf numFmtId="0" fontId="0" borderId="21" applyNumberFormat="0" applyFont="1" applyFill="0" applyBorder="1" applyAlignment="1" applyProtection="0">
      <alignment vertical="bottom"/>
    </xf>
    <xf numFmtId="49" fontId="7" fillId="8" borderId="12" applyNumberFormat="1" applyFont="1" applyFill="1" applyBorder="1" applyAlignment="1" applyProtection="0">
      <alignment horizontal="center" vertical="bottom"/>
    </xf>
    <xf numFmtId="0" fontId="7" fillId="8" borderId="12" applyNumberFormat="0" applyFont="1" applyFill="1" applyBorder="1" applyAlignment="1" applyProtection="0">
      <alignment horizontal="center" vertical="bottom"/>
    </xf>
    <xf numFmtId="0" fontId="7" fillId="8" borderId="22" applyNumberFormat="0" applyFont="1" applyFill="1" applyBorder="1" applyAlignment="1" applyProtection="0">
      <alignment horizontal="center" vertical="bottom"/>
    </xf>
    <xf numFmtId="49" fontId="0" fillId="6" borderId="14" applyNumberFormat="1" applyFont="1" applyFill="1" applyBorder="1" applyAlignment="1" applyProtection="0">
      <alignment vertical="bottom" wrapText="1"/>
    </xf>
    <xf numFmtId="59" fontId="0" fillId="6" borderId="14" applyNumberFormat="1" applyFont="1" applyFill="1" applyBorder="1" applyAlignment="1" applyProtection="0">
      <alignment vertical="bottom" wrapText="1"/>
    </xf>
    <xf numFmtId="49" fontId="0" fillId="6" borderId="14" applyNumberFormat="1" applyFont="1" applyFill="1" applyBorder="1" applyAlignment="1" applyProtection="0">
      <alignment vertical="top" wrapText="1"/>
    </xf>
    <xf numFmtId="0" fontId="0" fillId="6" borderId="14" applyNumberFormat="0" applyFont="1" applyFill="1" applyBorder="1" applyAlignment="1" applyProtection="0">
      <alignment vertical="top" wrapText="1"/>
    </xf>
    <xf numFmtId="49" fontId="0" fillId="6" borderId="9" applyNumberFormat="1" applyFont="1" applyFill="1" applyBorder="1" applyAlignment="1" applyProtection="0">
      <alignment vertical="bottom" wrapText="1"/>
    </xf>
    <xf numFmtId="59" fontId="0" fillId="6" borderId="9" applyNumberFormat="1" applyFont="1" applyFill="1" applyBorder="1" applyAlignment="1" applyProtection="0">
      <alignment vertical="bottom" wrapText="1"/>
    </xf>
    <xf numFmtId="0" fontId="0" fillId="6" borderId="9" applyNumberFormat="0" applyFont="1" applyFill="1" applyBorder="1" applyAlignment="1" applyProtection="0">
      <alignment vertical="top" wrapText="1"/>
    </xf>
    <xf numFmtId="0" fontId="0" borderId="23" applyNumberFormat="0" applyFont="1" applyFill="0" applyBorder="1" applyAlignment="1" applyProtection="0">
      <alignment vertical="bottom"/>
    </xf>
    <xf numFmtId="49" fontId="7" fillId="9" borderId="24" applyNumberFormat="1" applyFont="1" applyFill="1" applyBorder="1" applyAlignment="1" applyProtection="0">
      <alignment horizontal="center" vertical="bottom" wrapText="1"/>
    </xf>
    <xf numFmtId="0" fontId="7" fillId="9" borderId="15" applyNumberFormat="0" applyFont="1" applyFill="1" applyBorder="1" applyAlignment="1" applyProtection="0">
      <alignment horizontal="center" vertical="bottom" wrapText="1"/>
    </xf>
    <xf numFmtId="0" fontId="7" fillId="9" borderId="25" applyNumberFormat="0" applyFont="1" applyFill="1" applyBorder="1" applyAlignment="1" applyProtection="0">
      <alignment horizontal="center" vertical="bottom" wrapText="1"/>
    </xf>
    <xf numFmtId="0" fontId="0" applyNumberFormat="1" applyFont="1" applyFill="0" applyBorder="0" applyAlignment="1" applyProtection="0">
      <alignment vertical="bottom"/>
    </xf>
    <xf numFmtId="49" fontId="9" fillId="4" borderId="16" applyNumberFormat="1" applyFont="1" applyFill="1" applyBorder="1" applyAlignment="1" applyProtection="0">
      <alignment vertical="bottom" wrapText="1"/>
    </xf>
    <xf numFmtId="0" fontId="9" fillId="4" borderId="17" applyNumberFormat="0" applyFont="1" applyFill="1" applyBorder="1" applyAlignment="1" applyProtection="0">
      <alignment vertical="bottom"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1f4e78"/>
      <rgbColor rgb="ff729fb3"/>
      <rgbColor rgb="ffaaaaaa"/>
      <rgbColor rgb="ffd0dfe5"/>
      <rgbColor rgb="ffe2f0d9"/>
      <rgbColor rgb="ffd9eaf7"/>
      <rgbColor rgb="fffff2cc"/>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A7A7A7"/>
      </a:dk2>
      <a:lt2>
        <a:srgbClr val="535353"/>
      </a:lt2>
      <a:accent1>
        <a:srgbClr val="156082"/>
      </a:accent1>
      <a:accent2>
        <a:srgbClr val="E97132"/>
      </a:accent2>
      <a:accent3>
        <a:srgbClr val="196B24"/>
      </a:accent3>
      <a:accent4>
        <a:srgbClr val="0F9ED5"/>
      </a:accent4>
      <a:accent5>
        <a:srgbClr val="A02B93"/>
      </a:accent5>
      <a:accent6>
        <a:srgbClr val="4EA72E"/>
      </a:accent6>
      <a:hlink>
        <a:srgbClr val="0000FF"/>
      </a:hlink>
      <a:folHlink>
        <a:srgbClr val="FF00FF"/>
      </a:folHlink>
    </a:clrScheme>
    <a:fontScheme name="ChatGPT">
      <a:majorFont>
        <a:latin typeface="Helvetica Neue"/>
        <a:ea typeface="Helvetica Neue"/>
        <a:cs typeface="Helvetica Neue"/>
      </a:majorFont>
      <a:minorFont>
        <a:latin typeface="Helvetica Neue"/>
        <a:ea typeface="Helvetica Neue"/>
        <a:cs typeface="Helvetica Neue"/>
      </a:minorFont>
    </a:fontScheme>
    <a:fmtScheme name="ChatGP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905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905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195</v>
      </c>
      <c r="C11" s="3"/>
      <c r="D11" s="3"/>
    </row>
    <row r="12">
      <c r="B12" s="4"/>
      <c r="C12" t="s" s="4">
        <v>5</v>
      </c>
      <c r="D12" t="s" s="5">
        <v>195</v>
      </c>
    </row>
    <row r="13">
      <c r="B13" t="s" s="3">
        <v>222</v>
      </c>
      <c r="C13" s="3"/>
      <c r="D13" s="3"/>
    </row>
    <row r="14">
      <c r="B14" s="4"/>
      <c r="C14" t="s" s="4">
        <v>5</v>
      </c>
      <c r="D14" t="s" s="5">
        <v>222</v>
      </c>
    </row>
    <row r="15">
      <c r="B15" t="s" s="3">
        <v>249</v>
      </c>
      <c r="C15" s="3"/>
      <c r="D15" s="3"/>
    </row>
    <row r="16">
      <c r="B16" s="4"/>
      <c r="C16" t="s" s="4">
        <v>5</v>
      </c>
      <c r="D16" t="s" s="5">
        <v>249</v>
      </c>
    </row>
    <row r="17">
      <c r="B17" t="s" s="3">
        <v>298</v>
      </c>
      <c r="C17" s="3"/>
      <c r="D17" s="3"/>
    </row>
    <row r="18">
      <c r="B18" s="4"/>
      <c r="C18" t="s" s="4">
        <v>5</v>
      </c>
      <c r="D18" t="s" s="5">
        <v>298</v>
      </c>
    </row>
    <row r="19">
      <c r="B19" t="s" s="3">
        <v>341</v>
      </c>
      <c r="C19" s="3"/>
      <c r="D19" s="3"/>
    </row>
    <row r="20">
      <c r="B20" s="4"/>
      <c r="C20" t="s" s="4">
        <v>5</v>
      </c>
      <c r="D20" t="s" s="5">
        <v>341</v>
      </c>
    </row>
    <row r="21">
      <c r="B21" t="s" s="3">
        <v>355</v>
      </c>
      <c r="C21" s="3"/>
      <c r="D21" s="3"/>
    </row>
    <row r="22">
      <c r="B22" s="4"/>
      <c r="C22" t="s" s="4">
        <v>5</v>
      </c>
      <c r="D22" t="s" s="5">
        <v>355</v>
      </c>
    </row>
  </sheetData>
  <mergeCells count="1">
    <mergeCell ref="B3:D3"/>
  </mergeCells>
  <hyperlinks>
    <hyperlink ref="D10" location="'Executive Ledger'!R1C1" tooltip="" display="Executive Ledger"/>
    <hyperlink ref="D12" location="'Road Contracts'!R1C1" tooltip="" display="Road Contracts"/>
    <hyperlink ref="D14" location="'DLNR Pohoiki'!R1C1" tooltip="" display="DLNR Pohoiki"/>
    <hyperlink ref="D16" location="'Round 3 Grants'!R1C1" tooltip="" display="Round 3 Grants"/>
    <hyperlink ref="D18" location="'Records Gaps'!R1C1" tooltip="" display="Records Gaps"/>
    <hyperlink ref="D20" location="'Dashboard'!R1C1" tooltip="" display="Dashboard"/>
    <hyperlink ref="D22" location="'Definitions'!R1C1" tooltip="" display="Definitions"/>
  </hyperlinks>
</worksheet>
</file>

<file path=xl/worksheets/sheet2.xml><?xml version="1.0" encoding="utf-8"?>
<worksheet xmlns:r="http://schemas.openxmlformats.org/officeDocument/2006/relationships" xmlns="http://schemas.openxmlformats.org/spreadsheetml/2006/main">
  <dimension ref="A1:T21"/>
  <sheetViews>
    <sheetView workbookViewId="0" showGridLines="0" defaultGridColor="1"/>
  </sheetViews>
  <sheetFormatPr defaultColWidth="8.83333" defaultRowHeight="15" customHeight="1" outlineLevelRow="0" outlineLevelCol="0"/>
  <cols>
    <col min="1" max="1" width="8" style="6" customWidth="1"/>
    <col min="2" max="2" width="16" style="6" customWidth="1"/>
    <col min="3" max="3" width="33" style="6" customWidth="1"/>
    <col min="4" max="4" width="24" style="6" customWidth="1"/>
    <col min="5" max="5" width="18" style="6" customWidth="1"/>
    <col min="6" max="6" width="31" style="6" customWidth="1"/>
    <col min="7" max="11" width="17" style="6" customWidth="1"/>
    <col min="12" max="12" width="38" style="6" customWidth="1"/>
    <col min="13" max="13" width="14" style="6" customWidth="1"/>
    <col min="14" max="14" width="18" style="6" customWidth="1"/>
    <col min="15" max="15" width="24" style="6" customWidth="1"/>
    <col min="16" max="16" width="40" style="6" customWidth="1"/>
    <col min="17" max="17" width="16" style="6" customWidth="1"/>
    <col min="18" max="18" width="42" style="6" customWidth="1"/>
    <col min="19" max="19" width="45" style="6" customWidth="1"/>
    <col min="20" max="20" width="8.85156" style="6" customWidth="1"/>
    <col min="21" max="16384" width="8.85156" style="6" customWidth="1"/>
  </cols>
  <sheetData>
    <row r="1" ht="34" customHeight="1">
      <c r="A1" t="s" s="7">
        <v>6</v>
      </c>
      <c r="B1" t="s" s="8">
        <v>7</v>
      </c>
      <c r="C1" t="s" s="8">
        <v>8</v>
      </c>
      <c r="D1" t="s" s="8">
        <v>9</v>
      </c>
      <c r="E1" t="s" s="8">
        <v>10</v>
      </c>
      <c r="F1" t="s" s="8">
        <v>11</v>
      </c>
      <c r="G1" t="s" s="8">
        <v>12</v>
      </c>
      <c r="H1" t="s" s="8">
        <v>13</v>
      </c>
      <c r="I1" t="s" s="8">
        <v>14</v>
      </c>
      <c r="J1" t="s" s="8">
        <v>15</v>
      </c>
      <c r="K1" t="s" s="8">
        <v>16</v>
      </c>
      <c r="L1" t="s" s="8">
        <v>17</v>
      </c>
      <c r="M1" t="s" s="8">
        <v>18</v>
      </c>
      <c r="N1" t="s" s="8">
        <v>19</v>
      </c>
      <c r="O1" t="s" s="8">
        <v>20</v>
      </c>
      <c r="P1" t="s" s="8">
        <v>21</v>
      </c>
      <c r="Q1" t="s" s="8">
        <v>22</v>
      </c>
      <c r="R1" t="s" s="8">
        <v>23</v>
      </c>
      <c r="S1" t="s" s="9">
        <v>24</v>
      </c>
      <c r="T1" s="10"/>
    </row>
    <row r="2" ht="28" customHeight="1">
      <c r="A2" t="s" s="11">
        <v>25</v>
      </c>
      <c r="B2" t="s" s="12">
        <v>26</v>
      </c>
      <c r="C2" t="s" s="12">
        <v>27</v>
      </c>
      <c r="D2" t="s" s="12">
        <v>28</v>
      </c>
      <c r="E2" t="s" s="12">
        <v>29</v>
      </c>
      <c r="F2" t="s" s="12">
        <v>30</v>
      </c>
      <c r="G2" s="13">
        <v>20000000</v>
      </c>
      <c r="H2" s="13"/>
      <c r="I2" s="13"/>
      <c r="J2" s="13"/>
      <c r="K2" s="13"/>
      <c r="L2" t="s" s="12">
        <v>31</v>
      </c>
      <c r="M2" s="14"/>
      <c r="N2" s="15"/>
      <c r="O2" t="s" s="12">
        <v>32</v>
      </c>
      <c r="P2" t="s" s="12">
        <v>33</v>
      </c>
      <c r="Q2" t="s" s="12">
        <v>34</v>
      </c>
      <c r="R2" t="s" s="12">
        <v>35</v>
      </c>
      <c r="S2" t="s" s="16">
        <v>36</v>
      </c>
      <c r="T2" s="10"/>
    </row>
    <row r="3" ht="39" customHeight="1">
      <c r="A3" t="s" s="17">
        <v>37</v>
      </c>
      <c r="B3" t="s" s="18">
        <v>26</v>
      </c>
      <c r="C3" t="s" s="18">
        <v>38</v>
      </c>
      <c r="D3" t="s" s="18">
        <v>28</v>
      </c>
      <c r="E3" t="s" s="18">
        <v>29</v>
      </c>
      <c r="F3" t="s" s="18">
        <v>39</v>
      </c>
      <c r="G3" s="19">
        <v>40000000</v>
      </c>
      <c r="H3" s="19"/>
      <c r="I3" s="19"/>
      <c r="J3" s="19"/>
      <c r="K3" s="19"/>
      <c r="L3" t="s" s="18">
        <v>40</v>
      </c>
      <c r="M3" s="20"/>
      <c r="N3" s="21"/>
      <c r="O3" t="s" s="18">
        <v>32</v>
      </c>
      <c r="P3" t="s" s="18">
        <v>41</v>
      </c>
      <c r="Q3" t="s" s="18">
        <v>34</v>
      </c>
      <c r="R3" t="s" s="18">
        <v>35</v>
      </c>
      <c r="S3" t="s" s="22">
        <v>42</v>
      </c>
      <c r="T3" s="10"/>
    </row>
    <row r="4" ht="51" customHeight="1">
      <c r="A4" t="s" s="11">
        <v>43</v>
      </c>
      <c r="B4" t="s" s="12">
        <v>44</v>
      </c>
      <c r="C4" t="s" s="12">
        <v>45</v>
      </c>
      <c r="D4" t="s" s="12">
        <v>46</v>
      </c>
      <c r="E4" t="s" s="12">
        <v>47</v>
      </c>
      <c r="F4" t="s" s="12">
        <v>48</v>
      </c>
      <c r="G4" s="13"/>
      <c r="H4" s="13">
        <v>17796690</v>
      </c>
      <c r="I4" s="13"/>
      <c r="J4" s="13"/>
      <c r="K4" s="13"/>
      <c r="L4" t="s" s="12">
        <v>49</v>
      </c>
      <c r="M4" s="14"/>
      <c r="N4" t="s" s="12">
        <v>50</v>
      </c>
      <c r="O4" t="s" s="12">
        <v>51</v>
      </c>
      <c r="P4" t="s" s="12">
        <v>52</v>
      </c>
      <c r="Q4" t="s" s="12">
        <v>53</v>
      </c>
      <c r="R4" t="s" s="12">
        <v>54</v>
      </c>
      <c r="S4" t="s" s="16">
        <v>55</v>
      </c>
      <c r="T4" s="10"/>
    </row>
    <row r="5" ht="51" customHeight="1">
      <c r="A5" t="s" s="17">
        <v>56</v>
      </c>
      <c r="B5" t="s" s="18">
        <v>44</v>
      </c>
      <c r="C5" t="s" s="18">
        <v>57</v>
      </c>
      <c r="D5" t="s" s="18">
        <v>46</v>
      </c>
      <c r="E5" t="s" s="18">
        <v>47</v>
      </c>
      <c r="F5" t="s" s="18">
        <v>48</v>
      </c>
      <c r="G5" s="19"/>
      <c r="H5" s="19">
        <v>32080630.5</v>
      </c>
      <c r="I5" s="19"/>
      <c r="J5" s="19"/>
      <c r="K5" s="19"/>
      <c r="L5" t="s" s="18">
        <v>58</v>
      </c>
      <c r="M5" s="20"/>
      <c r="N5" t="s" s="18">
        <v>59</v>
      </c>
      <c r="O5" t="s" s="18">
        <v>51</v>
      </c>
      <c r="P5" t="s" s="18">
        <v>52</v>
      </c>
      <c r="Q5" t="s" s="18">
        <v>53</v>
      </c>
      <c r="R5" t="s" s="18">
        <v>54</v>
      </c>
      <c r="S5" t="s" s="22">
        <v>60</v>
      </c>
      <c r="T5" s="10"/>
    </row>
    <row r="6" ht="51" customHeight="1">
      <c r="A6" t="s" s="11">
        <v>61</v>
      </c>
      <c r="B6" t="s" s="12">
        <v>62</v>
      </c>
      <c r="C6" t="s" s="12">
        <v>63</v>
      </c>
      <c r="D6" t="s" s="12">
        <v>64</v>
      </c>
      <c r="E6" t="s" s="12">
        <v>47</v>
      </c>
      <c r="F6" t="s" s="12">
        <v>65</v>
      </c>
      <c r="G6" s="13"/>
      <c r="H6" s="13">
        <v>4400000</v>
      </c>
      <c r="I6" s="13"/>
      <c r="J6" s="13"/>
      <c r="K6" s="13"/>
      <c r="L6" t="s" s="12">
        <v>66</v>
      </c>
      <c r="M6" s="14"/>
      <c r="N6" s="15"/>
      <c r="O6" t="s" s="12">
        <v>67</v>
      </c>
      <c r="P6" t="s" s="12">
        <v>68</v>
      </c>
      <c r="Q6" t="s" s="12">
        <v>69</v>
      </c>
      <c r="R6" t="s" s="12">
        <v>70</v>
      </c>
      <c r="S6" t="s" s="16">
        <v>71</v>
      </c>
      <c r="T6" s="10"/>
    </row>
    <row r="7" ht="39" customHeight="1">
      <c r="A7" t="s" s="17">
        <v>72</v>
      </c>
      <c r="B7" t="s" s="18">
        <v>62</v>
      </c>
      <c r="C7" t="s" s="18">
        <v>73</v>
      </c>
      <c r="D7" t="s" s="18">
        <v>74</v>
      </c>
      <c r="E7" t="s" s="18">
        <v>47</v>
      </c>
      <c r="F7" t="s" s="18">
        <v>75</v>
      </c>
      <c r="G7" s="19">
        <v>82000000</v>
      </c>
      <c r="H7" s="19"/>
      <c r="I7" s="19"/>
      <c r="J7" s="19"/>
      <c r="K7" s="19"/>
      <c r="L7" t="s" s="18">
        <v>76</v>
      </c>
      <c r="M7" s="20"/>
      <c r="N7" s="21"/>
      <c r="O7" t="s" s="18">
        <v>77</v>
      </c>
      <c r="P7" t="s" s="18">
        <v>78</v>
      </c>
      <c r="Q7" t="s" s="18">
        <v>79</v>
      </c>
      <c r="R7" t="s" s="18">
        <v>80</v>
      </c>
      <c r="S7" t="s" s="22">
        <v>81</v>
      </c>
      <c r="T7" s="10"/>
    </row>
    <row r="8" ht="27" customHeight="1">
      <c r="A8" t="s" s="11">
        <v>82</v>
      </c>
      <c r="B8" t="s" s="12">
        <v>62</v>
      </c>
      <c r="C8" t="s" s="12">
        <v>83</v>
      </c>
      <c r="D8" t="s" s="12">
        <v>84</v>
      </c>
      <c r="E8" t="s" s="12">
        <v>47</v>
      </c>
      <c r="F8" t="s" s="12">
        <v>85</v>
      </c>
      <c r="G8" s="13">
        <v>5750000</v>
      </c>
      <c r="H8" s="13"/>
      <c r="I8" s="13"/>
      <c r="J8" s="13"/>
      <c r="K8" s="13"/>
      <c r="L8" t="s" s="12">
        <v>86</v>
      </c>
      <c r="M8" s="14">
        <v>1</v>
      </c>
      <c r="N8" t="s" s="12">
        <v>87</v>
      </c>
      <c r="O8" t="s" s="12">
        <v>88</v>
      </c>
      <c r="P8" t="s" s="12">
        <v>89</v>
      </c>
      <c r="Q8" t="s" s="12">
        <v>79</v>
      </c>
      <c r="R8" t="s" s="12">
        <v>80</v>
      </c>
      <c r="S8" t="s" s="16">
        <v>90</v>
      </c>
      <c r="T8" s="10"/>
    </row>
    <row r="9" ht="39" customHeight="1">
      <c r="A9" t="s" s="17">
        <v>91</v>
      </c>
      <c r="B9" t="s" s="18">
        <v>92</v>
      </c>
      <c r="C9" t="s" s="18">
        <v>93</v>
      </c>
      <c r="D9" t="s" s="18">
        <v>94</v>
      </c>
      <c r="E9" t="s" s="18">
        <v>47</v>
      </c>
      <c r="F9" t="s" s="18">
        <v>95</v>
      </c>
      <c r="G9" s="19">
        <v>40000000</v>
      </c>
      <c r="H9" s="19"/>
      <c r="I9" s="19"/>
      <c r="J9" s="19"/>
      <c r="K9" s="19"/>
      <c r="L9" t="s" s="18">
        <v>96</v>
      </c>
      <c r="M9" s="20"/>
      <c r="N9" s="21"/>
      <c r="O9" t="s" s="18">
        <v>77</v>
      </c>
      <c r="P9" t="s" s="18">
        <v>97</v>
      </c>
      <c r="Q9" t="s" s="18">
        <v>79</v>
      </c>
      <c r="R9" t="s" s="18">
        <v>80</v>
      </c>
      <c r="S9" t="s" s="22">
        <v>98</v>
      </c>
      <c r="T9" s="10"/>
    </row>
    <row r="10" ht="39" customHeight="1">
      <c r="A10" t="s" s="11">
        <v>99</v>
      </c>
      <c r="B10" t="s" s="12">
        <v>100</v>
      </c>
      <c r="C10" t="s" s="12">
        <v>101</v>
      </c>
      <c r="D10" t="s" s="12">
        <v>102</v>
      </c>
      <c r="E10" t="s" s="12">
        <v>103</v>
      </c>
      <c r="F10" t="s" s="12">
        <v>104</v>
      </c>
      <c r="G10" s="13">
        <v>4900000</v>
      </c>
      <c r="H10" s="13"/>
      <c r="I10" s="13"/>
      <c r="J10" s="13"/>
      <c r="K10" s="13"/>
      <c r="L10" t="s" s="12">
        <v>105</v>
      </c>
      <c r="M10" s="14"/>
      <c r="N10" s="15"/>
      <c r="O10" t="s" s="12">
        <v>106</v>
      </c>
      <c r="P10" t="s" s="12">
        <v>107</v>
      </c>
      <c r="Q10" t="s" s="12">
        <v>108</v>
      </c>
      <c r="R10" t="s" s="12">
        <v>109</v>
      </c>
      <c r="S10" t="s" s="16">
        <v>110</v>
      </c>
      <c r="T10" s="10"/>
    </row>
    <row r="11" ht="51" customHeight="1">
      <c r="A11" t="s" s="17">
        <v>111</v>
      </c>
      <c r="B11" t="s" s="18">
        <v>112</v>
      </c>
      <c r="C11" t="s" s="18">
        <v>113</v>
      </c>
      <c r="D11" t="s" s="18">
        <v>114</v>
      </c>
      <c r="E11" t="s" s="18">
        <v>103</v>
      </c>
      <c r="F11" t="s" s="18">
        <v>115</v>
      </c>
      <c r="G11" s="19">
        <v>9580000</v>
      </c>
      <c r="H11" s="19">
        <v>9580000</v>
      </c>
      <c r="I11" s="19"/>
      <c r="J11" s="19">
        <v>7142404</v>
      </c>
      <c r="K11" s="19"/>
      <c r="L11" t="s" s="18">
        <v>116</v>
      </c>
      <c r="M11" s="20"/>
      <c r="N11" s="21"/>
      <c r="O11" t="s" s="18">
        <v>117</v>
      </c>
      <c r="P11" t="s" s="18">
        <v>118</v>
      </c>
      <c r="Q11" t="s" s="18">
        <v>119</v>
      </c>
      <c r="R11" t="s" s="18">
        <v>120</v>
      </c>
      <c r="S11" t="s" s="22">
        <v>121</v>
      </c>
      <c r="T11" s="10"/>
    </row>
    <row r="12" ht="27" customHeight="1">
      <c r="A12" t="s" s="11">
        <v>122</v>
      </c>
      <c r="B12" t="s" s="12">
        <v>112</v>
      </c>
      <c r="C12" t="s" s="12">
        <v>123</v>
      </c>
      <c r="D12" t="s" s="12">
        <v>114</v>
      </c>
      <c r="E12" t="s" s="12">
        <v>103</v>
      </c>
      <c r="F12" t="s" s="12">
        <v>124</v>
      </c>
      <c r="G12" s="13">
        <v>780522</v>
      </c>
      <c r="H12" s="13">
        <v>780522</v>
      </c>
      <c r="I12" s="13"/>
      <c r="J12" s="13">
        <v>619517.66</v>
      </c>
      <c r="K12" s="13"/>
      <c r="L12" t="s" s="12">
        <v>125</v>
      </c>
      <c r="M12" s="14"/>
      <c r="N12" s="15"/>
      <c r="O12" t="s" s="12">
        <v>117</v>
      </c>
      <c r="P12" t="s" s="12">
        <v>126</v>
      </c>
      <c r="Q12" t="s" s="12">
        <v>119</v>
      </c>
      <c r="R12" t="s" s="12">
        <v>120</v>
      </c>
      <c r="S12" t="s" s="16">
        <v>127</v>
      </c>
      <c r="T12" s="10"/>
    </row>
    <row r="13" ht="39" customHeight="1">
      <c r="A13" t="s" s="17">
        <v>128</v>
      </c>
      <c r="B13" t="s" s="18">
        <v>129</v>
      </c>
      <c r="C13" t="s" s="18">
        <v>130</v>
      </c>
      <c r="D13" t="s" s="18">
        <v>131</v>
      </c>
      <c r="E13" t="s" s="18">
        <v>132</v>
      </c>
      <c r="F13" t="s" s="18">
        <v>133</v>
      </c>
      <c r="G13" s="19">
        <v>100534000</v>
      </c>
      <c r="H13" s="19"/>
      <c r="I13" s="19">
        <v>87930274.3</v>
      </c>
      <c r="J13" s="19"/>
      <c r="K13" s="19"/>
      <c r="L13" t="s" s="18">
        <v>134</v>
      </c>
      <c r="M13" s="20"/>
      <c r="N13" s="21"/>
      <c r="O13" t="s" s="18">
        <v>135</v>
      </c>
      <c r="P13" t="s" s="18">
        <v>136</v>
      </c>
      <c r="Q13" t="s" s="18">
        <v>137</v>
      </c>
      <c r="R13" t="s" s="18">
        <v>138</v>
      </c>
      <c r="S13" t="s" s="22">
        <v>139</v>
      </c>
      <c r="T13" s="10"/>
    </row>
    <row r="14" ht="39" customHeight="1">
      <c r="A14" t="s" s="11">
        <v>140</v>
      </c>
      <c r="B14" t="s" s="12">
        <v>141</v>
      </c>
      <c r="C14" t="s" s="12">
        <v>142</v>
      </c>
      <c r="D14" t="s" s="12">
        <v>143</v>
      </c>
      <c r="E14" t="s" s="12">
        <v>29</v>
      </c>
      <c r="F14" t="s" s="12">
        <v>144</v>
      </c>
      <c r="G14" s="13"/>
      <c r="H14" s="13">
        <v>3700000</v>
      </c>
      <c r="I14" s="13"/>
      <c r="J14" s="13"/>
      <c r="K14" s="13"/>
      <c r="L14" t="s" s="12">
        <v>145</v>
      </c>
      <c r="M14" s="14"/>
      <c r="N14" s="15"/>
      <c r="O14" t="s" s="12">
        <v>146</v>
      </c>
      <c r="P14" t="s" s="12">
        <v>147</v>
      </c>
      <c r="Q14" t="s" s="12">
        <v>148</v>
      </c>
      <c r="R14" t="s" s="12">
        <v>149</v>
      </c>
      <c r="S14" t="s" s="16">
        <v>150</v>
      </c>
      <c r="T14" s="10"/>
    </row>
    <row r="15" ht="39" customHeight="1">
      <c r="A15" t="s" s="17">
        <v>151</v>
      </c>
      <c r="B15" t="s" s="18">
        <v>141</v>
      </c>
      <c r="C15" t="s" s="18">
        <v>152</v>
      </c>
      <c r="D15" t="s" s="18">
        <v>143</v>
      </c>
      <c r="E15" t="s" s="18">
        <v>29</v>
      </c>
      <c r="F15" t="s" s="18">
        <v>144</v>
      </c>
      <c r="G15" s="19"/>
      <c r="H15" s="19">
        <v>3293400</v>
      </c>
      <c r="I15" s="19"/>
      <c r="J15" s="19"/>
      <c r="K15" s="19"/>
      <c r="L15" t="s" s="18">
        <v>153</v>
      </c>
      <c r="M15" s="20"/>
      <c r="N15" s="21"/>
      <c r="O15" t="s" s="18">
        <v>146</v>
      </c>
      <c r="P15" t="s" s="18">
        <v>154</v>
      </c>
      <c r="Q15" t="s" s="18">
        <v>155</v>
      </c>
      <c r="R15" t="s" s="18">
        <v>149</v>
      </c>
      <c r="S15" t="s" s="22">
        <v>156</v>
      </c>
      <c r="T15" s="10"/>
    </row>
    <row r="16" ht="39" customHeight="1">
      <c r="A16" t="s" s="11">
        <v>157</v>
      </c>
      <c r="B16" t="s" s="12">
        <v>141</v>
      </c>
      <c r="C16" t="s" s="12">
        <v>158</v>
      </c>
      <c r="D16" t="s" s="12">
        <v>159</v>
      </c>
      <c r="E16" t="s" s="12">
        <v>29</v>
      </c>
      <c r="F16" t="s" s="12">
        <v>144</v>
      </c>
      <c r="G16" s="13"/>
      <c r="H16" s="13">
        <v>5977773</v>
      </c>
      <c r="I16" s="13"/>
      <c r="J16" s="13"/>
      <c r="K16" s="13"/>
      <c r="L16" t="s" s="12">
        <v>160</v>
      </c>
      <c r="M16" s="14"/>
      <c r="N16" s="15"/>
      <c r="O16" t="s" s="12">
        <v>146</v>
      </c>
      <c r="P16" t="s" s="12">
        <v>161</v>
      </c>
      <c r="Q16" t="s" s="12">
        <v>162</v>
      </c>
      <c r="R16" t="s" s="12">
        <v>163</v>
      </c>
      <c r="S16" t="s" s="16">
        <v>164</v>
      </c>
      <c r="T16" s="10"/>
    </row>
    <row r="17" ht="28" customHeight="1">
      <c r="A17" t="s" s="17">
        <v>165</v>
      </c>
      <c r="B17" t="s" s="18">
        <v>141</v>
      </c>
      <c r="C17" t="s" s="18">
        <v>166</v>
      </c>
      <c r="D17" t="s" s="18">
        <v>167</v>
      </c>
      <c r="E17" t="s" s="18">
        <v>29</v>
      </c>
      <c r="F17" t="s" s="18">
        <v>168</v>
      </c>
      <c r="G17" s="19">
        <v>1200000</v>
      </c>
      <c r="H17" s="19"/>
      <c r="I17" s="19"/>
      <c r="J17" s="19"/>
      <c r="K17" s="19"/>
      <c r="L17" t="s" s="18">
        <v>169</v>
      </c>
      <c r="M17" s="20"/>
      <c r="N17" s="21"/>
      <c r="O17" t="s" s="18">
        <v>170</v>
      </c>
      <c r="P17" t="s" s="18">
        <v>171</v>
      </c>
      <c r="Q17" t="s" s="18">
        <v>172</v>
      </c>
      <c r="R17" t="s" s="18">
        <v>173</v>
      </c>
      <c r="S17" t="s" s="22">
        <v>174</v>
      </c>
      <c r="T17" s="10"/>
    </row>
    <row r="18" ht="27" customHeight="1">
      <c r="A18" t="s" s="11">
        <v>175</v>
      </c>
      <c r="B18" t="s" s="12">
        <v>176</v>
      </c>
      <c r="C18" t="s" s="12">
        <v>177</v>
      </c>
      <c r="D18" t="s" s="12">
        <v>178</v>
      </c>
      <c r="E18" t="s" s="12">
        <v>179</v>
      </c>
      <c r="F18" t="s" s="12">
        <v>180</v>
      </c>
      <c r="G18" s="13">
        <v>2250000</v>
      </c>
      <c r="H18" s="13">
        <v>2250000</v>
      </c>
      <c r="I18" s="13"/>
      <c r="J18" s="13"/>
      <c r="K18" s="13"/>
      <c r="L18" t="s" s="12">
        <v>181</v>
      </c>
      <c r="M18" s="14"/>
      <c r="N18" s="15"/>
      <c r="O18" t="s" s="12">
        <v>182</v>
      </c>
      <c r="P18" t="s" s="12">
        <v>183</v>
      </c>
      <c r="Q18" t="s" s="12">
        <v>79</v>
      </c>
      <c r="R18" t="s" s="12">
        <v>80</v>
      </c>
      <c r="S18" t="s" s="16">
        <v>184</v>
      </c>
      <c r="T18" s="10"/>
    </row>
    <row r="19" ht="27" customHeight="1">
      <c r="A19" t="s" s="17">
        <v>185</v>
      </c>
      <c r="B19" t="s" s="18">
        <v>176</v>
      </c>
      <c r="C19" t="s" s="18">
        <v>186</v>
      </c>
      <c r="D19" t="s" s="18">
        <v>178</v>
      </c>
      <c r="E19" t="s" s="18">
        <v>29</v>
      </c>
      <c r="F19" t="s" s="18">
        <v>180</v>
      </c>
      <c r="G19" s="19">
        <v>250000</v>
      </c>
      <c r="H19" s="19">
        <v>250000</v>
      </c>
      <c r="I19" s="19"/>
      <c r="J19" s="19"/>
      <c r="K19" s="19"/>
      <c r="L19" t="s" s="18">
        <v>187</v>
      </c>
      <c r="M19" s="20"/>
      <c r="N19" s="21"/>
      <c r="O19" t="s" s="18">
        <v>182</v>
      </c>
      <c r="P19" t="s" s="18">
        <v>188</v>
      </c>
      <c r="Q19" t="s" s="18">
        <v>79</v>
      </c>
      <c r="R19" t="s" s="18">
        <v>80</v>
      </c>
      <c r="S19" s="23"/>
      <c r="T19" s="10"/>
    </row>
    <row r="20" ht="27" customHeight="1">
      <c r="A20" t="s" s="11">
        <v>189</v>
      </c>
      <c r="B20" t="s" s="12">
        <v>176</v>
      </c>
      <c r="C20" t="s" s="12">
        <v>190</v>
      </c>
      <c r="D20" t="s" s="12">
        <v>191</v>
      </c>
      <c r="E20" t="s" s="12">
        <v>29</v>
      </c>
      <c r="F20" t="s" s="12">
        <v>192</v>
      </c>
      <c r="G20" s="13">
        <v>225000</v>
      </c>
      <c r="H20" s="13">
        <v>225000</v>
      </c>
      <c r="I20" s="13"/>
      <c r="J20" s="13"/>
      <c r="K20" s="13"/>
      <c r="L20" t="s" s="12">
        <v>193</v>
      </c>
      <c r="M20" s="14"/>
      <c r="N20" s="15"/>
      <c r="O20" t="s" s="12">
        <v>182</v>
      </c>
      <c r="P20" t="s" s="12">
        <v>194</v>
      </c>
      <c r="Q20" t="s" s="12">
        <v>79</v>
      </c>
      <c r="R20" t="s" s="12">
        <v>80</v>
      </c>
      <c r="S20" s="24"/>
      <c r="T20" s="10"/>
    </row>
    <row r="21" ht="15" customHeight="1">
      <c r="A21" s="25"/>
      <c r="B21" s="25"/>
      <c r="C21" s="25"/>
      <c r="D21" s="25"/>
      <c r="E21" s="25"/>
      <c r="F21" s="25"/>
      <c r="G21" s="25"/>
      <c r="H21" s="25"/>
      <c r="I21" s="25"/>
      <c r="J21" s="25"/>
      <c r="K21" s="25"/>
      <c r="L21" s="25"/>
      <c r="M21" s="25"/>
      <c r="N21" s="25"/>
      <c r="O21" s="25"/>
      <c r="P21" s="25"/>
      <c r="Q21" s="25"/>
      <c r="R21" s="25"/>
      <c r="S21" s="25"/>
      <c r="T21" s="26"/>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L10"/>
  <sheetViews>
    <sheetView workbookViewId="0" showGridLines="0" defaultGridColor="1"/>
  </sheetViews>
  <sheetFormatPr defaultColWidth="8.83333" defaultRowHeight="15" customHeight="1" outlineLevelRow="0" outlineLevelCol="0"/>
  <cols>
    <col min="1" max="1" width="34" style="27" customWidth="1"/>
    <col min="2" max="2" width="31" style="27" customWidth="1"/>
    <col min="3" max="3" width="30" style="27" customWidth="1"/>
    <col min="4" max="5" width="18" style="27" customWidth="1"/>
    <col min="6" max="6" width="22" style="27" customWidth="1"/>
    <col min="7" max="7" width="38" style="27" customWidth="1"/>
    <col min="8" max="8" width="16" style="27" customWidth="1"/>
    <col min="9" max="9" width="18" style="27" customWidth="1"/>
    <col min="10" max="10" width="48" style="27" customWidth="1"/>
    <col min="11" max="11" width="45" style="27" customWidth="1"/>
    <col min="12" max="12" width="8.85156" style="27" customWidth="1"/>
    <col min="13" max="16384" width="8.85156" style="27" customWidth="1"/>
  </cols>
  <sheetData>
    <row r="1" ht="34" customHeight="1">
      <c r="A1" t="s" s="7">
        <v>196</v>
      </c>
      <c r="B1" t="s" s="8">
        <v>197</v>
      </c>
      <c r="C1" t="s" s="8">
        <v>198</v>
      </c>
      <c r="D1" t="s" s="8">
        <v>199</v>
      </c>
      <c r="E1" t="s" s="8">
        <v>200</v>
      </c>
      <c r="F1" t="s" s="8">
        <v>201</v>
      </c>
      <c r="G1" t="s" s="8">
        <v>17</v>
      </c>
      <c r="H1" t="s" s="8">
        <v>18</v>
      </c>
      <c r="I1" t="s" s="8">
        <v>202</v>
      </c>
      <c r="J1" t="s" s="8">
        <v>203</v>
      </c>
      <c r="K1" t="s" s="9">
        <v>204</v>
      </c>
      <c r="L1" s="10"/>
    </row>
    <row r="2" ht="26.55" customHeight="1">
      <c r="A2" t="s" s="11">
        <v>205</v>
      </c>
      <c r="B2" t="s" s="12">
        <v>206</v>
      </c>
      <c r="C2" t="s" s="12">
        <v>207</v>
      </c>
      <c r="D2" s="13">
        <v>17796690</v>
      </c>
      <c r="E2" s="13"/>
      <c r="F2" t="s" s="12">
        <v>208</v>
      </c>
      <c r="G2" t="s" s="12">
        <v>49</v>
      </c>
      <c r="H2" s="14"/>
      <c r="I2" t="s" s="12">
        <v>50</v>
      </c>
      <c r="J2" t="s" s="12">
        <v>209</v>
      </c>
      <c r="K2" t="s" s="16">
        <v>210</v>
      </c>
      <c r="L2" s="10"/>
    </row>
    <row r="3" ht="26.55" customHeight="1">
      <c r="A3" t="s" s="17">
        <v>211</v>
      </c>
      <c r="B3" t="s" s="18">
        <v>212</v>
      </c>
      <c r="C3" t="s" s="18">
        <v>213</v>
      </c>
      <c r="D3" s="19">
        <v>32080630.5</v>
      </c>
      <c r="E3" s="19"/>
      <c r="F3" t="s" s="18">
        <v>208</v>
      </c>
      <c r="G3" t="s" s="18">
        <v>214</v>
      </c>
      <c r="H3" s="20"/>
      <c r="I3" t="s" s="18">
        <v>59</v>
      </c>
      <c r="J3" t="s" s="18">
        <v>215</v>
      </c>
      <c r="K3" t="s" s="22">
        <v>216</v>
      </c>
      <c r="L3" s="10"/>
    </row>
    <row r="4" ht="39.55" customHeight="1">
      <c r="A4" t="s" s="11">
        <v>217</v>
      </c>
      <c r="B4" t="s" s="12">
        <v>218</v>
      </c>
      <c r="C4" t="s" s="12">
        <v>219</v>
      </c>
      <c r="D4" s="13">
        <v>4400000</v>
      </c>
      <c r="E4" s="13"/>
      <c r="F4" t="s" s="12">
        <v>208</v>
      </c>
      <c r="G4" t="s" s="12">
        <v>220</v>
      </c>
      <c r="H4" s="14"/>
      <c r="I4" s="15"/>
      <c r="J4" t="s" s="12">
        <v>70</v>
      </c>
      <c r="K4" t="s" s="16">
        <v>221</v>
      </c>
      <c r="L4" s="10"/>
    </row>
    <row r="5" ht="13.55" customHeight="1">
      <c r="A5" s="25"/>
      <c r="B5" s="25"/>
      <c r="C5" s="25"/>
      <c r="D5" s="25"/>
      <c r="E5" s="25"/>
      <c r="F5" s="25"/>
      <c r="G5" s="25"/>
      <c r="H5" s="25"/>
      <c r="I5" s="25"/>
      <c r="J5" s="25"/>
      <c r="K5" s="25"/>
      <c r="L5" s="26"/>
    </row>
    <row r="6" ht="13.55" customHeight="1">
      <c r="A6" s="26"/>
      <c r="B6" s="26"/>
      <c r="C6" s="26"/>
      <c r="D6" s="26"/>
      <c r="E6" s="26"/>
      <c r="F6" s="26"/>
      <c r="G6" s="26"/>
      <c r="H6" s="26"/>
      <c r="I6" s="26"/>
      <c r="J6" s="26"/>
      <c r="K6" s="26"/>
      <c r="L6" s="26"/>
    </row>
    <row r="7" ht="13.55" customHeight="1">
      <c r="A7" s="26"/>
      <c r="B7" s="26"/>
      <c r="C7" s="26"/>
      <c r="D7" s="26"/>
      <c r="E7" s="26"/>
      <c r="F7" s="26"/>
      <c r="G7" s="26"/>
      <c r="H7" s="26"/>
      <c r="I7" s="26"/>
      <c r="J7" s="26"/>
      <c r="K7" s="26"/>
      <c r="L7" s="26"/>
    </row>
    <row r="8" ht="13.55" customHeight="1">
      <c r="A8" s="26"/>
      <c r="B8" s="26"/>
      <c r="C8" s="26"/>
      <c r="D8" s="26"/>
      <c r="E8" s="26"/>
      <c r="F8" s="26"/>
      <c r="G8" s="26"/>
      <c r="H8" s="26"/>
      <c r="I8" s="26"/>
      <c r="J8" s="26"/>
      <c r="K8" s="26"/>
      <c r="L8" s="26"/>
    </row>
    <row r="9" ht="13.55" customHeight="1">
      <c r="A9" s="26"/>
      <c r="B9" s="26"/>
      <c r="C9" s="26"/>
      <c r="D9" s="26"/>
      <c r="E9" s="26"/>
      <c r="F9" s="26"/>
      <c r="G9" s="26"/>
      <c r="H9" s="26"/>
      <c r="I9" s="26"/>
      <c r="J9" s="26"/>
      <c r="K9" s="26"/>
      <c r="L9" s="26"/>
    </row>
    <row r="10" ht="13.55" customHeight="1">
      <c r="A10" s="26"/>
      <c r="B10" s="26"/>
      <c r="C10" s="26"/>
      <c r="D10" s="26"/>
      <c r="E10" s="26"/>
      <c r="F10" s="26"/>
      <c r="G10" s="26"/>
      <c r="H10" s="26"/>
      <c r="I10" s="26"/>
      <c r="J10" s="26"/>
      <c r="K10" s="26"/>
      <c r="L10" s="26"/>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J13"/>
  <sheetViews>
    <sheetView workbookViewId="0" showGridLines="0" defaultGridColor="1"/>
  </sheetViews>
  <sheetFormatPr defaultColWidth="8.83333" defaultRowHeight="15" customHeight="1" outlineLevelRow="0" outlineLevelCol="0"/>
  <cols>
    <col min="1" max="1" width="31" style="28" customWidth="1"/>
    <col min="2" max="2" width="8" style="28" customWidth="1"/>
    <col min="3" max="3" width="17" style="28" customWidth="1"/>
    <col min="4" max="4" width="18" style="28" customWidth="1"/>
    <col min="5" max="5" width="17" style="28" customWidth="1"/>
    <col min="6" max="6" width="15" style="28" customWidth="1"/>
    <col min="7" max="7" width="35" style="28" customWidth="1"/>
    <col min="8" max="8" width="50" style="28" customWidth="1"/>
    <col min="9" max="9" width="45" style="28" customWidth="1"/>
    <col min="10" max="10" width="8.85156" style="28" customWidth="1"/>
    <col min="11" max="16384" width="8.85156" style="28" customWidth="1"/>
  </cols>
  <sheetData>
    <row r="1" ht="34" customHeight="1">
      <c r="A1" t="s" s="7">
        <v>223</v>
      </c>
      <c r="B1" t="s" s="8">
        <v>224</v>
      </c>
      <c r="C1" t="s" s="8">
        <v>225</v>
      </c>
      <c r="D1" t="s" s="8">
        <v>226</v>
      </c>
      <c r="E1" t="s" s="8">
        <v>227</v>
      </c>
      <c r="F1" t="s" s="8">
        <v>228</v>
      </c>
      <c r="G1" t="s" s="8">
        <v>196</v>
      </c>
      <c r="H1" t="s" s="8">
        <v>23</v>
      </c>
      <c r="I1" t="s" s="9">
        <v>229</v>
      </c>
      <c r="J1" s="10"/>
    </row>
    <row r="2" ht="26.55" customHeight="1">
      <c r="A2" t="s" s="11">
        <v>230</v>
      </c>
      <c r="B2" t="s" s="12">
        <v>231</v>
      </c>
      <c r="C2" s="13">
        <v>5400000</v>
      </c>
      <c r="D2" s="13">
        <v>190230</v>
      </c>
      <c r="E2" s="13">
        <v>5209770</v>
      </c>
      <c r="F2" t="s" s="12">
        <v>119</v>
      </c>
      <c r="G2" t="s" s="12">
        <v>232</v>
      </c>
      <c r="H2" t="s" s="12">
        <v>120</v>
      </c>
      <c r="I2" t="s" s="16">
        <v>233</v>
      </c>
      <c r="J2" s="10"/>
    </row>
    <row r="3" ht="26.55" customHeight="1">
      <c r="A3" t="s" s="17">
        <v>234</v>
      </c>
      <c r="B3" t="s" s="18">
        <v>235</v>
      </c>
      <c r="C3" s="19">
        <v>1245000</v>
      </c>
      <c r="D3" s="19">
        <v>1228174</v>
      </c>
      <c r="E3" s="19">
        <v>16826</v>
      </c>
      <c r="F3" t="s" s="18">
        <v>119</v>
      </c>
      <c r="G3" t="s" s="18">
        <v>232</v>
      </c>
      <c r="H3" t="s" s="18">
        <v>120</v>
      </c>
      <c r="I3" s="23"/>
      <c r="J3" s="10"/>
    </row>
    <row r="4" ht="26.55" customHeight="1">
      <c r="A4" t="s" s="11">
        <v>236</v>
      </c>
      <c r="B4" t="s" s="12">
        <v>237</v>
      </c>
      <c r="C4" s="13">
        <v>2635000</v>
      </c>
      <c r="D4" s="13">
        <v>719192</v>
      </c>
      <c r="E4" s="13">
        <v>1915808</v>
      </c>
      <c r="F4" t="s" s="12">
        <v>119</v>
      </c>
      <c r="G4" t="s" s="12">
        <v>232</v>
      </c>
      <c r="H4" t="s" s="12">
        <v>120</v>
      </c>
      <c r="I4" s="24"/>
      <c r="J4" s="10"/>
    </row>
    <row r="5" ht="26.55" customHeight="1">
      <c r="A5" t="s" s="17">
        <v>238</v>
      </c>
      <c r="B5" t="s" s="18">
        <v>237</v>
      </c>
      <c r="C5" s="19">
        <v>300000</v>
      </c>
      <c r="D5" s="19">
        <v>300000</v>
      </c>
      <c r="E5" s="19">
        <v>0</v>
      </c>
      <c r="F5" t="s" s="18">
        <v>119</v>
      </c>
      <c r="G5" t="s" s="18">
        <v>232</v>
      </c>
      <c r="H5" t="s" s="18">
        <v>120</v>
      </c>
      <c r="I5" t="s" s="22">
        <v>239</v>
      </c>
      <c r="J5" s="10"/>
    </row>
    <row r="6" ht="26.55" customHeight="1">
      <c r="A6" t="s" s="11">
        <v>240</v>
      </c>
      <c r="B6" t="s" s="12">
        <v>235</v>
      </c>
      <c r="C6" s="13">
        <v>402691</v>
      </c>
      <c r="D6" s="13">
        <v>15927.5</v>
      </c>
      <c r="E6" s="13">
        <v>386763.5</v>
      </c>
      <c r="F6" t="s" s="12">
        <v>119</v>
      </c>
      <c r="G6" t="s" s="12">
        <v>241</v>
      </c>
      <c r="H6" t="s" s="12">
        <v>120</v>
      </c>
      <c r="I6" s="24"/>
      <c r="J6" s="10"/>
    </row>
    <row r="7" ht="26.55" customHeight="1">
      <c r="A7" t="s" s="17">
        <v>242</v>
      </c>
      <c r="B7" t="s" s="18">
        <v>235</v>
      </c>
      <c r="C7" s="19">
        <v>234409</v>
      </c>
      <c r="D7" s="19">
        <v>10794.88</v>
      </c>
      <c r="E7" s="19">
        <v>223614.12</v>
      </c>
      <c r="F7" t="s" s="18">
        <v>119</v>
      </c>
      <c r="G7" t="s" s="18">
        <v>241</v>
      </c>
      <c r="H7" t="s" s="18">
        <v>120</v>
      </c>
      <c r="I7" s="23"/>
      <c r="J7" s="10"/>
    </row>
    <row r="8" ht="26.55" customHeight="1">
      <c r="A8" t="s" s="11">
        <v>243</v>
      </c>
      <c r="B8" t="s" s="12">
        <v>235</v>
      </c>
      <c r="C8" s="13">
        <v>20000</v>
      </c>
      <c r="D8" s="13">
        <v>10860.16</v>
      </c>
      <c r="E8" s="13">
        <v>9139.84</v>
      </c>
      <c r="F8" t="s" s="12">
        <v>119</v>
      </c>
      <c r="G8" t="s" s="12">
        <v>241</v>
      </c>
      <c r="H8" t="s" s="12">
        <v>120</v>
      </c>
      <c r="I8" s="24"/>
      <c r="J8" s="10"/>
    </row>
    <row r="9" ht="26.55" customHeight="1">
      <c r="A9" t="s" s="17">
        <v>244</v>
      </c>
      <c r="B9" t="s" s="18">
        <v>237</v>
      </c>
      <c r="C9" s="19">
        <v>123422</v>
      </c>
      <c r="D9" s="19">
        <v>123421.8</v>
      </c>
      <c r="E9" s="19">
        <v>0.2</v>
      </c>
      <c r="F9" t="s" s="18">
        <v>119</v>
      </c>
      <c r="G9" t="s" s="18">
        <v>241</v>
      </c>
      <c r="H9" t="s" s="18">
        <v>120</v>
      </c>
      <c r="I9" s="23"/>
      <c r="J9" s="10"/>
    </row>
    <row r="10" ht="13.55" customHeight="1">
      <c r="A10" s="25"/>
      <c r="B10" s="29"/>
      <c r="C10" s="29"/>
      <c r="D10" s="29"/>
      <c r="E10" s="29"/>
      <c r="F10" s="25"/>
      <c r="G10" s="25"/>
      <c r="H10" s="25"/>
      <c r="I10" s="25"/>
      <c r="J10" s="26"/>
    </row>
    <row r="11" ht="13.55" customHeight="1">
      <c r="A11" s="30"/>
      <c r="B11" t="s" s="31">
        <v>245</v>
      </c>
      <c r="C11" t="s" s="31">
        <v>225</v>
      </c>
      <c r="D11" t="s" s="31">
        <v>246</v>
      </c>
      <c r="E11" t="s" s="31">
        <v>227</v>
      </c>
      <c r="F11" s="32"/>
      <c r="G11" s="26"/>
      <c r="H11" s="26"/>
      <c r="I11" s="26"/>
      <c r="J11" s="26"/>
    </row>
    <row r="12" ht="13.55" customHeight="1">
      <c r="A12" s="26"/>
      <c r="B12" t="s" s="33">
        <v>247</v>
      </c>
      <c r="C12" s="34">
        <v>9580000</v>
      </c>
      <c r="D12" s="34">
        <v>2437596</v>
      </c>
      <c r="E12" s="34">
        <v>7142404</v>
      </c>
      <c r="F12" s="26"/>
      <c r="G12" s="26"/>
      <c r="H12" s="26"/>
      <c r="I12" s="26"/>
      <c r="J12" s="26"/>
    </row>
    <row r="13" ht="13.55" customHeight="1">
      <c r="A13" s="26"/>
      <c r="B13" t="s" s="35">
        <v>248</v>
      </c>
      <c r="C13" s="36">
        <v>780522</v>
      </c>
      <c r="D13" s="36">
        <v>161004.34</v>
      </c>
      <c r="E13" s="36">
        <v>619517.66</v>
      </c>
      <c r="F13" s="26"/>
      <c r="G13" s="26"/>
      <c r="H13" s="26"/>
      <c r="I13" s="26"/>
      <c r="J13" s="26"/>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H27"/>
  <sheetViews>
    <sheetView workbookViewId="0" showGridLines="0" defaultGridColor="1"/>
  </sheetViews>
  <sheetFormatPr defaultColWidth="8.83333" defaultRowHeight="15" customHeight="1" outlineLevelRow="0" outlineLevelCol="0"/>
  <cols>
    <col min="1" max="1" width="14" style="37" customWidth="1"/>
    <col min="2" max="2" width="32" style="37" customWidth="1"/>
    <col min="3" max="3" width="48" style="37" customWidth="1"/>
    <col min="4" max="4" width="16" style="37" customWidth="1"/>
    <col min="5" max="5" width="17" style="37" customWidth="1"/>
    <col min="6" max="6" width="31" style="37" customWidth="1"/>
    <col min="7" max="7" width="50" style="37" customWidth="1"/>
    <col min="8" max="8" width="8.85156" style="37" customWidth="1"/>
    <col min="9" max="16384" width="8.85156" style="37" customWidth="1"/>
  </cols>
  <sheetData>
    <row r="1" ht="34" customHeight="1">
      <c r="A1" t="s" s="7">
        <v>250</v>
      </c>
      <c r="B1" t="s" s="8">
        <v>251</v>
      </c>
      <c r="C1" t="s" s="8">
        <v>196</v>
      </c>
      <c r="D1" t="s" s="8">
        <v>252</v>
      </c>
      <c r="E1" t="s" s="8">
        <v>253</v>
      </c>
      <c r="F1" t="s" s="8">
        <v>254</v>
      </c>
      <c r="G1" t="s" s="9">
        <v>23</v>
      </c>
      <c r="H1" s="10"/>
    </row>
    <row r="2" ht="26.55" customHeight="1">
      <c r="A2" t="s" s="11">
        <v>255</v>
      </c>
      <c r="B2" t="s" s="12">
        <v>256</v>
      </c>
      <c r="C2" t="s" s="12">
        <v>257</v>
      </c>
      <c r="D2" s="13">
        <v>500000</v>
      </c>
      <c r="E2" s="13"/>
      <c r="F2" t="s" s="12">
        <v>258</v>
      </c>
      <c r="G2" t="s" s="16">
        <v>163</v>
      </c>
      <c r="H2" s="10"/>
    </row>
    <row r="3" ht="26.55" customHeight="1">
      <c r="A3" t="s" s="17">
        <v>255</v>
      </c>
      <c r="B3" t="s" s="18">
        <v>259</v>
      </c>
      <c r="C3" t="s" s="18">
        <v>260</v>
      </c>
      <c r="D3" s="19">
        <v>500000</v>
      </c>
      <c r="E3" s="19"/>
      <c r="F3" t="s" s="18">
        <v>258</v>
      </c>
      <c r="G3" t="s" s="22">
        <v>163</v>
      </c>
      <c r="H3" s="10"/>
    </row>
    <row r="4" ht="26.55" customHeight="1">
      <c r="A4" t="s" s="11">
        <v>255</v>
      </c>
      <c r="B4" t="s" s="12">
        <v>261</v>
      </c>
      <c r="C4" t="s" s="12">
        <v>262</v>
      </c>
      <c r="D4" s="13">
        <v>500000</v>
      </c>
      <c r="E4" s="13"/>
      <c r="F4" t="s" s="12">
        <v>258</v>
      </c>
      <c r="G4" t="s" s="16">
        <v>163</v>
      </c>
      <c r="H4" s="10"/>
    </row>
    <row r="5" ht="26.55" customHeight="1">
      <c r="A5" t="s" s="17">
        <v>255</v>
      </c>
      <c r="B5" t="s" s="18">
        <v>263</v>
      </c>
      <c r="C5" t="s" s="18">
        <v>264</v>
      </c>
      <c r="D5" s="19">
        <v>475000</v>
      </c>
      <c r="E5" s="19"/>
      <c r="F5" t="s" s="18">
        <v>258</v>
      </c>
      <c r="G5" t="s" s="22">
        <v>163</v>
      </c>
      <c r="H5" s="10"/>
    </row>
    <row r="6" ht="26.55" customHeight="1">
      <c r="A6" t="s" s="11">
        <v>255</v>
      </c>
      <c r="B6" t="s" s="12">
        <v>265</v>
      </c>
      <c r="C6" t="s" s="12">
        <v>266</v>
      </c>
      <c r="D6" s="13">
        <v>434000</v>
      </c>
      <c r="E6" s="13"/>
      <c r="F6" t="s" s="12">
        <v>258</v>
      </c>
      <c r="G6" t="s" s="16">
        <v>163</v>
      </c>
      <c r="H6" s="10"/>
    </row>
    <row r="7" ht="26.55" customHeight="1">
      <c r="A7" t="s" s="17">
        <v>255</v>
      </c>
      <c r="B7" t="s" s="18">
        <v>256</v>
      </c>
      <c r="C7" t="s" s="18">
        <v>267</v>
      </c>
      <c r="D7" s="19">
        <v>215600</v>
      </c>
      <c r="E7" s="19"/>
      <c r="F7" t="s" s="18">
        <v>258</v>
      </c>
      <c r="G7" t="s" s="22">
        <v>163</v>
      </c>
      <c r="H7" s="10"/>
    </row>
    <row r="8" ht="26.55" customHeight="1">
      <c r="A8" t="s" s="11">
        <v>255</v>
      </c>
      <c r="B8" t="s" s="12">
        <v>268</v>
      </c>
      <c r="C8" t="s" s="12">
        <v>269</v>
      </c>
      <c r="D8" s="13">
        <v>203887</v>
      </c>
      <c r="E8" s="13"/>
      <c r="F8" t="s" s="12">
        <v>258</v>
      </c>
      <c r="G8" t="s" s="16">
        <v>163</v>
      </c>
      <c r="H8" s="10"/>
    </row>
    <row r="9" ht="26.55" customHeight="1">
      <c r="A9" t="s" s="17">
        <v>255</v>
      </c>
      <c r="B9" t="s" s="18">
        <v>256</v>
      </c>
      <c r="C9" t="s" s="18">
        <v>270</v>
      </c>
      <c r="D9" s="19">
        <v>140940</v>
      </c>
      <c r="E9" s="19"/>
      <c r="F9" t="s" s="18">
        <v>258</v>
      </c>
      <c r="G9" t="s" s="22">
        <v>163</v>
      </c>
      <c r="H9" s="10"/>
    </row>
    <row r="10" ht="26.55" customHeight="1">
      <c r="A10" t="s" s="11">
        <v>255</v>
      </c>
      <c r="B10" t="s" s="12">
        <v>271</v>
      </c>
      <c r="C10" t="s" s="12">
        <v>272</v>
      </c>
      <c r="D10" s="13">
        <v>123626</v>
      </c>
      <c r="E10" s="13"/>
      <c r="F10" t="s" s="12">
        <v>258</v>
      </c>
      <c r="G10" t="s" s="16">
        <v>163</v>
      </c>
      <c r="H10" s="10"/>
    </row>
    <row r="11" ht="26.55" customHeight="1">
      <c r="A11" t="s" s="17">
        <v>255</v>
      </c>
      <c r="B11" t="s" s="18">
        <v>268</v>
      </c>
      <c r="C11" t="s" s="18">
        <v>273</v>
      </c>
      <c r="D11" s="19">
        <v>81991</v>
      </c>
      <c r="E11" s="19"/>
      <c r="F11" t="s" s="18">
        <v>258</v>
      </c>
      <c r="G11" t="s" s="22">
        <v>163</v>
      </c>
      <c r="H11" s="10"/>
    </row>
    <row r="12" ht="26.55" customHeight="1">
      <c r="A12" t="s" s="11">
        <v>255</v>
      </c>
      <c r="B12" t="s" s="12">
        <v>268</v>
      </c>
      <c r="C12" t="s" s="12">
        <v>274</v>
      </c>
      <c r="D12" s="13">
        <v>32000</v>
      </c>
      <c r="E12" s="13"/>
      <c r="F12" t="s" s="12">
        <v>258</v>
      </c>
      <c r="G12" t="s" s="16">
        <v>163</v>
      </c>
      <c r="H12" s="10"/>
    </row>
    <row r="13" ht="26.55" customHeight="1">
      <c r="A13" t="s" s="17">
        <v>275</v>
      </c>
      <c r="B13" t="s" s="18">
        <v>276</v>
      </c>
      <c r="C13" t="s" s="18">
        <v>277</v>
      </c>
      <c r="D13" s="19">
        <v>400000</v>
      </c>
      <c r="E13" s="19"/>
      <c r="F13" t="s" s="18">
        <v>258</v>
      </c>
      <c r="G13" t="s" s="22">
        <v>163</v>
      </c>
      <c r="H13" s="10"/>
    </row>
    <row r="14" ht="26.55" customHeight="1">
      <c r="A14" t="s" s="11">
        <v>275</v>
      </c>
      <c r="B14" t="s" s="12">
        <v>271</v>
      </c>
      <c r="C14" t="s" s="12">
        <v>278</v>
      </c>
      <c r="D14" s="13">
        <v>376373</v>
      </c>
      <c r="E14" s="13"/>
      <c r="F14" t="s" s="12">
        <v>258</v>
      </c>
      <c r="G14" t="s" s="16">
        <v>163</v>
      </c>
      <c r="H14" s="10"/>
    </row>
    <row r="15" ht="26.55" customHeight="1">
      <c r="A15" t="s" s="17">
        <v>275</v>
      </c>
      <c r="B15" t="s" s="18">
        <v>279</v>
      </c>
      <c r="C15" t="s" s="18">
        <v>280</v>
      </c>
      <c r="D15" s="19">
        <v>352007</v>
      </c>
      <c r="E15" s="19"/>
      <c r="F15" t="s" s="18">
        <v>258</v>
      </c>
      <c r="G15" t="s" s="22">
        <v>163</v>
      </c>
      <c r="H15" s="10"/>
    </row>
    <row r="16" ht="26.55" customHeight="1">
      <c r="A16" t="s" s="11">
        <v>275</v>
      </c>
      <c r="B16" t="s" s="12">
        <v>281</v>
      </c>
      <c r="C16" t="s" s="12">
        <v>282</v>
      </c>
      <c r="D16" s="13">
        <v>300000</v>
      </c>
      <c r="E16" s="13"/>
      <c r="F16" t="s" s="12">
        <v>258</v>
      </c>
      <c r="G16" t="s" s="16">
        <v>163</v>
      </c>
      <c r="H16" s="10"/>
    </row>
    <row r="17" ht="26.55" customHeight="1">
      <c r="A17" t="s" s="17">
        <v>275</v>
      </c>
      <c r="B17" t="s" s="18">
        <v>256</v>
      </c>
      <c r="C17" t="s" s="18">
        <v>283</v>
      </c>
      <c r="D17" s="19">
        <v>202000</v>
      </c>
      <c r="E17" s="19"/>
      <c r="F17" t="s" s="18">
        <v>258</v>
      </c>
      <c r="G17" t="s" s="22">
        <v>163</v>
      </c>
      <c r="H17" s="10"/>
    </row>
    <row r="18" ht="26.55" customHeight="1">
      <c r="A18" t="s" s="11">
        <v>275</v>
      </c>
      <c r="B18" t="s" s="12">
        <v>268</v>
      </c>
      <c r="C18" t="s" s="12">
        <v>284</v>
      </c>
      <c r="D18" s="13">
        <v>200000</v>
      </c>
      <c r="E18" s="13"/>
      <c r="F18" t="s" s="12">
        <v>258</v>
      </c>
      <c r="G18" t="s" s="16">
        <v>163</v>
      </c>
      <c r="H18" s="10"/>
    </row>
    <row r="19" ht="26.55" customHeight="1">
      <c r="A19" t="s" s="17">
        <v>275</v>
      </c>
      <c r="B19" t="s" s="18">
        <v>261</v>
      </c>
      <c r="C19" t="s" s="18">
        <v>285</v>
      </c>
      <c r="D19" s="19">
        <v>69606</v>
      </c>
      <c r="E19" s="19"/>
      <c r="F19" t="s" s="18">
        <v>258</v>
      </c>
      <c r="G19" t="s" s="22">
        <v>163</v>
      </c>
      <c r="H19" s="10"/>
    </row>
    <row r="20" ht="26.55" customHeight="1">
      <c r="A20" t="s" s="11">
        <v>286</v>
      </c>
      <c r="B20" t="s" s="12">
        <v>287</v>
      </c>
      <c r="C20" t="s" s="12">
        <v>288</v>
      </c>
      <c r="D20" s="13">
        <v>236438</v>
      </c>
      <c r="E20" s="13"/>
      <c r="F20" t="s" s="12">
        <v>258</v>
      </c>
      <c r="G20" t="s" s="16">
        <v>163</v>
      </c>
      <c r="H20" s="10"/>
    </row>
    <row r="21" ht="26.55" customHeight="1">
      <c r="A21" t="s" s="17">
        <v>286</v>
      </c>
      <c r="B21" t="s" s="18">
        <v>289</v>
      </c>
      <c r="C21" t="s" s="18">
        <v>290</v>
      </c>
      <c r="D21" s="19">
        <v>220416</v>
      </c>
      <c r="E21" s="19"/>
      <c r="F21" t="s" s="18">
        <v>258</v>
      </c>
      <c r="G21" t="s" s="22">
        <v>163</v>
      </c>
      <c r="H21" s="10"/>
    </row>
    <row r="22" ht="26.55" customHeight="1">
      <c r="A22" t="s" s="11">
        <v>286</v>
      </c>
      <c r="B22" t="s" s="12">
        <v>291</v>
      </c>
      <c r="C22" t="s" s="12">
        <v>292</v>
      </c>
      <c r="D22" s="13">
        <v>146889</v>
      </c>
      <c r="E22" s="13"/>
      <c r="F22" t="s" s="12">
        <v>258</v>
      </c>
      <c r="G22" t="s" s="16">
        <v>163</v>
      </c>
      <c r="H22" s="10"/>
    </row>
    <row r="23" ht="26.55" customHeight="1">
      <c r="A23" t="s" s="17">
        <v>286</v>
      </c>
      <c r="B23" t="s" s="18">
        <v>293</v>
      </c>
      <c r="C23" t="s" s="18">
        <v>294</v>
      </c>
      <c r="D23" s="19">
        <v>125000</v>
      </c>
      <c r="E23" s="19"/>
      <c r="F23" t="s" s="18">
        <v>258</v>
      </c>
      <c r="G23" t="s" s="22">
        <v>163</v>
      </c>
      <c r="H23" s="10"/>
    </row>
    <row r="24" ht="26.55" customHeight="1">
      <c r="A24" t="s" s="11">
        <v>286</v>
      </c>
      <c r="B24" t="s" s="12">
        <v>259</v>
      </c>
      <c r="C24" t="s" s="12">
        <v>295</v>
      </c>
      <c r="D24" s="13">
        <v>100000</v>
      </c>
      <c r="E24" s="13"/>
      <c r="F24" t="s" s="12">
        <v>258</v>
      </c>
      <c r="G24" t="s" s="16">
        <v>163</v>
      </c>
      <c r="H24" s="10"/>
    </row>
    <row r="25" ht="26.55" customHeight="1">
      <c r="A25" t="s" s="17">
        <v>286</v>
      </c>
      <c r="B25" t="s" s="18">
        <v>259</v>
      </c>
      <c r="C25" t="s" s="18">
        <v>296</v>
      </c>
      <c r="D25" s="19">
        <v>42000</v>
      </c>
      <c r="E25" s="19"/>
      <c r="F25" t="s" s="18">
        <v>258</v>
      </c>
      <c r="G25" t="s" s="22">
        <v>163</v>
      </c>
      <c r="H25" s="10"/>
    </row>
    <row r="26" ht="13.55" customHeight="1">
      <c r="A26" s="25"/>
      <c r="B26" s="25"/>
      <c r="C26" s="25"/>
      <c r="D26" s="29"/>
      <c r="E26" s="29"/>
      <c r="F26" s="25"/>
      <c r="G26" s="25"/>
      <c r="H26" s="26"/>
    </row>
    <row r="27" ht="13.55" customHeight="1">
      <c r="A27" s="26"/>
      <c r="B27" s="26"/>
      <c r="C27" s="30"/>
      <c r="D27" t="s" s="38">
        <v>297</v>
      </c>
      <c r="E27" s="39">
        <f>SUM(D2:D25)</f>
        <v>5977773</v>
      </c>
      <c r="F27" s="32"/>
      <c r="G27" s="26"/>
      <c r="H27" s="26"/>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dimension ref="A1:F12"/>
  <sheetViews>
    <sheetView workbookViewId="0" showGridLines="0" defaultGridColor="1"/>
  </sheetViews>
  <sheetFormatPr defaultColWidth="8.83333" defaultRowHeight="15" customHeight="1" outlineLevelRow="0" outlineLevelCol="0"/>
  <cols>
    <col min="1" max="1" width="10" style="40" customWidth="1"/>
    <col min="2" max="2" width="31" style="40" customWidth="1"/>
    <col min="3" max="3" width="63" style="40" customWidth="1"/>
    <col min="4" max="4" width="53" style="40" customWidth="1"/>
    <col min="5" max="5" width="55" style="40" customWidth="1"/>
    <col min="6" max="6" width="8.85156" style="40" customWidth="1"/>
    <col min="7" max="16384" width="8.85156" style="40" customWidth="1"/>
  </cols>
  <sheetData>
    <row r="1" ht="34" customHeight="1">
      <c r="A1" t="s" s="7">
        <v>299</v>
      </c>
      <c r="B1" t="s" s="8">
        <v>300</v>
      </c>
      <c r="C1" t="s" s="8">
        <v>301</v>
      </c>
      <c r="D1" t="s" s="8">
        <v>302</v>
      </c>
      <c r="E1" t="s" s="9">
        <v>303</v>
      </c>
      <c r="F1" s="10"/>
    </row>
    <row r="2" ht="26.55" customHeight="1">
      <c r="A2" s="41">
        <v>1</v>
      </c>
      <c r="B2" t="s" s="12">
        <v>304</v>
      </c>
      <c r="C2" t="s" s="12">
        <v>305</v>
      </c>
      <c r="D2" t="s" s="12">
        <v>306</v>
      </c>
      <c r="E2" t="s" s="16">
        <v>307</v>
      </c>
      <c r="F2" s="10"/>
    </row>
    <row r="3" ht="26.55" customHeight="1">
      <c r="A3" s="42">
        <v>2</v>
      </c>
      <c r="B3" t="s" s="18">
        <v>308</v>
      </c>
      <c r="C3" t="s" s="18">
        <v>309</v>
      </c>
      <c r="D3" t="s" s="18">
        <v>310</v>
      </c>
      <c r="E3" t="s" s="22">
        <v>311</v>
      </c>
      <c r="F3" s="10"/>
    </row>
    <row r="4" ht="26.55" customHeight="1">
      <c r="A4" s="41">
        <v>3</v>
      </c>
      <c r="B4" t="s" s="12">
        <v>312</v>
      </c>
      <c r="C4" t="s" s="12">
        <v>313</v>
      </c>
      <c r="D4" t="s" s="12">
        <v>314</v>
      </c>
      <c r="E4" t="s" s="16">
        <v>315</v>
      </c>
      <c r="F4" s="10"/>
    </row>
    <row r="5" ht="26.55" customHeight="1">
      <c r="A5" s="42">
        <v>4</v>
      </c>
      <c r="B5" t="s" s="18">
        <v>312</v>
      </c>
      <c r="C5" t="s" s="18">
        <v>316</v>
      </c>
      <c r="D5" t="s" s="18">
        <v>317</v>
      </c>
      <c r="E5" t="s" s="22">
        <v>318</v>
      </c>
      <c r="F5" s="10"/>
    </row>
    <row r="6" ht="26.55" customHeight="1">
      <c r="A6" s="41">
        <v>5</v>
      </c>
      <c r="B6" t="s" s="12">
        <v>319</v>
      </c>
      <c r="C6" t="s" s="12">
        <v>320</v>
      </c>
      <c r="D6" t="s" s="12">
        <v>321</v>
      </c>
      <c r="E6" t="s" s="16">
        <v>322</v>
      </c>
      <c r="F6" s="10"/>
    </row>
    <row r="7" ht="26.55" customHeight="1">
      <c r="A7" s="42">
        <v>6</v>
      </c>
      <c r="B7" t="s" s="18">
        <v>323</v>
      </c>
      <c r="C7" t="s" s="18">
        <v>324</v>
      </c>
      <c r="D7" t="s" s="18">
        <v>325</v>
      </c>
      <c r="E7" t="s" s="22">
        <v>326</v>
      </c>
      <c r="F7" s="10"/>
    </row>
    <row r="8" ht="26.55" customHeight="1">
      <c r="A8" s="41">
        <v>7</v>
      </c>
      <c r="B8" t="s" s="12">
        <v>327</v>
      </c>
      <c r="C8" t="s" s="12">
        <v>328</v>
      </c>
      <c r="D8" t="s" s="12">
        <v>329</v>
      </c>
      <c r="E8" t="s" s="16">
        <v>330</v>
      </c>
      <c r="F8" s="10"/>
    </row>
    <row r="9" ht="26.55" customHeight="1">
      <c r="A9" s="42">
        <v>8</v>
      </c>
      <c r="B9" t="s" s="18">
        <v>331</v>
      </c>
      <c r="C9" t="s" s="18">
        <v>332</v>
      </c>
      <c r="D9" t="s" s="18">
        <v>333</v>
      </c>
      <c r="E9" t="s" s="22">
        <v>334</v>
      </c>
      <c r="F9" s="10"/>
    </row>
    <row r="10" ht="26.55" customHeight="1">
      <c r="A10" s="41">
        <v>9</v>
      </c>
      <c r="B10" t="s" s="12">
        <v>143</v>
      </c>
      <c r="C10" t="s" s="12">
        <v>335</v>
      </c>
      <c r="D10" t="s" s="12">
        <v>336</v>
      </c>
      <c r="E10" t="s" s="16">
        <v>337</v>
      </c>
      <c r="F10" s="10"/>
    </row>
    <row r="11" ht="26.55" customHeight="1">
      <c r="A11" s="42">
        <v>10</v>
      </c>
      <c r="B11" t="s" s="18">
        <v>167</v>
      </c>
      <c r="C11" t="s" s="18">
        <v>338</v>
      </c>
      <c r="D11" t="s" s="18">
        <v>339</v>
      </c>
      <c r="E11" t="s" s="22">
        <v>340</v>
      </c>
      <c r="F11" s="10"/>
    </row>
    <row r="12" ht="13.55" customHeight="1">
      <c r="A12" s="25"/>
      <c r="B12" s="25"/>
      <c r="C12" s="25"/>
      <c r="D12" s="25"/>
      <c r="E12" s="25"/>
      <c r="F12" s="26"/>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dimension ref="A1:F11"/>
  <sheetViews>
    <sheetView workbookViewId="0" showGridLines="0" defaultGridColor="1"/>
  </sheetViews>
  <sheetFormatPr defaultColWidth="8.83333" defaultRowHeight="15" customHeight="1" outlineLevelRow="0" outlineLevelCol="0"/>
  <cols>
    <col min="1" max="1" width="55" style="43" customWidth="1"/>
    <col min="2" max="2" width="28" style="43" customWidth="1"/>
    <col min="3" max="3" width="8.85156" style="43" customWidth="1"/>
    <col min="4" max="6" width="24" style="43" customWidth="1"/>
    <col min="7" max="16384" width="8.85156" style="43" customWidth="1"/>
  </cols>
  <sheetData>
    <row r="1" ht="34" customHeight="1">
      <c r="A1" t="s" s="44">
        <v>342</v>
      </c>
      <c r="B1" s="45"/>
      <c r="C1" s="45"/>
      <c r="D1" s="45"/>
      <c r="E1" s="45"/>
      <c r="F1" s="46"/>
    </row>
    <row r="2" ht="13.55" customHeight="1">
      <c r="A2" s="47"/>
      <c r="B2" s="47"/>
      <c r="C2" s="48"/>
      <c r="D2" s="47"/>
      <c r="E2" s="47"/>
      <c r="F2" s="47"/>
    </row>
    <row r="3" ht="13.55" customHeight="1">
      <c r="A3" t="s" s="49">
        <v>343</v>
      </c>
      <c r="B3" t="s" s="50">
        <v>344</v>
      </c>
      <c r="C3" s="51"/>
      <c r="D3" t="s" s="52">
        <v>345</v>
      </c>
      <c r="E3" s="53"/>
      <c r="F3" s="54"/>
    </row>
    <row r="4" ht="13.55" customHeight="1">
      <c r="A4" t="s" s="55">
        <v>346</v>
      </c>
      <c r="B4" s="56">
        <v>87930274.3</v>
      </c>
      <c r="C4" s="26"/>
      <c r="D4" t="s" s="57">
        <v>347</v>
      </c>
      <c r="E4" s="58"/>
      <c r="F4" s="58"/>
    </row>
    <row r="5" ht="13.55" customHeight="1">
      <c r="A5" t="s" s="59">
        <v>348</v>
      </c>
      <c r="B5" s="60">
        <v>49877320.5</v>
      </c>
      <c r="C5" s="26"/>
      <c r="D5" s="61"/>
      <c r="E5" s="61"/>
      <c r="F5" s="61"/>
    </row>
    <row r="6" ht="13.55" customHeight="1">
      <c r="A6" t="s" s="59">
        <v>349</v>
      </c>
      <c r="B6" s="60">
        <v>4400000</v>
      </c>
      <c r="C6" s="26"/>
      <c r="D6" s="61"/>
      <c r="E6" s="61"/>
      <c r="F6" s="61"/>
    </row>
    <row r="7" ht="13.55" customHeight="1">
      <c r="A7" t="s" s="59">
        <v>350</v>
      </c>
      <c r="B7" s="60">
        <v>7142404</v>
      </c>
      <c r="C7" s="26"/>
      <c r="D7" s="61"/>
      <c r="E7" s="61"/>
      <c r="F7" s="61"/>
    </row>
    <row r="8" ht="13.55" customHeight="1">
      <c r="A8" t="s" s="59">
        <v>351</v>
      </c>
      <c r="B8" s="60">
        <v>619517.66</v>
      </c>
      <c r="C8" s="26"/>
      <c r="D8" s="61"/>
      <c r="E8" s="61"/>
      <c r="F8" s="61"/>
    </row>
    <row r="9" ht="101.7" customHeight="1">
      <c r="A9" t="s" s="59">
        <v>352</v>
      </c>
      <c r="B9" t="s" s="59">
        <v>353</v>
      </c>
      <c r="C9" s="26"/>
      <c r="D9" s="61"/>
      <c r="E9" s="61"/>
      <c r="F9" s="61"/>
    </row>
    <row r="10" ht="13.55" customHeight="1">
      <c r="A10" s="62"/>
      <c r="B10" s="62"/>
      <c r="C10" s="62"/>
      <c r="D10" s="62"/>
      <c r="E10" s="62"/>
      <c r="F10" s="62"/>
    </row>
    <row r="11" ht="38" customHeight="1">
      <c r="A11" t="s" s="63">
        <v>354</v>
      </c>
      <c r="B11" s="64"/>
      <c r="C11" s="64"/>
      <c r="D11" s="64"/>
      <c r="E11" s="64"/>
      <c r="F11" s="65"/>
    </row>
  </sheetData>
  <mergeCells count="4">
    <mergeCell ref="A1:F1"/>
    <mergeCell ref="D3:F3"/>
    <mergeCell ref="D4:F9"/>
    <mergeCell ref="A11:F11"/>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dimension ref="A1:E11"/>
  <sheetViews>
    <sheetView workbookViewId="0" showGridLines="0" defaultGridColor="1"/>
  </sheetViews>
  <sheetFormatPr defaultColWidth="8.83333" defaultRowHeight="15" customHeight="1" outlineLevelRow="0" outlineLevelCol="0"/>
  <cols>
    <col min="1" max="1" width="24" style="66" customWidth="1"/>
    <col min="2" max="2" width="88" style="66" customWidth="1"/>
    <col min="3" max="5" width="8.85156" style="66" customWidth="1"/>
    <col min="6" max="16384" width="8.85156" style="66" customWidth="1"/>
  </cols>
  <sheetData>
    <row r="1" ht="71.9" customHeight="1">
      <c r="A1" t="s" s="67">
        <v>356</v>
      </c>
      <c r="B1" s="68"/>
      <c r="C1" s="32"/>
      <c r="D1" s="26"/>
      <c r="E1" s="26"/>
    </row>
    <row r="2" ht="13.55" customHeight="1">
      <c r="A2" t="s" s="49">
        <v>357</v>
      </c>
      <c r="B2" t="s" s="50">
        <v>358</v>
      </c>
      <c r="C2" s="32"/>
      <c r="D2" s="26"/>
      <c r="E2" s="26"/>
    </row>
    <row r="3" ht="13.55" customHeight="1">
      <c r="A3" t="s" s="55">
        <v>359</v>
      </c>
      <c r="B3" t="s" s="55">
        <v>360</v>
      </c>
      <c r="C3" s="26"/>
      <c r="D3" s="26"/>
      <c r="E3" s="26"/>
    </row>
    <row r="4" ht="13.55" customHeight="1">
      <c r="A4" t="s" s="59">
        <v>361</v>
      </c>
      <c r="B4" t="s" s="59">
        <v>362</v>
      </c>
      <c r="C4" s="26"/>
      <c r="D4" s="26"/>
      <c r="E4" s="26"/>
    </row>
    <row r="5" ht="13.55" customHeight="1">
      <c r="A5" t="s" s="59">
        <v>363</v>
      </c>
      <c r="B5" t="s" s="59">
        <v>364</v>
      </c>
      <c r="C5" s="26"/>
      <c r="D5" s="26"/>
      <c r="E5" s="26"/>
    </row>
    <row r="6" ht="13.55" customHeight="1">
      <c r="A6" t="s" s="59">
        <v>14</v>
      </c>
      <c r="B6" t="s" s="59">
        <v>365</v>
      </c>
      <c r="C6" s="26"/>
      <c r="D6" s="26"/>
      <c r="E6" s="26"/>
    </row>
    <row r="7" ht="26.55" customHeight="1">
      <c r="A7" t="s" s="59">
        <v>15</v>
      </c>
      <c r="B7" t="s" s="59">
        <v>366</v>
      </c>
      <c r="C7" s="26"/>
      <c r="D7" s="26"/>
      <c r="E7" s="26"/>
    </row>
    <row r="8" ht="26.55" customHeight="1">
      <c r="A8" t="s" s="59">
        <v>367</v>
      </c>
      <c r="B8" t="s" s="59">
        <v>368</v>
      </c>
      <c r="C8" s="26"/>
      <c r="D8" s="26"/>
      <c r="E8" s="26"/>
    </row>
    <row r="9" ht="13.55" customHeight="1">
      <c r="A9" t="s" s="59">
        <v>369</v>
      </c>
      <c r="B9" t="s" s="59">
        <v>370</v>
      </c>
      <c r="C9" s="26"/>
      <c r="D9" s="26"/>
      <c r="E9" s="26"/>
    </row>
    <row r="10" ht="26.55" customHeight="1">
      <c r="A10" t="s" s="59">
        <v>371</v>
      </c>
      <c r="B10" t="s" s="59">
        <v>372</v>
      </c>
      <c r="C10" s="26"/>
      <c r="D10" s="26"/>
      <c r="E10" s="26"/>
    </row>
    <row r="11" ht="13.55" customHeight="1">
      <c r="A11" t="s" s="59">
        <v>228</v>
      </c>
      <c r="B11" t="s" s="59">
        <v>373</v>
      </c>
      <c r="C11" s="26"/>
      <c r="D11" s="26"/>
      <c r="E11" s="26"/>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