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 Eckert\Downloads\"/>
    </mc:Choice>
  </mc:AlternateContent>
  <xr:revisionPtr revIDLastSave="0" documentId="13_ncr:40009_{C7A0FE9B-98CD-4818-857B-64E0308812F6}" xr6:coauthVersionLast="45" xr6:coauthVersionMax="45" xr10:uidLastSave="{00000000-0000-0000-0000-000000000000}"/>
  <bookViews>
    <workbookView xWindow="-23220" yWindow="570" windowWidth="21060" windowHeight="2064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B9" i="1"/>
  <c r="B10" i="1" s="1"/>
  <c r="D23" i="1" l="1"/>
  <c r="C23" i="1" s="1"/>
  <c r="C22" i="1"/>
  <c r="D22" i="1" s="1"/>
  <c r="D10" i="1"/>
  <c r="C9" i="1"/>
  <c r="D24" i="1" l="1"/>
  <c r="C26" i="1"/>
  <c r="C24" i="1"/>
  <c r="D27" i="1"/>
  <c r="C10" i="1"/>
  <c r="C11" i="1" s="1"/>
  <c r="D9" i="1"/>
  <c r="I18" i="1" l="1"/>
  <c r="C13" i="1"/>
  <c r="D14" i="1"/>
  <c r="D11" i="1"/>
</calcChain>
</file>

<file path=xl/comments1.xml><?xml version="1.0" encoding="utf-8"?>
<comments xmlns="http://schemas.openxmlformats.org/spreadsheetml/2006/main">
  <authors>
    <author>Samuel Eckert</author>
  </authors>
  <commentList>
    <comment ref="A5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Durchseuchung ist die Infektionsrate. Bedeutet, die Menschen, die mit dem Virus in Kontakt bekommen sind.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Korrekte Positive Ergebnisse (Empfindlichkeit)</t>
        </r>
      </text>
    </comment>
    <comment ref="E10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Genauigkeit, bedeutet, wie viele Negativergebnisse sind korrekt.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Positiv predictive value (wie genau sind meine Positivergebnisse) = Verhältnis C10 zu C11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Negative predicitve Value (wie genau sind meine Negativergebnisse), Verhältnis D10 zu D11</t>
        </r>
      </text>
    </comment>
    <comment ref="A18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Durchseuchung ist die Infektionsrate. Bedeutet, die Menschen, die mit dem Virus in Kontakt bekommen sind.</t>
        </r>
      </text>
    </comment>
    <comment ref="H18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Verhältnis der Vortestserie zur aktuellen Serie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Korrekte Positive Ergebnisse (Empfindlichkeit)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Genauigkeit, bedeutet, wie viele Negativergebnisse sind korrekt.</t>
        </r>
      </text>
    </comment>
    <comment ref="B26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Positiv predictive value (wie genau sind meine Positivergebnisse) = Verhältnis C10 zu C11</t>
        </r>
      </text>
    </comment>
    <comment ref="B27" authorId="0" shapeId="0">
      <text>
        <r>
          <rPr>
            <b/>
            <sz val="9"/>
            <color indexed="81"/>
            <rFont val="Segoe UI"/>
            <family val="2"/>
          </rPr>
          <t>Samuel Eckert:</t>
        </r>
        <r>
          <rPr>
            <sz val="9"/>
            <color indexed="81"/>
            <rFont val="Segoe UI"/>
            <family val="2"/>
          </rPr>
          <t xml:space="preserve">
Negative predicitve Value (wie genau sind meine Negativergebnisse), Verhältnis D10 zu D11</t>
        </r>
      </text>
    </comment>
  </commentList>
</comments>
</file>

<file path=xl/sharedStrings.xml><?xml version="1.0" encoding="utf-8"?>
<sst xmlns="http://schemas.openxmlformats.org/spreadsheetml/2006/main" count="34" uniqueCount="19">
  <si>
    <t>PCR Zuverlässigkeits Berechnung</t>
  </si>
  <si>
    <t>Durchseuchung</t>
  </si>
  <si>
    <t>Sensitivität</t>
  </si>
  <si>
    <t>Spezifität</t>
  </si>
  <si>
    <t>Getestete Personen</t>
  </si>
  <si>
    <t>Anzahl Personen Positiv</t>
  </si>
  <si>
    <t>Anzahl Personen Negativ</t>
  </si>
  <si>
    <t>Testergebnis</t>
  </si>
  <si>
    <t>Positiv</t>
  </si>
  <si>
    <t>Negativ</t>
  </si>
  <si>
    <t>Testspezifikation</t>
  </si>
  <si>
    <t>Reales Verhältnis nach Durchseuchung</t>
  </si>
  <si>
    <t>NPV</t>
  </si>
  <si>
    <t>PPV</t>
  </si>
  <si>
    <t>Summen Testergebnisse</t>
  </si>
  <si>
    <t>Zuverlässigkeit</t>
  </si>
  <si>
    <r>
      <t>R</t>
    </r>
    <r>
      <rPr>
        <b/>
        <vertAlign val="subscript"/>
        <sz val="14"/>
        <color theme="1"/>
        <rFont val="Calibri"/>
        <family val="2"/>
        <scheme val="minor"/>
      </rPr>
      <t>0</t>
    </r>
    <r>
      <rPr>
        <b/>
        <sz val="14"/>
        <color theme="1"/>
        <rFont val="Calibri"/>
        <family val="2"/>
        <scheme val="minor"/>
      </rPr>
      <t>=</t>
    </r>
  </si>
  <si>
    <t>Serie 2</t>
  </si>
  <si>
    <t>Serie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</si>
</sst>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9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</cellStyleXfs>
  <cellXfs count="49">
    <xf numFmtId="0" fontId="0" fillId="0" borderId="0" xfId="0"/>
    <xf numFmtId="0" fontId="6" fillId="6" borderId="0" xfId="0" applyFont="1" applyFill="1"/>
    <xf numFmtId="0" fontId="0" fillId="6" borderId="0" xfId="0" applyFill="1"/>
    <xf numFmtId="0" fontId="0" fillId="8" borderId="0" xfId="0" applyFill="1"/>
    <xf numFmtId="0" fontId="5" fillId="0" borderId="3" xfId="0" applyFont="1" applyBorder="1"/>
    <xf numFmtId="3" fontId="0" fillId="9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10" fontId="0" fillId="9" borderId="0" xfId="0" applyNumberFormat="1" applyFill="1" applyBorder="1" applyProtection="1">
      <protection locked="0"/>
    </xf>
    <xf numFmtId="0" fontId="0" fillId="0" borderId="0" xfId="0" applyBorder="1"/>
    <xf numFmtId="0" fontId="0" fillId="0" borderId="7" xfId="0" applyBorder="1"/>
    <xf numFmtId="0" fontId="4" fillId="0" borderId="6" xfId="4" applyFill="1" applyBorder="1"/>
    <xf numFmtId="0" fontId="0" fillId="0" borderId="6" xfId="0" applyBorder="1"/>
    <xf numFmtId="0" fontId="5" fillId="7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0" borderId="6" xfId="2" applyFont="1" applyFill="1" applyBorder="1"/>
    <xf numFmtId="1" fontId="0" fillId="0" borderId="0" xfId="0" applyNumberFormat="1" applyBorder="1" applyAlignment="1">
      <alignment horizontal="right"/>
    </xf>
    <xf numFmtId="0" fontId="5" fillId="5" borderId="0" xfId="0" applyFont="1" applyFill="1" applyBorder="1"/>
    <xf numFmtId="10" fontId="0" fillId="9" borderId="7" xfId="0" applyNumberFormat="1" applyFill="1" applyBorder="1" applyProtection="1">
      <protection locked="0"/>
    </xf>
    <xf numFmtId="0" fontId="5" fillId="0" borderId="6" xfId="1" applyFont="1" applyFill="1" applyBorder="1"/>
    <xf numFmtId="3" fontId="0" fillId="0" borderId="0" xfId="0" applyNumberFormat="1" applyBorder="1"/>
    <xf numFmtId="0" fontId="5" fillId="8" borderId="6" xfId="0" applyFont="1" applyFill="1" applyBorder="1"/>
    <xf numFmtId="0" fontId="0" fillId="8" borderId="0" xfId="0" applyFill="1" applyBorder="1"/>
    <xf numFmtId="3" fontId="5" fillId="8" borderId="0" xfId="0" applyNumberFormat="1" applyFont="1" applyFill="1" applyBorder="1"/>
    <xf numFmtId="1" fontId="5" fillId="8" borderId="0" xfId="0" applyNumberFormat="1" applyFont="1" applyFill="1" applyBorder="1" applyAlignment="1">
      <alignment horizontal="right"/>
    </xf>
    <xf numFmtId="0" fontId="3" fillId="4" borderId="8" xfId="3" applyBorder="1" applyAlignment="1">
      <alignment horizontal="center" vertical="center"/>
    </xf>
    <xf numFmtId="0" fontId="4" fillId="4" borderId="1" xfId="4" applyBorder="1"/>
    <xf numFmtId="10" fontId="5" fillId="0" borderId="0" xfId="0" applyNumberFormat="1" applyFont="1" applyBorder="1"/>
    <xf numFmtId="0" fontId="3" fillId="4" borderId="9" xfId="3" applyBorder="1" applyAlignment="1">
      <alignment horizontal="center" vertical="center"/>
    </xf>
    <xf numFmtId="0" fontId="4" fillId="4" borderId="10" xfId="4" applyBorder="1"/>
    <xf numFmtId="0" fontId="0" fillId="0" borderId="11" xfId="0" applyBorder="1"/>
    <xf numFmtId="10" fontId="5" fillId="0" borderId="11" xfId="0" applyNumberFormat="1" applyFont="1" applyBorder="1"/>
    <xf numFmtId="0" fontId="0" fillId="0" borderId="12" xfId="0" applyBorder="1"/>
    <xf numFmtId="0" fontId="5" fillId="7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right"/>
    </xf>
    <xf numFmtId="0" fontId="9" fillId="8" borderId="0" xfId="0" applyFont="1" applyFill="1"/>
    <xf numFmtId="0" fontId="0" fillId="8" borderId="7" xfId="0" applyFill="1" applyBorder="1"/>
    <xf numFmtId="0" fontId="10" fillId="8" borderId="14" xfId="0" applyFont="1" applyFill="1" applyBorder="1"/>
    <xf numFmtId="0" fontId="11" fillId="8" borderId="13" xfId="0" applyFont="1" applyFill="1" applyBorder="1" applyAlignment="1">
      <alignment horizontal="right"/>
    </xf>
    <xf numFmtId="0" fontId="6" fillId="10" borderId="0" xfId="0" applyFont="1" applyFill="1"/>
    <xf numFmtId="0" fontId="0" fillId="10" borderId="0" xfId="0" applyFill="1"/>
    <xf numFmtId="1" fontId="0" fillId="0" borderId="0" xfId="0" applyNumberFormat="1" applyBorder="1"/>
  </cellXfs>
  <cellStyles count="5">
    <cellStyle name="Ausgabe" xfId="3" builtinId="21"/>
    <cellStyle name="Berechnung" xfId="4" builtinId="22"/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showGridLines="0" tabSelected="1" zoomScale="180" zoomScaleNormal="180" workbookViewId="0">
      <selection activeCell="F23" sqref="F23"/>
    </sheetView>
  </sheetViews>
  <sheetFormatPr baseColWidth="10" defaultRowHeight="14.5" x14ac:dyDescent="0.35"/>
  <cols>
    <col min="1" max="1" width="22.54296875" customWidth="1"/>
    <col min="2" max="2" width="12.453125" customWidth="1"/>
    <col min="3" max="3" width="11.81640625" bestFit="1" customWidth="1"/>
    <col min="7" max="7" width="6.1796875" customWidth="1"/>
    <col min="8" max="8" width="3.90625" customWidth="1"/>
    <col min="9" max="9" width="10.54296875" customWidth="1"/>
  </cols>
  <sheetData>
    <row r="1" spans="1:8" ht="26" x14ac:dyDescent="0.6">
      <c r="A1" s="1" t="s">
        <v>0</v>
      </c>
      <c r="B1" s="2"/>
      <c r="C1" s="2"/>
      <c r="D1" s="2"/>
      <c r="E1" s="2"/>
      <c r="F1" s="2"/>
    </row>
    <row r="3" spans="1:8" ht="26.5" thickBot="1" x14ac:dyDescent="0.65">
      <c r="A3" s="46" t="s">
        <v>18</v>
      </c>
      <c r="B3" s="47"/>
      <c r="C3" s="47"/>
      <c r="D3" s="47"/>
      <c r="E3" s="47"/>
      <c r="F3" s="47"/>
    </row>
    <row r="4" spans="1:8" x14ac:dyDescent="0.35">
      <c r="A4" s="4" t="s">
        <v>4</v>
      </c>
      <c r="B4" s="5">
        <v>500000</v>
      </c>
      <c r="C4" s="6"/>
      <c r="D4" s="6"/>
      <c r="E4" s="6"/>
      <c r="F4" s="7"/>
    </row>
    <row r="5" spans="1:8" x14ac:dyDescent="0.35">
      <c r="A5" s="8" t="s">
        <v>1</v>
      </c>
      <c r="B5" s="9">
        <v>0.01</v>
      </c>
      <c r="C5" s="10"/>
      <c r="D5" s="10"/>
      <c r="E5" s="10"/>
      <c r="F5" s="11"/>
    </row>
    <row r="6" spans="1:8" x14ac:dyDescent="0.35">
      <c r="A6" s="12"/>
      <c r="B6" s="10"/>
      <c r="C6" s="10"/>
      <c r="D6" s="10"/>
      <c r="E6" s="10"/>
      <c r="F6" s="11"/>
    </row>
    <row r="7" spans="1:8" x14ac:dyDescent="0.35">
      <c r="A7" s="13"/>
      <c r="B7" s="10"/>
      <c r="C7" s="14" t="s">
        <v>7</v>
      </c>
      <c r="D7" s="14"/>
      <c r="E7" s="10"/>
      <c r="F7" s="11"/>
    </row>
    <row r="8" spans="1:8" x14ac:dyDescent="0.35">
      <c r="A8" s="15" t="s">
        <v>11</v>
      </c>
      <c r="B8" s="16"/>
      <c r="C8" s="17" t="s">
        <v>8</v>
      </c>
      <c r="D8" s="17" t="s">
        <v>9</v>
      </c>
      <c r="E8" s="18" t="s">
        <v>10</v>
      </c>
      <c r="F8" s="19"/>
    </row>
    <row r="9" spans="1:8" x14ac:dyDescent="0.35">
      <c r="A9" s="20" t="s">
        <v>5</v>
      </c>
      <c r="B9" s="48">
        <f>B4*B5</f>
        <v>5000</v>
      </c>
      <c r="C9" s="21">
        <f>B9*F9</f>
        <v>4930</v>
      </c>
      <c r="D9" s="21">
        <f>B9-C9</f>
        <v>70</v>
      </c>
      <c r="E9" s="22" t="s">
        <v>2</v>
      </c>
      <c r="F9" s="23">
        <v>0.98599999999999999</v>
      </c>
    </row>
    <row r="10" spans="1:8" x14ac:dyDescent="0.35">
      <c r="A10" s="24" t="s">
        <v>6</v>
      </c>
      <c r="B10" s="25">
        <f>B4-B9</f>
        <v>495000</v>
      </c>
      <c r="C10" s="21">
        <f>B10-D10</f>
        <v>6930</v>
      </c>
      <c r="D10" s="21">
        <f>B10*F10</f>
        <v>488070</v>
      </c>
      <c r="E10" s="22" t="s">
        <v>3</v>
      </c>
      <c r="F10" s="23">
        <v>0.98599999999999999</v>
      </c>
    </row>
    <row r="11" spans="1:8" x14ac:dyDescent="0.35">
      <c r="A11" s="26" t="s">
        <v>14</v>
      </c>
      <c r="B11" s="27"/>
      <c r="C11" s="28">
        <f>C9+C10</f>
        <v>11860</v>
      </c>
      <c r="D11" s="29">
        <f>D9+D10</f>
        <v>488140</v>
      </c>
      <c r="E11" s="27"/>
      <c r="F11" s="43"/>
      <c r="G11" s="42"/>
      <c r="H11" s="42"/>
    </row>
    <row r="12" spans="1:8" x14ac:dyDescent="0.35">
      <c r="A12" s="13"/>
      <c r="B12" s="10"/>
      <c r="C12" s="10"/>
      <c r="D12" s="10"/>
      <c r="E12" s="10"/>
      <c r="F12" s="11"/>
      <c r="H12" s="3"/>
    </row>
    <row r="13" spans="1:8" x14ac:dyDescent="0.35">
      <c r="A13" s="30" t="s">
        <v>15</v>
      </c>
      <c r="B13" s="31" t="s">
        <v>13</v>
      </c>
      <c r="C13" s="32">
        <f>C9/(C9+C10)</f>
        <v>0.4156829679595278</v>
      </c>
      <c r="D13" s="10"/>
      <c r="E13" s="10"/>
      <c r="F13" s="11"/>
      <c r="H13" s="3"/>
    </row>
    <row r="14" spans="1:8" ht="15" thickBot="1" x14ac:dyDescent="0.4">
      <c r="A14" s="33"/>
      <c r="B14" s="34" t="s">
        <v>12</v>
      </c>
      <c r="C14" s="35"/>
      <c r="D14" s="36">
        <f>D10/(D9+D10)</f>
        <v>0.99985659851681896</v>
      </c>
      <c r="E14" s="35"/>
      <c r="F14" s="37"/>
      <c r="H14" s="3"/>
    </row>
    <row r="15" spans="1:8" ht="34" customHeight="1" x14ac:dyDescent="0.35">
      <c r="H15" s="3"/>
    </row>
    <row r="16" spans="1:8" ht="26.5" customHeight="1" thickBot="1" x14ac:dyDescent="0.65">
      <c r="A16" s="46" t="s">
        <v>17</v>
      </c>
      <c r="B16" s="47"/>
      <c r="C16" s="47"/>
      <c r="D16" s="47"/>
      <c r="E16" s="47"/>
      <c r="F16" s="47"/>
      <c r="H16" s="3"/>
    </row>
    <row r="17" spans="1:9" ht="15" thickBot="1" x14ac:dyDescent="0.4">
      <c r="A17" s="4" t="s">
        <v>4</v>
      </c>
      <c r="B17" s="5">
        <v>600000</v>
      </c>
      <c r="C17" s="6"/>
      <c r="D17" s="6"/>
      <c r="E17" s="6"/>
      <c r="F17" s="7"/>
      <c r="H17" s="3"/>
    </row>
    <row r="18" spans="1:9" ht="21" thickBot="1" x14ac:dyDescent="0.6">
      <c r="A18" s="8" t="s">
        <v>1</v>
      </c>
      <c r="B18" s="9">
        <v>0.01</v>
      </c>
      <c r="C18" s="10"/>
      <c r="D18" s="10"/>
      <c r="E18" s="10"/>
      <c r="F18" s="11"/>
      <c r="H18" s="45" t="s">
        <v>16</v>
      </c>
      <c r="I18" s="44">
        <f>C24/C11</f>
        <v>1.5505902192242833</v>
      </c>
    </row>
    <row r="19" spans="1:9" x14ac:dyDescent="0.35">
      <c r="A19" s="12"/>
      <c r="B19" s="10"/>
      <c r="C19" s="10"/>
      <c r="D19" s="10"/>
      <c r="E19" s="10"/>
      <c r="F19" s="11"/>
      <c r="H19" s="3"/>
    </row>
    <row r="20" spans="1:9" x14ac:dyDescent="0.35">
      <c r="A20" s="13"/>
      <c r="B20" s="10"/>
      <c r="C20" s="38" t="s">
        <v>7</v>
      </c>
      <c r="D20" s="38"/>
      <c r="E20" s="10"/>
      <c r="F20" s="11"/>
      <c r="H20" s="3"/>
    </row>
    <row r="21" spans="1:9" x14ac:dyDescent="0.35">
      <c r="A21" s="39" t="s">
        <v>11</v>
      </c>
      <c r="B21" s="40"/>
      <c r="C21" s="17" t="s">
        <v>8</v>
      </c>
      <c r="D21" s="17" t="s">
        <v>9</v>
      </c>
      <c r="E21" s="17" t="s">
        <v>10</v>
      </c>
      <c r="F21" s="41"/>
      <c r="H21" s="3"/>
    </row>
    <row r="22" spans="1:9" x14ac:dyDescent="0.35">
      <c r="A22" s="20" t="s">
        <v>5</v>
      </c>
      <c r="B22" s="10">
        <f>B17*B18</f>
        <v>6000</v>
      </c>
      <c r="C22" s="21">
        <f>B22*F22</f>
        <v>5916</v>
      </c>
      <c r="D22" s="21">
        <f>B22-C22</f>
        <v>84</v>
      </c>
      <c r="E22" s="22" t="s">
        <v>2</v>
      </c>
      <c r="F22" s="23">
        <v>0.98599999999999999</v>
      </c>
      <c r="H22" s="3"/>
    </row>
    <row r="23" spans="1:9" x14ac:dyDescent="0.35">
      <c r="A23" s="24" t="s">
        <v>6</v>
      </c>
      <c r="B23" s="25">
        <f>B17-B22</f>
        <v>594000</v>
      </c>
      <c r="C23" s="21">
        <f>B23-D23</f>
        <v>12474</v>
      </c>
      <c r="D23" s="21">
        <f>B23*F23</f>
        <v>581526</v>
      </c>
      <c r="E23" s="22" t="s">
        <v>3</v>
      </c>
      <c r="F23" s="23">
        <v>0.97899999999999998</v>
      </c>
      <c r="H23" s="3"/>
    </row>
    <row r="24" spans="1:9" x14ac:dyDescent="0.35">
      <c r="A24" s="26" t="s">
        <v>14</v>
      </c>
      <c r="B24" s="27"/>
      <c r="C24" s="28">
        <f>C22+C23</f>
        <v>18390</v>
      </c>
      <c r="D24" s="29">
        <f>D22+D23</f>
        <v>581610</v>
      </c>
      <c r="E24" s="27"/>
      <c r="F24" s="43"/>
      <c r="G24" s="3"/>
      <c r="H24" s="3"/>
    </row>
    <row r="25" spans="1:9" x14ac:dyDescent="0.35">
      <c r="A25" s="13"/>
      <c r="B25" s="10"/>
      <c r="C25" s="10"/>
      <c r="D25" s="10"/>
      <c r="E25" s="10"/>
      <c r="F25" s="11"/>
    </row>
    <row r="26" spans="1:9" x14ac:dyDescent="0.35">
      <c r="A26" s="30" t="s">
        <v>15</v>
      </c>
      <c r="B26" s="31" t="s">
        <v>13</v>
      </c>
      <c r="C26" s="32">
        <f>C22/(C22+C23)</f>
        <v>0.32169657422512232</v>
      </c>
      <c r="D26" s="10"/>
      <c r="E26" s="10"/>
      <c r="F26" s="11"/>
    </row>
    <row r="27" spans="1:9" ht="15" thickBot="1" x14ac:dyDescent="0.4">
      <c r="A27" s="33"/>
      <c r="B27" s="34" t="s">
        <v>12</v>
      </c>
      <c r="C27" s="35"/>
      <c r="D27" s="36">
        <f>D23/(D22+D23)</f>
        <v>0.99985557332232944</v>
      </c>
      <c r="E27" s="35"/>
      <c r="F27" s="37"/>
    </row>
  </sheetData>
  <sheetProtection algorithmName="SHA-512" hashValue="JoBiqqss1VjY8M17hvuaQz91O/ulrq9xztUst/nU8E90SpENAeJQjkt9KHD5YhiWe19N1nwbmN9Mm2uYwBSM0Q==" saltValue="bVhqUs+UkwwXriaZayGZ9g==" spinCount="100000" sheet="1" objects="1" scenarios="1" selectLockedCells="1"/>
  <dataConsolidate/>
  <mergeCells count="5">
    <mergeCell ref="A26:A27"/>
    <mergeCell ref="A8:B8"/>
    <mergeCell ref="C7:D7"/>
    <mergeCell ref="E8:F8"/>
    <mergeCell ref="A13:A14"/>
  </mergeCell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A6:A7 A19:A20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Eckert</dc:creator>
  <cp:lastModifiedBy>Samuel Eckert</cp:lastModifiedBy>
  <dcterms:created xsi:type="dcterms:W3CDTF">2020-06-08T17:30:55Z</dcterms:created>
  <dcterms:modified xsi:type="dcterms:W3CDTF">2020-06-08T21:45:27Z</dcterms:modified>
</cp:coreProperties>
</file>