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able" sheetId="1" r:id="rId1"/>
    <sheet name="ResultsA" sheetId="2" r:id="rId2"/>
    <sheet name="ResultsB" sheetId="3" r:id="rId3"/>
    <sheet name="ResultsC" sheetId="4" r:id="rId4"/>
    <sheet name="ResultsD" sheetId="5" r:id="rId5"/>
    <sheet name="A Grade%" sheetId="6" r:id="rId6"/>
    <sheet name="B Grade%" sheetId="7" r:id="rId7"/>
    <sheet name="C Grade%" sheetId="8" r:id="rId8"/>
    <sheet name="D Grade%" sheetId="9" r:id="rId9"/>
  </sheets>
  <externalReferences>
    <externalReference r:id="rId12"/>
  </externalReferences>
  <definedNames>
    <definedName name="_xlnm.Print_Area" localSheetId="5">'A Grade%'!$A$1:$Q$103</definedName>
    <definedName name="_xlnm.Print_Area" localSheetId="6">'B Grade%'!$A$1:$Q$102</definedName>
    <definedName name="_xlnm.Print_Area" localSheetId="8">'D Grade%'!$A$1:$Q$104</definedName>
    <definedName name="_xlnm.Print_Area" localSheetId="1">'ResultsA'!$A$1:$T$74</definedName>
    <definedName name="_xlnm.Print_Area" localSheetId="2">'ResultsB'!$A$1:$T$82</definedName>
    <definedName name="_xlnm.Print_Area" localSheetId="4">'ResultsD'!$A$1:$T$82</definedName>
    <definedName name="_xlnm.Print_Titles" localSheetId="2">'ResultsB'!$1:$3</definedName>
  </definedNames>
  <calcPr fullCalcOnLoad="1"/>
</workbook>
</file>

<file path=xl/comments8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comments9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sharedStrings.xml><?xml version="1.0" encoding="utf-8"?>
<sst xmlns="http://schemas.openxmlformats.org/spreadsheetml/2006/main" count="3402" uniqueCount="403">
  <si>
    <t>Matches</t>
  </si>
  <si>
    <t>Rubbers</t>
  </si>
  <si>
    <t>%</t>
  </si>
  <si>
    <t>B Grade</t>
  </si>
  <si>
    <t>Player</t>
  </si>
  <si>
    <t>Team</t>
  </si>
  <si>
    <t>Finals Qlfy</t>
  </si>
  <si>
    <t xml:space="preserve"> Wins</t>
  </si>
  <si>
    <t>Losses</t>
  </si>
  <si>
    <t>Combined Rubbers</t>
  </si>
  <si>
    <t>Combined %</t>
  </si>
  <si>
    <t xml:space="preserve"> </t>
  </si>
  <si>
    <t>A Grade</t>
  </si>
  <si>
    <t>TEAM</t>
  </si>
  <si>
    <t>Played</t>
  </si>
  <si>
    <t>Won</t>
  </si>
  <si>
    <t>Lost</t>
  </si>
  <si>
    <t>Points</t>
  </si>
  <si>
    <t>For</t>
  </si>
  <si>
    <t>AGAINST</t>
  </si>
  <si>
    <t>Last Update</t>
  </si>
  <si>
    <r>
      <t>Top Ten</t>
    </r>
    <r>
      <rPr>
        <sz val="6"/>
        <color indexed="10"/>
        <rFont val="Arial"/>
        <family val="2"/>
      </rPr>
      <t xml:space="preserve"> Qualified</t>
    </r>
  </si>
  <si>
    <t xml:space="preserve">  </t>
  </si>
  <si>
    <t xml:space="preserve"> Summer       Comp.        W / L</t>
  </si>
  <si>
    <t>A</t>
  </si>
  <si>
    <t>B</t>
  </si>
  <si>
    <t>D</t>
  </si>
  <si>
    <t>Bye's</t>
  </si>
  <si>
    <t>Francine Roose</t>
  </si>
  <si>
    <t>Blacktown Workers (black)</t>
  </si>
  <si>
    <t>Grade</t>
  </si>
  <si>
    <t>Round</t>
  </si>
  <si>
    <t>Blacktown Workers (white)</t>
  </si>
  <si>
    <t>Wenty Leagues (white)</t>
  </si>
  <si>
    <t>Jerry You</t>
  </si>
  <si>
    <t>Dooleys</t>
  </si>
  <si>
    <t>Against</t>
  </si>
  <si>
    <t xml:space="preserve">Bye's </t>
  </si>
  <si>
    <t xml:space="preserve">For </t>
  </si>
  <si>
    <t>Byes</t>
  </si>
  <si>
    <t xml:space="preserve"> Summer   Comp    W / L</t>
  </si>
  <si>
    <t>Semi Qlfy</t>
  </si>
  <si>
    <t>Top Ten Qualify</t>
  </si>
  <si>
    <t>OK</t>
  </si>
  <si>
    <t>Tom Trau</t>
  </si>
  <si>
    <t>Wenty Leagues (green)</t>
  </si>
  <si>
    <t>Heinz Hellwig</t>
  </si>
  <si>
    <t>Chris Hellwig</t>
  </si>
  <si>
    <t>Gavin Bland</t>
  </si>
  <si>
    <t>Joe Peso</t>
  </si>
  <si>
    <t>Michael Green</t>
  </si>
  <si>
    <t>D Grade Team</t>
  </si>
  <si>
    <t>C Grade Team</t>
  </si>
  <si>
    <t>versus</t>
  </si>
  <si>
    <t>Defeated</t>
  </si>
  <si>
    <t>Nihi Mere Mere</t>
  </si>
  <si>
    <t>Wenty Leagues (blue)</t>
  </si>
  <si>
    <t>Prov.</t>
  </si>
  <si>
    <t>Afram Ozgul</t>
  </si>
  <si>
    <t>Irshad Ahmed</t>
  </si>
  <si>
    <t>Amit Arora</t>
  </si>
  <si>
    <t>Bob French</t>
  </si>
  <si>
    <t>Allen Cheung</t>
  </si>
  <si>
    <t>Joe Khachan</t>
  </si>
  <si>
    <t>Goran Veljkovic</t>
  </si>
  <si>
    <t>Robert Hong</t>
  </si>
  <si>
    <t>Doubles</t>
  </si>
  <si>
    <t>TOTAL</t>
  </si>
  <si>
    <t>Wenty Leagues (black)</t>
  </si>
  <si>
    <t>Blacktown Workers (red)</t>
  </si>
  <si>
    <t>C</t>
  </si>
  <si>
    <t xml:space="preserve">Dooleys </t>
  </si>
  <si>
    <t>C&amp;D</t>
  </si>
  <si>
    <t>Blacktown Workers C (red)</t>
  </si>
  <si>
    <t>Wenty Leagues C (blue)</t>
  </si>
  <si>
    <t>Mounties D</t>
  </si>
  <si>
    <t>Kamal Ali</t>
  </si>
  <si>
    <t>HG Ho</t>
  </si>
  <si>
    <t>James Peng</t>
  </si>
  <si>
    <t>Ricky Rontale</t>
  </si>
  <si>
    <t>Blacktown Workers</t>
  </si>
  <si>
    <t>Lost to</t>
  </si>
  <si>
    <t>Harley Almira</t>
  </si>
  <si>
    <t>Johnny Taramai</t>
  </si>
  <si>
    <t>Altero Bernado</t>
  </si>
  <si>
    <t>Raif Gaid</t>
  </si>
  <si>
    <t>Bye</t>
  </si>
  <si>
    <t>Penrith TT</t>
  </si>
  <si>
    <t>B.J.Ruapuna</t>
  </si>
  <si>
    <t>Rhamatulla Hassanzai</t>
  </si>
  <si>
    <t>ZZC096</t>
  </si>
  <si>
    <t>ZZC101</t>
  </si>
  <si>
    <t>ZZC0102</t>
  </si>
  <si>
    <t>ZZC103</t>
  </si>
  <si>
    <t>ZZC104</t>
  </si>
  <si>
    <t>ZZC105</t>
  </si>
  <si>
    <t>ZZC106</t>
  </si>
  <si>
    <t>ZZC111</t>
  </si>
  <si>
    <t>ZZC0112</t>
  </si>
  <si>
    <t>ZZC113</t>
  </si>
  <si>
    <t>ZZC114</t>
  </si>
  <si>
    <t>ZZC115</t>
  </si>
  <si>
    <t>ZZC121</t>
  </si>
  <si>
    <t>ZZC0122</t>
  </si>
  <si>
    <t>ZZC123</t>
  </si>
  <si>
    <t>ZZC124</t>
  </si>
  <si>
    <t>ZZC125</t>
  </si>
  <si>
    <t>ZZC126</t>
  </si>
  <si>
    <t>ZZC166</t>
  </si>
  <si>
    <t>ZZC017</t>
  </si>
  <si>
    <t>ZZC018</t>
  </si>
  <si>
    <t>ZZC027</t>
  </si>
  <si>
    <t>ZZC028</t>
  </si>
  <si>
    <t>ZZC037</t>
  </si>
  <si>
    <t>ZZC038</t>
  </si>
  <si>
    <t>ZZC047</t>
  </si>
  <si>
    <t>ZZC048</t>
  </si>
  <si>
    <t>ZZC057</t>
  </si>
  <si>
    <t>ZZC058</t>
  </si>
  <si>
    <t>ZZC068</t>
  </si>
  <si>
    <t>ZZC087</t>
  </si>
  <si>
    <t>ZZC088</t>
  </si>
  <si>
    <t>ZZC097</t>
  </si>
  <si>
    <t>ZZC098</t>
  </si>
  <si>
    <t>ZZC107</t>
  </si>
  <si>
    <t>ZZC108</t>
  </si>
  <si>
    <t>ZZC117</t>
  </si>
  <si>
    <t>ZZC118</t>
  </si>
  <si>
    <t>ZZC127</t>
  </si>
  <si>
    <t>ZZC128</t>
  </si>
  <si>
    <t>Carlo Francisco</t>
  </si>
  <si>
    <t>Kristian Bernado</t>
  </si>
  <si>
    <t>Eugene Maligalig</t>
  </si>
  <si>
    <t>Edgar Mendoza</t>
  </si>
  <si>
    <t>Paul Tran</t>
  </si>
  <si>
    <t>ZZD091</t>
  </si>
  <si>
    <t>ZZD092</t>
  </si>
  <si>
    <t>ZZD093</t>
  </si>
  <si>
    <t>ZZD094</t>
  </si>
  <si>
    <t>ZZD095</t>
  </si>
  <si>
    <t>ZZD096</t>
  </si>
  <si>
    <t>ZZD101</t>
  </si>
  <si>
    <t>ZZD102</t>
  </si>
  <si>
    <t>ZZD103</t>
  </si>
  <si>
    <t>ZZD104</t>
  </si>
  <si>
    <t>ZZD105</t>
  </si>
  <si>
    <t>ZZD106</t>
  </si>
  <si>
    <t>ZZD111</t>
  </si>
  <si>
    <t>ZZD112</t>
  </si>
  <si>
    <t>ZZD113</t>
  </si>
  <si>
    <t>ZZD114</t>
  </si>
  <si>
    <t>ZZD115</t>
  </si>
  <si>
    <t>ZZD121</t>
  </si>
  <si>
    <t>ZZD122</t>
  </si>
  <si>
    <t>ZZD123</t>
  </si>
  <si>
    <t>ZZD124</t>
  </si>
  <si>
    <t>ZZD125</t>
  </si>
  <si>
    <t>ZZD126</t>
  </si>
  <si>
    <t>ZZD166</t>
  </si>
  <si>
    <t>ZZD017</t>
  </si>
  <si>
    <t>ZZD018</t>
  </si>
  <si>
    <t>ZZD027</t>
  </si>
  <si>
    <t>ZZD028</t>
  </si>
  <si>
    <t>ZZD037</t>
  </si>
  <si>
    <t>ZZD038</t>
  </si>
  <si>
    <t>ZZD047</t>
  </si>
  <si>
    <t>ZZD048</t>
  </si>
  <si>
    <t>ZZD067</t>
  </si>
  <si>
    <t>ZZD068</t>
  </si>
  <si>
    <t>ZZD077</t>
  </si>
  <si>
    <t>ZZD078</t>
  </si>
  <si>
    <t>ZZD087</t>
  </si>
  <si>
    <t>ZZD088</t>
  </si>
  <si>
    <t>ZZD097</t>
  </si>
  <si>
    <t>ZZD098</t>
  </si>
  <si>
    <t>ZZD107</t>
  </si>
  <si>
    <t>ZZD108</t>
  </si>
  <si>
    <t>ZZD117</t>
  </si>
  <si>
    <t>ZZD118</t>
  </si>
  <si>
    <t>ZZD127</t>
  </si>
  <si>
    <t>ZZD128</t>
  </si>
  <si>
    <t>WTTC- Fairfield</t>
  </si>
  <si>
    <t>Penrith TT (red)</t>
  </si>
  <si>
    <t>Penrith TT blue)</t>
  </si>
  <si>
    <t>Penrith  TT (red)</t>
  </si>
  <si>
    <t>Penrith TT (blue)</t>
  </si>
  <si>
    <t>Chi Lu</t>
  </si>
  <si>
    <t>Divid Liang</t>
  </si>
  <si>
    <t>Brian Denyer</t>
  </si>
  <si>
    <t>Tim Wallace</t>
  </si>
  <si>
    <t>Yao Feng</t>
  </si>
  <si>
    <t>Daniel O'Neile</t>
  </si>
  <si>
    <t>Sam Hew</t>
  </si>
  <si>
    <t>Walter Ly</t>
  </si>
  <si>
    <t>ZZA048</t>
  </si>
  <si>
    <t>ZZA047</t>
  </si>
  <si>
    <t>ZZA057</t>
  </si>
  <si>
    <t>Allan Olandria</t>
  </si>
  <si>
    <t>ZZA101</t>
  </si>
  <si>
    <t>ZZA102</t>
  </si>
  <si>
    <t>ZZ103</t>
  </si>
  <si>
    <t>ZZA104</t>
  </si>
  <si>
    <t>ZZA105</t>
  </si>
  <si>
    <t>ZZA106</t>
  </si>
  <si>
    <t>ZZA111</t>
  </si>
  <si>
    <t>ZZA112</t>
  </si>
  <si>
    <t>ZZA113</t>
  </si>
  <si>
    <t>ZZA114</t>
  </si>
  <si>
    <t>ZZA115</t>
  </si>
  <si>
    <t>ZZA121</t>
  </si>
  <si>
    <t>ZZA122</t>
  </si>
  <si>
    <t>ZZA123</t>
  </si>
  <si>
    <t>ZZA124</t>
  </si>
  <si>
    <t>ZZA125</t>
  </si>
  <si>
    <t>ZZA126</t>
  </si>
  <si>
    <t>ZZA116</t>
  </si>
  <si>
    <t>ZZA018</t>
  </si>
  <si>
    <t>ZZA027</t>
  </si>
  <si>
    <t>ZZA028</t>
  </si>
  <si>
    <t>ZZA037</t>
  </si>
  <si>
    <t>ZZA038</t>
  </si>
  <si>
    <t>ZZA058</t>
  </si>
  <si>
    <t>ZZA067</t>
  </si>
  <si>
    <t>ZZA068</t>
  </si>
  <si>
    <t>ZZA077</t>
  </si>
  <si>
    <t>ZZA078</t>
  </si>
  <si>
    <t>ZZA087</t>
  </si>
  <si>
    <t>ZZA088</t>
  </si>
  <si>
    <t>ZZA097</t>
  </si>
  <si>
    <t>ZZA098</t>
  </si>
  <si>
    <t>ZZA107</t>
  </si>
  <si>
    <t>ZZA108</t>
  </si>
  <si>
    <t>ZZA117</t>
  </si>
  <si>
    <t>ZZA118</t>
  </si>
  <si>
    <t>ZZA127</t>
  </si>
  <si>
    <t>ZZA128</t>
  </si>
  <si>
    <t>Jerry Wang</t>
  </si>
  <si>
    <t>Zi (Summer) Chen</t>
  </si>
  <si>
    <t>Vince Caprara</t>
  </si>
  <si>
    <t>Wilson Gou</t>
  </si>
  <si>
    <t>David Page</t>
  </si>
  <si>
    <t>Derek Gonzales</t>
  </si>
  <si>
    <t>Rey Tabing</t>
  </si>
  <si>
    <t>Robin Bickers</t>
  </si>
  <si>
    <t>Manzo (Ricky) Federico</t>
  </si>
  <si>
    <t>Christine Etor</t>
  </si>
  <si>
    <t>Mohit Singh</t>
  </si>
  <si>
    <t>Vinh Tran</t>
  </si>
  <si>
    <t>Aryan Surani</t>
  </si>
  <si>
    <t>Deren Gulle</t>
  </si>
  <si>
    <t>Aldrin Arena</t>
  </si>
  <si>
    <t>Wenty Leagues (gold)</t>
  </si>
  <si>
    <t>Mustafa Keskin</t>
  </si>
  <si>
    <t>Raman Chandra</t>
  </si>
  <si>
    <t>Anton Zaroutski</t>
  </si>
  <si>
    <t>Harpreet Singh</t>
  </si>
  <si>
    <t>Tommy Tran</t>
  </si>
  <si>
    <t>Raymund Debad</t>
  </si>
  <si>
    <t>Tony Lai</t>
  </si>
  <si>
    <t>Daniel Lei</t>
  </si>
  <si>
    <t>Brett Evans</t>
  </si>
  <si>
    <t>Jia Lin Liu</t>
  </si>
  <si>
    <t>Goran Blazevic</t>
  </si>
  <si>
    <t>R.J.Dimla</t>
  </si>
  <si>
    <t>Troun Hoang</t>
  </si>
  <si>
    <t>Vincent Wan</t>
  </si>
  <si>
    <t>Li Zhong Jiang</t>
  </si>
  <si>
    <t>Koah Van Le</t>
  </si>
  <si>
    <t>Michael Kemp</t>
  </si>
  <si>
    <t>Felix Sung</t>
  </si>
  <si>
    <t>Jacky Wong</t>
  </si>
  <si>
    <t>Bill Robson</t>
  </si>
  <si>
    <t>Wayne Higginbotham</t>
  </si>
  <si>
    <t>Xin-Heng Guo</t>
  </si>
  <si>
    <t>Moe Rima</t>
  </si>
  <si>
    <t>Charbel Saad</t>
  </si>
  <si>
    <t>Lisa Liu</t>
  </si>
  <si>
    <t>Sandy Zheng</t>
  </si>
  <si>
    <t>John Xia</t>
  </si>
  <si>
    <t>Ronald Dasig</t>
  </si>
  <si>
    <t>Lee Modali</t>
  </si>
  <si>
    <t>Damien Saleeby</t>
  </si>
  <si>
    <t>Louis Do</t>
  </si>
  <si>
    <t>Danny Guerrero</t>
  </si>
  <si>
    <t>Santosh Kulkarnie</t>
  </si>
  <si>
    <t>Edberth Valente</t>
  </si>
  <si>
    <t>Joybroto Sarkar</t>
  </si>
  <si>
    <t>Jack Wong</t>
  </si>
  <si>
    <t>Tom Sui Fung</t>
  </si>
  <si>
    <t>Leonard Brown</t>
  </si>
  <si>
    <t>Harmandeep Singh</t>
  </si>
  <si>
    <t>David Grant</t>
  </si>
  <si>
    <t>Hermie Marzan</t>
  </si>
  <si>
    <t>Shivam Dhingra</t>
  </si>
  <si>
    <t>Franklin D'Souza</t>
  </si>
  <si>
    <t>Joevert Gongon</t>
  </si>
  <si>
    <t>Evan Panelo</t>
  </si>
  <si>
    <t>Rachel Ocay</t>
  </si>
  <si>
    <t>Jonathan Sierra</t>
  </si>
  <si>
    <t>Ashish Gupta (Prov)</t>
  </si>
  <si>
    <t>Beverley Clackson</t>
  </si>
  <si>
    <t>Jon Siera</t>
  </si>
  <si>
    <t>Rodolfo (Boyette) Zapata</t>
  </si>
  <si>
    <t>(Douglas) Duc Hoa </t>
  </si>
  <si>
    <t>(Tony) Vinh Duc Dao</t>
  </si>
  <si>
    <t>Rodolfo "Boyette" Zapata</t>
  </si>
  <si>
    <t>Morrie Ohannessian</t>
  </si>
  <si>
    <t>ZZD057</t>
  </si>
  <si>
    <t>ZZD058</t>
  </si>
  <si>
    <t>Ganesh Somasundaram</t>
  </si>
  <si>
    <t>Shivayogi Kitageri (Prov)</t>
  </si>
  <si>
    <t>Wei Wu</t>
  </si>
  <si>
    <t>Vincent Chan</t>
  </si>
  <si>
    <t>Sam Woo</t>
  </si>
  <si>
    <t>Hassan Mian</t>
  </si>
  <si>
    <t>Xu Zhong Zheng</t>
  </si>
  <si>
    <t>Ping (Peter) Fang</t>
  </si>
  <si>
    <t>Peter Higgs</t>
  </si>
  <si>
    <t>David Liang</t>
  </si>
  <si>
    <t>Gregory Mar</t>
  </si>
  <si>
    <t>Ada Ly</t>
  </si>
  <si>
    <t>Tapan Soni</t>
  </si>
  <si>
    <t>Ted Davis</t>
  </si>
  <si>
    <t>Richard Cai</t>
  </si>
  <si>
    <t>David Clackson</t>
  </si>
  <si>
    <t>Jun Chen</t>
  </si>
  <si>
    <t>KK Ha</t>
  </si>
  <si>
    <t>Scott Johnson</t>
  </si>
  <si>
    <t>Nayan Barman</t>
  </si>
  <si>
    <t>Dexter Nazareno</t>
  </si>
  <si>
    <t>Hunter Huang</t>
  </si>
  <si>
    <t>Vinod Mohan</t>
  </si>
  <si>
    <t>Weston Cai</t>
  </si>
  <si>
    <t>Eric Lam</t>
  </si>
  <si>
    <t>Patrck Sicat</t>
  </si>
  <si>
    <t>Syed Naqvi</t>
  </si>
  <si>
    <t>Ian Finlay</t>
  </si>
  <si>
    <t>Greg Evans</t>
  </si>
  <si>
    <t>Rodolfo (Boyette) Zapata Prov</t>
  </si>
  <si>
    <t>Moses Tieu</t>
  </si>
  <si>
    <t>David Qui</t>
  </si>
  <si>
    <t>Harry Aquino</t>
  </si>
  <si>
    <t>Tariq Firoz</t>
  </si>
  <si>
    <t>Ali Arjmand</t>
  </si>
  <si>
    <t>Remeo Menjanes</t>
  </si>
  <si>
    <t>Han Phan</t>
  </si>
  <si>
    <t>Michael Wang</t>
  </si>
  <si>
    <t>Jason Li</t>
  </si>
  <si>
    <t>Raj Kumar</t>
  </si>
  <si>
    <t>Shaswat Kapil</t>
  </si>
  <si>
    <t>Hong Ngo</t>
  </si>
  <si>
    <t>Michael Antoun</t>
  </si>
  <si>
    <t>Bill Sevilgen</t>
  </si>
  <si>
    <t>Andy Wong</t>
  </si>
  <si>
    <t>Kevin Troung</t>
  </si>
  <si>
    <t>Shaun Ang</t>
  </si>
  <si>
    <t>ZZB087</t>
  </si>
  <si>
    <t>ZZB088</t>
  </si>
  <si>
    <t>ZZB121</t>
  </si>
  <si>
    <t>ZZB123</t>
  </si>
  <si>
    <t>ZZB122</t>
  </si>
  <si>
    <t>ZZB114</t>
  </si>
  <si>
    <t>ZZB111</t>
  </si>
  <si>
    <t>ZZB124</t>
  </si>
  <si>
    <t>ZZB112</t>
  </si>
  <si>
    <t>ZZB113</t>
  </si>
  <si>
    <t>ZZB115</t>
  </si>
  <si>
    <t>ZZB116</t>
  </si>
  <si>
    <t>ZZB125</t>
  </si>
  <si>
    <t>ZZB126</t>
  </si>
  <si>
    <t>ZZB017</t>
  </si>
  <si>
    <t>ZZB018</t>
  </si>
  <si>
    <t>ZZB027</t>
  </si>
  <si>
    <t>ZZB028</t>
  </si>
  <si>
    <t>ZZB037</t>
  </si>
  <si>
    <t>ZZB038</t>
  </si>
  <si>
    <t>ZZB047</t>
  </si>
  <si>
    <t>ZZB048</t>
  </si>
  <si>
    <t>ZZB077</t>
  </si>
  <si>
    <t>ZZB078</t>
  </si>
  <si>
    <t>ZZB107</t>
  </si>
  <si>
    <t>ZZB108</t>
  </si>
  <si>
    <t>ZZB117</t>
  </si>
  <si>
    <t>ZZB118</t>
  </si>
  <si>
    <t>Jun Lemoncito</t>
  </si>
  <si>
    <t>Traveller Tearoa</t>
  </si>
  <si>
    <t>Shrirama Kaudoor</t>
  </si>
  <si>
    <t>Anthony Majtlis</t>
  </si>
  <si>
    <t>Karthik Venkataraman</t>
  </si>
  <si>
    <t>Q</t>
  </si>
  <si>
    <t>Patrick Baylosis</t>
  </si>
  <si>
    <t xml:space="preserve">Ali Moshen </t>
  </si>
  <si>
    <t>Glenn Price</t>
  </si>
  <si>
    <t>Alan Dali</t>
  </si>
  <si>
    <t>Satish Danalla</t>
  </si>
  <si>
    <t>Marilyn White</t>
  </si>
  <si>
    <t>Mithilesh Dronavalli</t>
  </si>
  <si>
    <t>Glenn Baylosis</t>
  </si>
  <si>
    <t>Mandeep Singh</t>
  </si>
  <si>
    <t>Gino Antioquia</t>
  </si>
  <si>
    <t>Javad Muqhaddim</t>
  </si>
  <si>
    <t>Jose Augusto</t>
  </si>
  <si>
    <t>Shivayogi Kitageri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</si>
</sst>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"/>
    <numFmt numFmtId="179" formatCode="[$-C09]dddd\,\ d\ mmmm\ yyyy"/>
    <numFmt numFmtId="180" formatCode="[$-C09]dd\-mmm\-yy;@"/>
  </numFmts>
  <fonts count="96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55"/>
      <name val="Arial"/>
      <family val="2"/>
    </font>
    <font>
      <b/>
      <sz val="7"/>
      <color indexed="15"/>
      <name val="Arial"/>
      <family val="2"/>
    </font>
    <font>
      <b/>
      <sz val="7.5"/>
      <color indexed="1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6"/>
      <name val="Arial"/>
      <family val="2"/>
    </font>
    <font>
      <sz val="7"/>
      <color indexed="15"/>
      <name val="Arial"/>
      <family val="2"/>
    </font>
    <font>
      <sz val="7.5"/>
      <color indexed="15"/>
      <name val="Arial"/>
      <family val="2"/>
    </font>
    <font>
      <b/>
      <sz val="6"/>
      <color indexed="12"/>
      <name val="Arial"/>
      <family val="2"/>
    </font>
    <font>
      <sz val="7.5"/>
      <name val="Arial"/>
      <family val="2"/>
    </font>
    <font>
      <b/>
      <sz val="10"/>
      <color indexed="16"/>
      <name val="Arial"/>
      <family val="2"/>
    </font>
    <font>
      <b/>
      <sz val="6"/>
      <color indexed="14"/>
      <name val="Arial"/>
      <family val="2"/>
    </font>
    <font>
      <sz val="8"/>
      <color indexed="47"/>
      <name val="Arial"/>
      <family val="2"/>
    </font>
    <font>
      <b/>
      <sz val="10"/>
      <color indexed="55"/>
      <name val="Arial"/>
      <family val="2"/>
    </font>
    <font>
      <b/>
      <sz val="10"/>
      <color indexed="15"/>
      <name val="Arial"/>
      <family val="2"/>
    </font>
    <font>
      <b/>
      <sz val="10"/>
      <color indexed="47"/>
      <name val="Arial"/>
      <family val="2"/>
    </font>
    <font>
      <b/>
      <i/>
      <sz val="9"/>
      <color indexed="10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6"/>
      <name val="Arial"/>
      <family val="2"/>
    </font>
    <font>
      <sz val="8"/>
      <color indexed="15"/>
      <name val="Arial"/>
      <family val="2"/>
    </font>
    <font>
      <sz val="9"/>
      <color indexed="15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8"/>
      <color indexed="47"/>
      <name val="Arial"/>
      <family val="2"/>
    </font>
    <font>
      <sz val="9"/>
      <color indexed="47"/>
      <name val="Arial"/>
      <family val="2"/>
    </font>
    <font>
      <b/>
      <sz val="14"/>
      <name val="Arial"/>
      <family val="2"/>
    </font>
    <font>
      <b/>
      <i/>
      <sz val="8"/>
      <name val="Tahoma"/>
      <family val="2"/>
    </font>
    <font>
      <b/>
      <sz val="9"/>
      <color indexed="48"/>
      <name val="Arial"/>
      <family val="2"/>
    </font>
    <font>
      <b/>
      <sz val="9"/>
      <color indexed="15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48"/>
      <name val="Arial"/>
      <family val="2"/>
    </font>
    <font>
      <b/>
      <i/>
      <sz val="8"/>
      <color indexed="15"/>
      <name val="Arial"/>
      <family val="2"/>
    </font>
    <font>
      <b/>
      <i/>
      <sz val="8"/>
      <color indexed="10"/>
      <name val="Arial"/>
      <family val="2"/>
    </font>
    <font>
      <b/>
      <sz val="8"/>
      <color indexed="15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4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10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CC00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58" applyFont="1" applyAlignment="1">
      <alignment/>
    </xf>
    <xf numFmtId="9" fontId="8" fillId="0" borderId="0" xfId="58" applyFont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left" vertical="center" indent="1"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0" fontId="26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1" fontId="27" fillId="34" borderId="13" xfId="0" applyNumberFormat="1" applyFont="1" applyFill="1" applyBorder="1" applyAlignment="1">
      <alignment/>
    </xf>
    <xf numFmtId="10" fontId="28" fillId="34" borderId="13" xfId="0" applyNumberFormat="1" applyFont="1" applyFill="1" applyBorder="1" applyAlignment="1">
      <alignment horizontal="right"/>
    </xf>
    <xf numFmtId="0" fontId="29" fillId="34" borderId="1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indent="1"/>
    </xf>
    <xf numFmtId="0" fontId="30" fillId="34" borderId="12" xfId="0" applyFont="1" applyFill="1" applyBorder="1" applyAlignment="1" applyProtection="1">
      <alignment horizontal="left" indent="1"/>
      <protection locked="0"/>
    </xf>
    <xf numFmtId="0" fontId="17" fillId="0" borderId="0" xfId="0" applyFont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58" applyNumberFormat="1" applyFont="1" applyFill="1" applyBorder="1" applyAlignment="1">
      <alignment/>
    </xf>
    <xf numFmtId="0" fontId="26" fillId="33" borderId="16" xfId="58" applyNumberFormat="1" applyFont="1" applyFill="1" applyBorder="1" applyAlignment="1">
      <alignment/>
    </xf>
    <xf numFmtId="0" fontId="0" fillId="34" borderId="0" xfId="0" applyFill="1" applyAlignment="1">
      <alignment/>
    </xf>
    <xf numFmtId="9" fontId="0" fillId="34" borderId="0" xfId="58" applyFont="1" applyFill="1" applyAlignment="1">
      <alignment/>
    </xf>
    <xf numFmtId="9" fontId="8" fillId="34" borderId="0" xfId="58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left" vertical="center" wrapText="1" indent="4"/>
    </xf>
    <xf numFmtId="0" fontId="0" fillId="34" borderId="0" xfId="0" applyFill="1" applyAlignment="1">
      <alignment horizontal="left" vertical="center" wrapText="1" indent="4"/>
    </xf>
    <xf numFmtId="0" fontId="0" fillId="34" borderId="17" xfId="0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33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10" fontId="34" fillId="34" borderId="0" xfId="0" applyNumberFormat="1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 quotePrefix="1">
      <alignment horizontal="right"/>
      <protection hidden="1"/>
    </xf>
    <xf numFmtId="10" fontId="1" fillId="34" borderId="2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right"/>
      <protection hidden="1"/>
    </xf>
    <xf numFmtId="0" fontId="23" fillId="33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indent="1"/>
    </xf>
    <xf numFmtId="0" fontId="25" fillId="34" borderId="0" xfId="0" applyFont="1" applyFill="1" applyBorder="1" applyAlignment="1">
      <alignment horizontal="left" indent="1"/>
    </xf>
    <xf numFmtId="0" fontId="38" fillId="34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2" fillId="34" borderId="16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15" fontId="5" fillId="34" borderId="16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178" fontId="36" fillId="34" borderId="0" xfId="0" applyNumberFormat="1" applyFont="1" applyFill="1" applyBorder="1" applyAlignment="1" applyProtection="1">
      <alignment horizontal="left"/>
      <protection hidden="1"/>
    </xf>
    <xf numFmtId="178" fontId="25" fillId="34" borderId="0" xfId="0" applyNumberFormat="1" applyFont="1" applyFill="1" applyBorder="1" applyAlignment="1">
      <alignment/>
    </xf>
    <xf numFmtId="178" fontId="7" fillId="33" borderId="16" xfId="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34" borderId="0" xfId="0" applyFill="1" applyAlignment="1">
      <alignment horizontal="left"/>
    </xf>
    <xf numFmtId="0" fontId="0" fillId="34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8" fontId="41" fillId="34" borderId="0" xfId="0" applyNumberFormat="1" applyFont="1" applyFill="1" applyBorder="1" applyAlignment="1">
      <alignment horizontal="left"/>
    </xf>
    <xf numFmtId="178" fontId="41" fillId="0" borderId="0" xfId="0" applyNumberFormat="1" applyFont="1" applyFill="1" applyBorder="1" applyAlignment="1">
      <alignment horizontal="left"/>
    </xf>
    <xf numFmtId="0" fontId="41" fillId="33" borderId="16" xfId="0" applyFont="1" applyFill="1" applyBorder="1" applyAlignment="1">
      <alignment horizontal="right"/>
    </xf>
    <xf numFmtId="0" fontId="33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 horizontal="right"/>
      <protection hidden="1"/>
    </xf>
    <xf numFmtId="178" fontId="37" fillId="34" borderId="0" xfId="0" applyNumberFormat="1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10" fontId="34" fillId="34" borderId="0" xfId="0" applyNumberFormat="1" applyFont="1" applyFill="1" applyAlignment="1" applyProtection="1">
      <alignment/>
      <protection hidden="1"/>
    </xf>
    <xf numFmtId="1" fontId="4" fillId="34" borderId="0" xfId="0" applyNumberFormat="1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3" fillId="35" borderId="0" xfId="0" applyFont="1" applyFill="1" applyAlignment="1" applyProtection="1">
      <alignment/>
      <protection hidden="1"/>
    </xf>
    <xf numFmtId="0" fontId="45" fillId="35" borderId="0" xfId="0" applyFont="1" applyFill="1" applyAlignment="1" applyProtection="1">
      <alignment/>
      <protection hidden="1"/>
    </xf>
    <xf numFmtId="0" fontId="0" fillId="0" borderId="0" xfId="0" applyAlignment="1">
      <alignment horizontal="left" indent="1" shrinkToFit="1"/>
    </xf>
    <xf numFmtId="0" fontId="47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/>
    </xf>
    <xf numFmtId="15" fontId="0" fillId="34" borderId="18" xfId="0" applyNumberFormat="1" applyFill="1" applyBorder="1" applyAlignment="1" applyProtection="1">
      <alignment/>
      <protection hidden="1"/>
    </xf>
    <xf numFmtId="0" fontId="48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49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right"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3" fillId="33" borderId="0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33" fillId="33" borderId="23" xfId="0" applyFont="1" applyFill="1" applyBorder="1" applyAlignment="1" applyProtection="1">
      <alignment/>
      <protection hidden="1"/>
    </xf>
    <xf numFmtId="0" fontId="33" fillId="34" borderId="23" xfId="0" applyFont="1" applyFill="1" applyBorder="1" applyAlignment="1" applyProtection="1">
      <alignment/>
      <protection hidden="1"/>
    </xf>
    <xf numFmtId="0" fontId="42" fillId="34" borderId="23" xfId="0" applyFont="1" applyFill="1" applyBorder="1" applyAlignment="1" applyProtection="1">
      <alignment horizontal="right"/>
      <protection hidden="1"/>
    </xf>
    <xf numFmtId="178" fontId="36" fillId="34" borderId="23" xfId="0" applyNumberFormat="1" applyFont="1" applyFill="1" applyBorder="1" applyAlignment="1" applyProtection="1">
      <alignment horizontal="left"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10" fontId="34" fillId="34" borderId="23" xfId="0" applyNumberFormat="1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hidden="1"/>
    </xf>
    <xf numFmtId="178" fontId="7" fillId="34" borderId="0" xfId="0" applyNumberFormat="1" applyFont="1" applyFill="1" applyAlignment="1">
      <alignment horizontal="left"/>
    </xf>
    <xf numFmtId="0" fontId="0" fillId="13" borderId="10" xfId="0" applyFill="1" applyBorder="1" applyAlignment="1">
      <alignment/>
    </xf>
    <xf numFmtId="0" fontId="6" fillId="13" borderId="11" xfId="0" applyFont="1" applyFill="1" applyBorder="1" applyAlignment="1">
      <alignment horizontal="left" vertical="center" indent="1"/>
    </xf>
    <xf numFmtId="0" fontId="0" fillId="13" borderId="12" xfId="0" applyFill="1" applyBorder="1" applyAlignment="1">
      <alignment/>
    </xf>
    <xf numFmtId="0" fontId="6" fillId="13" borderId="0" xfId="0" applyFont="1" applyFill="1" applyBorder="1" applyAlignment="1">
      <alignment horizontal="left" vertical="center" indent="1"/>
    </xf>
    <xf numFmtId="0" fontId="0" fillId="13" borderId="0" xfId="0" applyFill="1" applyBorder="1" applyAlignment="1">
      <alignment/>
    </xf>
    <xf numFmtId="0" fontId="21" fillId="13" borderId="0" xfId="0" applyFont="1" applyFill="1" applyBorder="1" applyAlignment="1">
      <alignment/>
    </xf>
    <xf numFmtId="0" fontId="23" fillId="13" borderId="12" xfId="0" applyFont="1" applyFill="1" applyBorder="1" applyAlignment="1">
      <alignment horizontal="center"/>
    </xf>
    <xf numFmtId="178" fontId="24" fillId="34" borderId="0" xfId="0" applyNumberFormat="1" applyFont="1" applyFill="1" applyBorder="1" applyAlignment="1">
      <alignment/>
    </xf>
    <xf numFmtId="178" fontId="24" fillId="34" borderId="0" xfId="0" applyNumberFormat="1" applyFont="1" applyFill="1" applyBorder="1" applyAlignment="1">
      <alignment horizontal="left"/>
    </xf>
    <xf numFmtId="0" fontId="2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3" fillId="13" borderId="16" xfId="58" applyNumberFormat="1" applyFont="1" applyFill="1" applyBorder="1" applyAlignment="1">
      <alignment/>
    </xf>
    <xf numFmtId="0" fontId="26" fillId="13" borderId="16" xfId="58" applyNumberFormat="1" applyFont="1" applyFill="1" applyBorder="1" applyAlignment="1">
      <alignment/>
    </xf>
    <xf numFmtId="0" fontId="17" fillId="1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8" borderId="0" xfId="0" applyFill="1" applyAlignment="1">
      <alignment horizontal="left" indent="1" shrinkToFit="1"/>
    </xf>
    <xf numFmtId="0" fontId="0" fillId="38" borderId="0" xfId="0" applyFill="1" applyAlignment="1">
      <alignment horizontal="left"/>
    </xf>
    <xf numFmtId="0" fontId="47" fillId="38" borderId="0" xfId="0" applyFont="1" applyFill="1" applyAlignment="1">
      <alignment horizontal="center" shrinkToFi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shrinkToFit="1"/>
    </xf>
    <xf numFmtId="0" fontId="5" fillId="38" borderId="0" xfId="0" applyFont="1" applyFill="1" applyAlignment="1">
      <alignment horizontal="right"/>
    </xf>
    <xf numFmtId="0" fontId="5" fillId="38" borderId="0" xfId="0" applyFont="1" applyFill="1" applyAlignment="1">
      <alignment horizontal="left" shrinkToFit="1"/>
    </xf>
    <xf numFmtId="16" fontId="3" fillId="35" borderId="0" xfId="0" applyNumberFormat="1" applyFont="1" applyFill="1" applyAlignment="1">
      <alignment horizontal="left" indent="1" shrinkToFit="1"/>
    </xf>
    <xf numFmtId="0" fontId="3" fillId="35" borderId="0" xfId="0" applyNumberFormat="1" applyFont="1" applyFill="1" applyAlignment="1">
      <alignment horizontal="left"/>
    </xf>
    <xf numFmtId="0" fontId="47" fillId="35" borderId="0" xfId="0" applyNumberFormat="1" applyFont="1" applyFill="1" applyAlignment="1">
      <alignment horizontal="center" shrinkToFit="1"/>
    </xf>
    <xf numFmtId="16" fontId="3" fillId="35" borderId="0" xfId="0" applyNumberFormat="1" applyFont="1" applyFill="1" applyAlignment="1">
      <alignment horizontal="center" shrinkToFit="1"/>
    </xf>
    <xf numFmtId="0" fontId="0" fillId="35" borderId="0" xfId="0" applyFill="1" applyAlignment="1">
      <alignment horizontal="right" indent="1" shrinkToFit="1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center" shrinkToFit="1"/>
    </xf>
    <xf numFmtId="0" fontId="0" fillId="35" borderId="0" xfId="0" applyFill="1" applyAlignment="1">
      <alignment/>
    </xf>
    <xf numFmtId="0" fontId="7" fillId="0" borderId="24" xfId="0" applyFont="1" applyFill="1" applyBorder="1" applyAlignment="1">
      <alignment horizontal="left" indent="1" shrinkToFit="1"/>
    </xf>
    <xf numFmtId="0" fontId="7" fillId="0" borderId="25" xfId="0" applyFont="1" applyFill="1" applyBorder="1" applyAlignment="1">
      <alignment horizontal="left"/>
    </xf>
    <xf numFmtId="0" fontId="47" fillId="0" borderId="25" xfId="0" applyFont="1" applyFill="1" applyBorder="1" applyAlignment="1">
      <alignment shrinkToFi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left" indent="1" shrinkToFit="1"/>
    </xf>
    <xf numFmtId="0" fontId="47" fillId="0" borderId="25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indent="1" shrinkToFit="1"/>
    </xf>
    <xf numFmtId="0" fontId="47" fillId="0" borderId="0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left" indent="1" shrinkToFit="1"/>
    </xf>
    <xf numFmtId="0" fontId="7" fillId="0" borderId="30" xfId="0" applyFont="1" applyFill="1" applyBorder="1" applyAlignment="1">
      <alignment horizontal="left"/>
    </xf>
    <xf numFmtId="0" fontId="47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left" indent="1" shrinkToFit="1"/>
    </xf>
    <xf numFmtId="0" fontId="47" fillId="0" borderId="30" xfId="0" applyFont="1" applyFill="1" applyBorder="1" applyAlignment="1">
      <alignment horizontal="center" shrinkToFit="1"/>
    </xf>
    <xf numFmtId="0" fontId="7" fillId="0" borderId="31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left" indent="1" shrinkToFit="1"/>
    </xf>
    <xf numFmtId="0" fontId="11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left" indent="1" shrinkToFit="1"/>
    </xf>
    <xf numFmtId="0" fontId="47" fillId="0" borderId="0" xfId="0" applyFont="1" applyFill="1" applyAlignment="1">
      <alignment horizontal="center" shrinkToFit="1"/>
    </xf>
    <xf numFmtId="0" fontId="0" fillId="0" borderId="0" xfId="0" applyFill="1" applyAlignment="1">
      <alignment horizontal="left" indent="1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5" fontId="5" fillId="34" borderId="0" xfId="0" applyNumberFormat="1" applyFont="1" applyFill="1" applyBorder="1" applyAlignment="1">
      <alignment horizontal="center" vertical="center"/>
    </xf>
    <xf numFmtId="0" fontId="1" fillId="39" borderId="0" xfId="0" applyFont="1" applyFill="1" applyBorder="1" applyAlignment="1" applyProtection="1">
      <alignment/>
      <protection hidden="1"/>
    </xf>
    <xf numFmtId="0" fontId="7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9" fontId="0" fillId="39" borderId="0" xfId="58" applyFont="1" applyFill="1" applyBorder="1" applyAlignment="1">
      <alignment/>
    </xf>
    <xf numFmtId="9" fontId="8" fillId="39" borderId="0" xfId="58" applyFont="1" applyFill="1" applyBorder="1" applyAlignment="1">
      <alignment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11" fillId="35" borderId="0" xfId="0" applyNumberFormat="1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3" fillId="39" borderId="0" xfId="0" applyFont="1" applyFill="1" applyBorder="1" applyAlignment="1" applyProtection="1">
      <alignment/>
      <protection hidden="1"/>
    </xf>
    <xf numFmtId="180" fontId="3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4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49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4" fillId="34" borderId="0" xfId="0" applyNumberFormat="1" applyFont="1" applyFill="1" applyBorder="1" applyAlignment="1" applyProtection="1">
      <alignment/>
      <protection hidden="1"/>
    </xf>
    <xf numFmtId="0" fontId="35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right"/>
      <protection hidden="1"/>
    </xf>
    <xf numFmtId="0" fontId="35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94" fillId="40" borderId="0" xfId="0" applyFont="1" applyFill="1" applyBorder="1" applyAlignment="1" applyProtection="1">
      <alignment/>
      <protection hidden="1"/>
    </xf>
    <xf numFmtId="0" fontId="95" fillId="40" borderId="0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 horizontal="center"/>
      <protection hidden="1"/>
    </xf>
    <xf numFmtId="1" fontId="49" fillId="33" borderId="0" xfId="0" applyNumberFormat="1" applyFont="1" applyFill="1" applyBorder="1" applyAlignment="1" applyProtection="1">
      <alignment horizontal="center"/>
      <protection hidden="1"/>
    </xf>
    <xf numFmtId="178" fontId="37" fillId="34" borderId="0" xfId="0" applyNumberFormat="1" applyFont="1" applyFill="1" applyBorder="1" applyAlignment="1" applyProtection="1">
      <alignment horizontal="left"/>
      <protection hidden="1"/>
    </xf>
    <xf numFmtId="0" fontId="37" fillId="34" borderId="0" xfId="0" applyFont="1" applyFill="1" applyBorder="1" applyAlignment="1" applyProtection="1">
      <alignment horizontal="left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48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right"/>
      <protection hidden="1"/>
    </xf>
    <xf numFmtId="0" fontId="49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 vertical="center"/>
      <protection hidden="1"/>
    </xf>
    <xf numFmtId="0" fontId="1" fillId="30" borderId="0" xfId="0" applyFont="1" applyFill="1" applyBorder="1" applyAlignment="1" applyProtection="1">
      <alignment/>
      <protection hidden="1"/>
    </xf>
    <xf numFmtId="0" fontId="33" fillId="30" borderId="0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9" borderId="21" xfId="0" applyFill="1" applyBorder="1" applyAlignment="1" applyProtection="1">
      <alignment/>
      <protection hidden="1"/>
    </xf>
    <xf numFmtId="0" fontId="0" fillId="39" borderId="20" xfId="0" applyFill="1" applyBorder="1" applyAlignment="1" applyProtection="1">
      <alignment/>
      <protection hidden="1"/>
    </xf>
    <xf numFmtId="0" fontId="48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right"/>
      <protection hidden="1"/>
    </xf>
    <xf numFmtId="0" fontId="49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1" fillId="19" borderId="0" xfId="0" applyFont="1" applyFill="1" applyBorder="1" applyAlignment="1" applyProtection="1">
      <alignment/>
      <protection hidden="1"/>
    </xf>
    <xf numFmtId="178" fontId="0" fillId="39" borderId="20" xfId="0" applyNumberFormat="1" applyFill="1" applyBorder="1" applyAlignment="1" applyProtection="1">
      <alignment/>
      <protection hidden="1"/>
    </xf>
    <xf numFmtId="0" fontId="33" fillId="19" borderId="0" xfId="0" applyFont="1" applyFill="1" applyBorder="1" applyAlignment="1" applyProtection="1">
      <alignment/>
      <protection hidden="1"/>
    </xf>
    <xf numFmtId="0" fontId="52" fillId="34" borderId="0" xfId="0" applyFont="1" applyFill="1" applyBorder="1" applyAlignment="1" applyProtection="1">
      <alignment horizontal="right"/>
      <protection hidden="1"/>
    </xf>
    <xf numFmtId="178" fontId="53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/>
      <protection hidden="1"/>
    </xf>
    <xf numFmtId="0" fontId="95" fillId="39" borderId="0" xfId="0" applyFont="1" applyFill="1" applyBorder="1" applyAlignment="1" applyProtection="1">
      <alignment/>
      <protection hidden="1"/>
    </xf>
    <xf numFmtId="0" fontId="0" fillId="39" borderId="32" xfId="0" applyFill="1" applyBorder="1" applyAlignment="1" applyProtection="1">
      <alignment/>
      <protection hidden="1"/>
    </xf>
    <xf numFmtId="0" fontId="1" fillId="39" borderId="33" xfId="0" applyFont="1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 horizontal="right"/>
      <protection hidden="1"/>
    </xf>
    <xf numFmtId="0" fontId="0" fillId="39" borderId="34" xfId="0" applyFill="1" applyBorder="1" applyAlignment="1" applyProtection="1">
      <alignment/>
      <protection hidden="1"/>
    </xf>
    <xf numFmtId="0" fontId="7" fillId="39" borderId="0" xfId="0" applyFont="1" applyFill="1" applyBorder="1" applyAlignment="1" applyProtection="1">
      <alignment horizontal="left" indent="1"/>
      <protection hidden="1"/>
    </xf>
    <xf numFmtId="0" fontId="7" fillId="34" borderId="0" xfId="0" applyFont="1" applyFill="1" applyBorder="1" applyAlignment="1">
      <alignment horizontal="left" vertical="center" wrapText="1" indent="4"/>
    </xf>
    <xf numFmtId="0" fontId="47" fillId="33" borderId="0" xfId="0" applyFont="1" applyFill="1" applyBorder="1" applyAlignment="1" applyProtection="1">
      <alignment/>
      <protection hidden="1"/>
    </xf>
    <xf numFmtId="0" fontId="47" fillId="39" borderId="0" xfId="0" applyFont="1" applyFill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55" fillId="34" borderId="0" xfId="0" applyFont="1" applyFill="1" applyBorder="1" applyAlignment="1" applyProtection="1">
      <alignment horizontal="right"/>
      <protection hidden="1"/>
    </xf>
    <xf numFmtId="178" fontId="56" fillId="34" borderId="0" xfId="0" applyNumberFormat="1" applyFont="1" applyFill="1" applyBorder="1" applyAlignment="1" applyProtection="1">
      <alignment horizontal="left"/>
      <protection hidden="1"/>
    </xf>
    <xf numFmtId="0" fontId="54" fillId="34" borderId="0" xfId="0" applyFont="1" applyFill="1" applyBorder="1" applyAlignment="1" applyProtection="1">
      <alignment/>
      <protection hidden="1"/>
    </xf>
    <xf numFmtId="10" fontId="57" fillId="34" borderId="0" xfId="0" applyNumberFormat="1" applyFont="1" applyFill="1" applyBorder="1" applyAlignment="1" applyProtection="1">
      <alignment/>
      <protection hidden="1"/>
    </xf>
    <xf numFmtId="0" fontId="33" fillId="37" borderId="0" xfId="0" applyFont="1" applyFill="1" applyBorder="1" applyAlignment="1" applyProtection="1">
      <alignment/>
      <protection hidden="1"/>
    </xf>
    <xf numFmtId="0" fontId="0" fillId="0" borderId="35" xfId="0" applyFill="1" applyBorder="1" applyAlignment="1">
      <alignment horizontal="left" indent="1" shrinkToFit="1"/>
    </xf>
    <xf numFmtId="0" fontId="7" fillId="0" borderId="35" xfId="0" applyFont="1" applyFill="1" applyBorder="1" applyAlignment="1">
      <alignment horizontal="left"/>
    </xf>
    <xf numFmtId="0" fontId="47" fillId="0" borderId="35" xfId="0" applyFont="1" applyFill="1" applyBorder="1" applyAlignment="1">
      <alignment horizontal="center" shrinkToFi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shrinkToFit="1"/>
    </xf>
    <xf numFmtId="0" fontId="0" fillId="0" borderId="35" xfId="0" applyFill="1" applyBorder="1" applyAlignment="1">
      <alignment horizontal="left"/>
    </xf>
    <xf numFmtId="0" fontId="0" fillId="0" borderId="25" xfId="0" applyFill="1" applyBorder="1" applyAlignment="1">
      <alignment horizontal="left" indent="1" shrinkToFi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shrinkToFit="1"/>
    </xf>
    <xf numFmtId="0" fontId="0" fillId="0" borderId="25" xfId="0" applyFill="1" applyBorder="1" applyAlignment="1">
      <alignment horizontal="left"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5" borderId="0" xfId="0" applyFont="1" applyFill="1" applyAlignment="1">
      <alignment horizontal="right" indent="1" shrinkToFit="1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33" fillId="30" borderId="36" xfId="0" applyFont="1" applyFill="1" applyBorder="1" applyAlignment="1" applyProtection="1">
      <alignment/>
      <protection hidden="1"/>
    </xf>
    <xf numFmtId="0" fontId="33" fillId="34" borderId="36" xfId="0" applyFont="1" applyFill="1" applyBorder="1" applyAlignment="1" applyProtection="1">
      <alignment/>
      <protection hidden="1"/>
    </xf>
    <xf numFmtId="0" fontId="42" fillId="34" borderId="36" xfId="0" applyFont="1" applyFill="1" applyBorder="1" applyAlignment="1" applyProtection="1">
      <alignment horizontal="right"/>
      <protection hidden="1"/>
    </xf>
    <xf numFmtId="178" fontId="36" fillId="34" borderId="36" xfId="0" applyNumberFormat="1" applyFont="1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10" fontId="34" fillId="34" borderId="36" xfId="0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78" fontId="58" fillId="34" borderId="0" xfId="0" applyNumberFormat="1" applyFont="1" applyFill="1" applyBorder="1" applyAlignment="1" applyProtection="1">
      <alignment horizontal="left"/>
      <protection hidden="1"/>
    </xf>
    <xf numFmtId="0" fontId="52" fillId="34" borderId="23" xfId="0" applyFont="1" applyFill="1" applyBorder="1" applyAlignment="1" applyProtection="1">
      <alignment horizontal="right"/>
      <protection hidden="1"/>
    </xf>
    <xf numFmtId="178" fontId="58" fillId="34" borderId="23" xfId="0" applyNumberFormat="1" applyFont="1" applyFill="1" applyBorder="1" applyAlignment="1" applyProtection="1">
      <alignment horizontal="left"/>
      <protection hidden="1"/>
    </xf>
    <xf numFmtId="0" fontId="1" fillId="39" borderId="37" xfId="0" applyFont="1" applyFill="1" applyBorder="1" applyAlignment="1" applyProtection="1">
      <alignment/>
      <protection hidden="1"/>
    </xf>
    <xf numFmtId="0" fontId="1" fillId="34" borderId="37" xfId="0" applyFont="1" applyFill="1" applyBorder="1" applyAlignment="1" applyProtection="1">
      <alignment/>
      <protection hidden="1"/>
    </xf>
    <xf numFmtId="0" fontId="42" fillId="34" borderId="37" xfId="0" applyFont="1" applyFill="1" applyBorder="1" applyAlignment="1" applyProtection="1">
      <alignment horizontal="right"/>
      <protection hidden="1"/>
    </xf>
    <xf numFmtId="178" fontId="36" fillId="34" borderId="37" xfId="0" applyNumberFormat="1" applyFont="1" applyFill="1" applyBorder="1" applyAlignment="1" applyProtection="1">
      <alignment horizontal="left"/>
      <protection hidden="1"/>
    </xf>
    <xf numFmtId="0" fontId="40" fillId="34" borderId="37" xfId="0" applyFont="1" applyFill="1" applyBorder="1" applyAlignment="1" applyProtection="1">
      <alignment/>
      <protection hidden="1"/>
    </xf>
    <xf numFmtId="10" fontId="38" fillId="34" borderId="37" xfId="0" applyNumberFormat="1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1" fillId="30" borderId="0" xfId="0" applyFont="1" applyFill="1" applyAlignment="1" applyProtection="1">
      <alignment horizontal="center" vertical="center" textRotation="60" shrinkToFit="1"/>
      <protection hidden="1"/>
    </xf>
    <xf numFmtId="0" fontId="32" fillId="33" borderId="0" xfId="0" applyFont="1" applyFill="1" applyAlignment="1" applyProtection="1">
      <alignment horizontal="center" vertical="center" shrinkToFit="1"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0" fillId="34" borderId="0" xfId="0" applyFill="1" applyBorder="1" applyAlignment="1">
      <alignment horizontal="right"/>
    </xf>
    <xf numFmtId="0" fontId="2" fillId="34" borderId="0" xfId="0" applyFont="1" applyFill="1" applyBorder="1" applyAlignment="1" applyProtection="1">
      <alignment horizontal="left"/>
      <protection hidden="1"/>
    </xf>
    <xf numFmtId="0" fontId="31" fillId="19" borderId="0" xfId="0" applyFont="1" applyFill="1" applyBorder="1" applyAlignment="1" applyProtection="1">
      <alignment horizontal="center" vertical="center" textRotation="60" shrinkToFit="1"/>
      <protection hidden="1"/>
    </xf>
    <xf numFmtId="0" fontId="32" fillId="19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30" borderId="0" xfId="0" applyFont="1" applyFill="1" applyBorder="1" applyAlignment="1" applyProtection="1">
      <alignment horizontal="center" vertical="center"/>
      <protection hidden="1"/>
    </xf>
    <xf numFmtId="0" fontId="31" fillId="30" borderId="0" xfId="0" applyFont="1" applyFill="1" applyBorder="1" applyAlignment="1" applyProtection="1">
      <alignment horizontal="center" vertical="center" textRotation="60" shrinkToFit="1"/>
      <protection hidden="1"/>
    </xf>
    <xf numFmtId="0" fontId="32" fillId="30" borderId="0" xfId="0" applyFont="1" applyFill="1" applyBorder="1" applyAlignment="1" applyProtection="1">
      <alignment horizontal="center" vertical="center" shrinkToFit="1"/>
      <protection hidden="1"/>
    </xf>
    <xf numFmtId="0" fontId="3" fillId="30" borderId="0" xfId="0" applyFont="1" applyFill="1" applyBorder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 hidden="1"/>
    </xf>
    <xf numFmtId="0" fontId="10" fillId="33" borderId="1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1" fillId="33" borderId="11" xfId="0" applyFont="1" applyFill="1" applyBorder="1" applyAlignment="1">
      <alignment vertical="center" textRotation="90" shrinkToFit="1"/>
    </xf>
    <xf numFmtId="0" fontId="0" fillId="0" borderId="0" xfId="0" applyBorder="1" applyAlignment="1">
      <alignment vertical="center" textRotation="90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/>
    </xf>
    <xf numFmtId="0" fontId="7" fillId="33" borderId="11" xfId="0" applyFont="1" applyFill="1" applyBorder="1" applyAlignment="1">
      <alignment horizontal="center" wrapText="1"/>
    </xf>
    <xf numFmtId="0" fontId="16" fillId="1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9" fontId="13" fillId="33" borderId="11" xfId="58" applyFont="1" applyFill="1" applyBorder="1" applyAlignment="1">
      <alignment vertical="center" textRotation="90" shrinkToFit="1"/>
    </xf>
    <xf numFmtId="0" fontId="17" fillId="0" borderId="0" xfId="0" applyFont="1" applyBorder="1" applyAlignment="1">
      <alignment vertical="center" textRotation="90" shrinkToFit="1"/>
    </xf>
    <xf numFmtId="0" fontId="2" fillId="33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4" fillId="33" borderId="11" xfId="58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9" fontId="12" fillId="33" borderId="11" xfId="58" applyFont="1" applyFill="1" applyBorder="1" applyAlignment="1" quotePrefix="1">
      <alignment vertical="center" textRotation="90" shrinkToFit="1"/>
    </xf>
    <xf numFmtId="0" fontId="16" fillId="33" borderId="38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 quotePrefix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5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left" vertical="center"/>
    </xf>
    <xf numFmtId="9" fontId="12" fillId="13" borderId="11" xfId="58" applyFont="1" applyFill="1" applyBorder="1" applyAlignment="1" quotePrefix="1">
      <alignment vertical="center" textRotation="90" shrinkToFit="1"/>
    </xf>
    <xf numFmtId="0" fontId="17" fillId="13" borderId="0" xfId="0" applyFont="1" applyFill="1" applyBorder="1" applyAlignment="1">
      <alignment vertical="center" textRotation="90" shrinkToFit="1"/>
    </xf>
    <xf numFmtId="9" fontId="13" fillId="13" borderId="11" xfId="58" applyFont="1" applyFill="1" applyBorder="1" applyAlignment="1">
      <alignment vertical="center" textRotation="90" shrinkToFit="1"/>
    </xf>
    <xf numFmtId="0" fontId="2" fillId="13" borderId="11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9" fontId="14" fillId="13" borderId="11" xfId="58" applyFont="1" applyFill="1" applyBorder="1" applyAlignment="1">
      <alignment horizontal="center" vertical="center" wrapText="1" shrinkToFit="1"/>
    </xf>
    <xf numFmtId="0" fontId="19" fillId="13" borderId="0" xfId="0" applyFont="1" applyFill="1" applyBorder="1" applyAlignment="1">
      <alignment horizontal="center" vertical="center" wrapText="1" shrinkToFit="1"/>
    </xf>
    <xf numFmtId="0" fontId="0" fillId="13" borderId="0" xfId="0" applyFill="1" applyAlignment="1">
      <alignment horizontal="center" vertical="center" wrapText="1" shrinkToFit="1"/>
    </xf>
    <xf numFmtId="0" fontId="15" fillId="13" borderId="11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0" fillId="13" borderId="11" xfId="0" applyFont="1" applyFill="1" applyBorder="1" applyAlignment="1">
      <alignment horizontal="left" vertical="center" indent="1"/>
    </xf>
    <xf numFmtId="0" fontId="9" fillId="13" borderId="0" xfId="0" applyFont="1" applyFill="1" applyAlignment="1">
      <alignment horizontal="left" indent="1"/>
    </xf>
    <xf numFmtId="178" fontId="11" fillId="13" borderId="11" xfId="0" applyNumberFormat="1" applyFont="1" applyFill="1" applyBorder="1" applyAlignment="1">
      <alignment horizontal="left" vertical="center" textRotation="90"/>
    </xf>
    <xf numFmtId="178" fontId="3" fillId="13" borderId="0" xfId="0" applyNumberFormat="1" applyFont="1" applyFill="1" applyAlignment="1">
      <alignment horizontal="left" vertical="center" textRotation="90"/>
    </xf>
    <xf numFmtId="0" fontId="7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/>
    </xf>
    <xf numFmtId="0" fontId="0" fillId="13" borderId="0" xfId="0" applyFill="1" applyAlignment="1">
      <alignment/>
    </xf>
    <xf numFmtId="0" fontId="38" fillId="13" borderId="11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0" fontId="11" fillId="13" borderId="11" xfId="0" applyFont="1" applyFill="1" applyBorder="1" applyAlignment="1">
      <alignment vertical="center" textRotation="90" shrinkToFit="1"/>
    </xf>
    <xf numFmtId="0" fontId="0" fillId="13" borderId="0" xfId="0" applyFill="1" applyAlignment="1">
      <alignment/>
    </xf>
    <xf numFmtId="0" fontId="0" fillId="13" borderId="0" xfId="0" applyFill="1" applyBorder="1" applyAlignment="1">
      <alignment vertical="center" textRotation="90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2 2" xfId="60"/>
    <cellStyle name="Percent 3" xfId="61"/>
    <cellStyle name="Title" xfId="62"/>
    <cellStyle name="Total" xfId="63"/>
    <cellStyle name="Warning Text" xfId="64"/>
  </cellStyles>
  <dxfs count="108"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/>
        <color rgb="FFFF0000"/>
      </font>
      <fill>
        <patternFill>
          <bgColor theme="0" tint="-0.149959996342659"/>
        </patternFill>
      </fill>
    </dxf>
    <dxf>
      <font>
        <b/>
        <i/>
        <color rgb="FFFF0000"/>
      </font>
      <fill>
        <patternFill>
          <bgColor theme="0" tint="-0.149959996342659"/>
        </patternFill>
      </fill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/>
        <color rgb="FF900000"/>
      </font>
      <fill>
        <patternFill>
          <bgColor rgb="FFFFCC99"/>
        </patternFill>
      </fill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10991850"/>
          <a:ext cx="3848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4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6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7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8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9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0" name="Rectangle 1"/>
        <xdr:cNvSpPr>
          <a:spLocks/>
        </xdr:cNvSpPr>
      </xdr:nvSpPr>
      <xdr:spPr>
        <a:xfrm>
          <a:off x="4152900" y="856297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1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12" name="Rectangle 2"/>
        <xdr:cNvSpPr>
          <a:spLocks/>
        </xdr:cNvSpPr>
      </xdr:nvSpPr>
      <xdr:spPr>
        <a:xfrm>
          <a:off x="4152900" y="856297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4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5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6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7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inz.hellwig\Desktop\PP2\Grade%20Recorder\TT\2013Su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 C-D"/>
      <sheetName val="Summary"/>
      <sheetName val="A Grade"/>
      <sheetName val="B Grade"/>
      <sheetName val="C Grade"/>
      <sheetName val="D Grade"/>
      <sheetName val="%"/>
      <sheetName val="Table"/>
      <sheetName val="Results CD"/>
      <sheetName val="Results AB"/>
      <sheetName val="Draw A_B (s)"/>
      <sheetName val="Draw C_D (s)"/>
      <sheetName val="C Schedule"/>
      <sheetName val="D Schedule"/>
      <sheetName val="A Schedule"/>
      <sheetName val="B Schedule"/>
      <sheetName val="Draw CD (s)"/>
      <sheetName val="File Path"/>
      <sheetName val="C&amp;D Grade"/>
      <sheetName val="Z Grade"/>
      <sheetName val="CD Schedule"/>
    </sheetNames>
    <sheetDataSet>
      <sheetData sheetId="2">
        <row r="1">
          <cell r="C1">
            <v>6</v>
          </cell>
          <cell r="AV1">
            <v>3</v>
          </cell>
        </row>
        <row r="3">
          <cell r="B3" t="str">
            <v>A</v>
          </cell>
        </row>
      </sheetData>
      <sheetData sheetId="3">
        <row r="1">
          <cell r="C1">
            <v>8</v>
          </cell>
          <cell r="AV1">
            <v>4</v>
          </cell>
        </row>
        <row r="3">
          <cell r="B3" t="str">
            <v>B</v>
          </cell>
        </row>
      </sheetData>
      <sheetData sheetId="4">
        <row r="1">
          <cell r="C1">
            <v>8</v>
          </cell>
          <cell r="AV1">
            <v>4</v>
          </cell>
        </row>
        <row r="2">
          <cell r="AV2">
            <v>4.966666666666667</v>
          </cell>
        </row>
        <row r="3">
          <cell r="B3" t="str">
            <v>C</v>
          </cell>
        </row>
      </sheetData>
      <sheetData sheetId="5">
        <row r="1">
          <cell r="C1">
            <v>6</v>
          </cell>
          <cell r="AV1">
            <v>3</v>
          </cell>
        </row>
        <row r="3">
          <cell r="B3" t="str">
            <v>D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  <cell r="CK139">
            <v>0</v>
          </cell>
        </row>
        <row r="140">
          <cell r="A140">
            <v>0</v>
          </cell>
          <cell r="AV140">
            <v>0</v>
          </cell>
          <cell r="CK140">
            <v>0</v>
          </cell>
        </row>
        <row r="141">
          <cell r="CK141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  <cell r="CK158">
            <v>0</v>
          </cell>
        </row>
        <row r="159">
          <cell r="A159">
            <v>0</v>
          </cell>
          <cell r="AV159">
            <v>0</v>
          </cell>
          <cell r="CK159">
            <v>0</v>
          </cell>
        </row>
        <row r="160">
          <cell r="CK160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  <cell r="CK172">
            <v>0</v>
          </cell>
        </row>
        <row r="173">
          <cell r="A173">
            <v>0</v>
          </cell>
          <cell r="AV173">
            <v>0</v>
          </cell>
          <cell r="CK173">
            <v>0</v>
          </cell>
        </row>
        <row r="174">
          <cell r="CK174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  <cell r="CK186">
            <v>0</v>
          </cell>
        </row>
        <row r="187">
          <cell r="A187">
            <v>0</v>
          </cell>
          <cell r="AV187">
            <v>0</v>
          </cell>
          <cell r="CK187">
            <v>0</v>
          </cell>
        </row>
        <row r="188">
          <cell r="CK188">
            <v>0</v>
          </cell>
        </row>
      </sheetData>
      <sheetData sheetId="18">
        <row r="1">
          <cell r="C1">
            <v>10</v>
          </cell>
          <cell r="AV1">
            <v>4</v>
          </cell>
        </row>
        <row r="3">
          <cell r="B3" t="str">
            <v>C&amp;D</v>
          </cell>
        </row>
      </sheetData>
      <sheetData sheetId="19">
        <row r="1">
          <cell r="C1">
            <v>12</v>
          </cell>
          <cell r="AV1">
            <v>6</v>
          </cell>
        </row>
        <row r="3">
          <cell r="B3" t="str">
            <v>Z</v>
          </cell>
        </row>
        <row r="7">
          <cell r="B7">
            <v>1</v>
          </cell>
        </row>
        <row r="17"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Z01</v>
          </cell>
          <cell r="AV18">
            <v>0</v>
          </cell>
        </row>
        <row r="21">
          <cell r="B21">
            <v>2</v>
          </cell>
        </row>
        <row r="31"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Z02</v>
          </cell>
          <cell r="AV32">
            <v>0</v>
          </cell>
        </row>
        <row r="35">
          <cell r="B35">
            <v>3</v>
          </cell>
        </row>
        <row r="45">
          <cell r="AS45">
            <v>0</v>
          </cell>
          <cell r="AT45">
            <v>0</v>
          </cell>
          <cell r="AU45">
            <v>0</v>
          </cell>
        </row>
        <row r="46">
          <cell r="A46" t="str">
            <v>Z03</v>
          </cell>
          <cell r="AV46">
            <v>0</v>
          </cell>
        </row>
        <row r="54">
          <cell r="B54">
            <v>4</v>
          </cell>
        </row>
        <row r="64"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Z04</v>
          </cell>
          <cell r="AV65">
            <v>0</v>
          </cell>
        </row>
        <row r="68">
          <cell r="B68">
            <v>5</v>
          </cell>
        </row>
        <row r="78"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Z05</v>
          </cell>
          <cell r="AV79">
            <v>0</v>
          </cell>
        </row>
        <row r="82">
          <cell r="B82">
            <v>6</v>
          </cell>
        </row>
        <row r="92"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Z06</v>
          </cell>
          <cell r="AV93">
            <v>0</v>
          </cell>
        </row>
        <row r="101">
          <cell r="B101">
            <v>7</v>
          </cell>
        </row>
        <row r="111"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Z07</v>
          </cell>
          <cell r="AV112">
            <v>0</v>
          </cell>
        </row>
        <row r="115">
          <cell r="B115">
            <v>8</v>
          </cell>
        </row>
        <row r="125"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Z08</v>
          </cell>
          <cell r="AV126">
            <v>0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</row>
        <row r="140">
          <cell r="A140" t="str">
            <v>Z09</v>
          </cell>
          <cell r="AV140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</row>
        <row r="159">
          <cell r="A159" t="str">
            <v>Z10</v>
          </cell>
          <cell r="AV159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Z11</v>
          </cell>
          <cell r="AV173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</row>
        <row r="187">
          <cell r="A187" t="str">
            <v>Z12</v>
          </cell>
          <cell r="AV1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21"/>
  <sheetViews>
    <sheetView tabSelected="1" zoomScalePageLayoutView="0" workbookViewId="0" topLeftCell="A1">
      <selection activeCell="B3" sqref="B3:E3"/>
    </sheetView>
  </sheetViews>
  <sheetFormatPr defaultColWidth="0" defaultRowHeight="12.75"/>
  <cols>
    <col min="1" max="1" width="8.00390625" style="1" customWidth="1"/>
    <col min="2" max="2" width="4.421875" style="2" customWidth="1"/>
    <col min="3" max="3" width="23.140625" style="1" customWidth="1"/>
    <col min="4" max="4" width="6.7109375" style="1" customWidth="1"/>
    <col min="5" max="5" width="5.7109375" style="1" customWidth="1"/>
    <col min="6" max="6" width="3.421875" style="78" customWidth="1"/>
    <col min="7" max="13" width="4.7109375" style="1" customWidth="1"/>
    <col min="14" max="14" width="7.7109375" style="1" customWidth="1"/>
    <col min="15" max="15" width="9.140625" style="1" customWidth="1"/>
    <col min="16" max="16" width="4.140625" style="1" hidden="1" customWidth="1"/>
    <col min="17" max="17" width="9.28125" style="1" hidden="1" customWidth="1"/>
    <col min="18" max="16384" width="9.140625" style="1" hidden="1" customWidth="1"/>
  </cols>
  <sheetData>
    <row r="1" spans="1:15" s="42" customFormat="1" ht="16.5" thickTop="1">
      <c r="A1" s="38"/>
      <c r="B1" s="39"/>
      <c r="C1" s="60" t="s">
        <v>20</v>
      </c>
      <c r="D1" s="75"/>
      <c r="E1" s="76"/>
      <c r="F1" s="77"/>
      <c r="G1" s="40"/>
      <c r="H1" s="40"/>
      <c r="I1" s="40"/>
      <c r="J1" s="40"/>
      <c r="K1" s="108"/>
      <c r="L1" s="40"/>
      <c r="M1" s="40"/>
      <c r="N1" s="40"/>
      <c r="O1" s="41"/>
    </row>
    <row r="2" spans="1:15" s="42" customFormat="1" ht="24.75" customHeight="1">
      <c r="A2" s="43"/>
      <c r="B2" s="44"/>
      <c r="C2" s="220">
        <v>44127</v>
      </c>
      <c r="D2" s="221"/>
      <c r="E2" s="222"/>
      <c r="F2" s="221"/>
      <c r="G2" s="221"/>
      <c r="H2" s="221"/>
      <c r="I2" s="221"/>
      <c r="J2" s="221"/>
      <c r="K2" s="221"/>
      <c r="L2" s="221"/>
      <c r="M2" s="221"/>
      <c r="N2" s="221"/>
      <c r="O2" s="45"/>
    </row>
    <row r="3" spans="1:15" s="42" customFormat="1" ht="20.25">
      <c r="A3" s="43"/>
      <c r="B3" s="328" t="str">
        <f>'[1]A Grade'!$B$3</f>
        <v>A</v>
      </c>
      <c r="C3" s="328"/>
      <c r="D3" s="328"/>
      <c r="E3" s="328"/>
      <c r="F3" s="330" t="s">
        <v>30</v>
      </c>
      <c r="G3" s="330"/>
      <c r="H3" s="330"/>
      <c r="I3" s="330"/>
      <c r="J3" s="330"/>
      <c r="K3" s="330"/>
      <c r="L3" s="330"/>
      <c r="M3" s="330"/>
      <c r="N3" s="330"/>
      <c r="O3" s="45"/>
    </row>
    <row r="4" spans="1:15" s="42" customFormat="1" ht="12.75" customHeight="1">
      <c r="A4" s="43"/>
      <c r="B4" s="223">
        <f>'[1]A Grade'!$C$1</f>
        <v>6</v>
      </c>
      <c r="C4" s="224"/>
      <c r="D4" s="224"/>
      <c r="E4" s="225"/>
      <c r="F4" s="224"/>
      <c r="G4" s="338" t="s">
        <v>0</v>
      </c>
      <c r="H4" s="338"/>
      <c r="I4" s="338"/>
      <c r="J4" s="224"/>
      <c r="K4" s="224"/>
      <c r="L4" s="338" t="s">
        <v>1</v>
      </c>
      <c r="M4" s="338"/>
      <c r="N4" s="338"/>
      <c r="O4" s="46"/>
    </row>
    <row r="5" spans="1:15" s="49" customFormat="1" ht="18" customHeight="1">
      <c r="A5" s="47"/>
      <c r="B5" s="226">
        <f>'[1]A Grade'!$AV$1</f>
        <v>3</v>
      </c>
      <c r="C5" s="335" t="s">
        <v>13</v>
      </c>
      <c r="D5" s="335"/>
      <c r="E5" s="335"/>
      <c r="F5" s="227"/>
      <c r="G5" s="336" t="s">
        <v>14</v>
      </c>
      <c r="H5" s="336" t="s">
        <v>15</v>
      </c>
      <c r="I5" s="336" t="s">
        <v>16</v>
      </c>
      <c r="J5" s="336" t="s">
        <v>27</v>
      </c>
      <c r="K5" s="336" t="s">
        <v>17</v>
      </c>
      <c r="L5" s="336" t="s">
        <v>18</v>
      </c>
      <c r="M5" s="336" t="s">
        <v>19</v>
      </c>
      <c r="N5" s="337" t="s">
        <v>2</v>
      </c>
      <c r="O5" s="48"/>
    </row>
    <row r="6" spans="1:15" s="49" customFormat="1" ht="18" customHeight="1">
      <c r="A6" s="47"/>
      <c r="B6" s="228"/>
      <c r="C6" s="335"/>
      <c r="D6" s="335"/>
      <c r="E6" s="335"/>
      <c r="F6" s="227"/>
      <c r="G6" s="336"/>
      <c r="H6" s="336"/>
      <c r="I6" s="336"/>
      <c r="J6" s="336"/>
      <c r="K6" s="336"/>
      <c r="L6" s="336"/>
      <c r="M6" s="336"/>
      <c r="N6" s="337"/>
      <c r="O6" s="48"/>
    </row>
    <row r="7" spans="1:15" s="56" customFormat="1" ht="12.75">
      <c r="A7" s="50"/>
      <c r="B7" s="280">
        <v>1</v>
      </c>
      <c r="C7" s="281" t="s">
        <v>181</v>
      </c>
      <c r="D7" s="282"/>
      <c r="E7" s="283" t="s">
        <v>24</v>
      </c>
      <c r="F7" s="284">
        <v>8</v>
      </c>
      <c r="G7" s="282">
        <v>8</v>
      </c>
      <c r="H7" s="282">
        <v>8</v>
      </c>
      <c r="I7" s="282">
        <v>0</v>
      </c>
      <c r="J7" s="282">
        <v>3</v>
      </c>
      <c r="K7" s="285">
        <v>22</v>
      </c>
      <c r="L7" s="282">
        <v>79</v>
      </c>
      <c r="M7" s="282">
        <v>9</v>
      </c>
      <c r="N7" s="286">
        <v>0.8977272727272727</v>
      </c>
      <c r="O7" s="55"/>
    </row>
    <row r="8" spans="1:15" s="56" customFormat="1" ht="12.75">
      <c r="A8" s="50"/>
      <c r="B8" s="280">
        <v>2</v>
      </c>
      <c r="C8" s="281" t="s">
        <v>33</v>
      </c>
      <c r="D8" s="282"/>
      <c r="E8" s="283" t="s">
        <v>24</v>
      </c>
      <c r="F8" s="284">
        <v>4</v>
      </c>
      <c r="G8" s="282">
        <v>8</v>
      </c>
      <c r="H8" s="282">
        <v>7</v>
      </c>
      <c r="I8" s="282">
        <v>1</v>
      </c>
      <c r="J8" s="282">
        <v>4</v>
      </c>
      <c r="K8" s="285">
        <v>22</v>
      </c>
      <c r="L8" s="282">
        <v>65</v>
      </c>
      <c r="M8" s="282">
        <v>23</v>
      </c>
      <c r="N8" s="286">
        <v>0.7386363636363636</v>
      </c>
      <c r="O8" s="55"/>
    </row>
    <row r="9" spans="1:15" s="56" customFormat="1" ht="13.5" thickBot="1">
      <c r="A9" s="50"/>
      <c r="B9" s="280">
        <v>3</v>
      </c>
      <c r="C9" s="281" t="s">
        <v>80</v>
      </c>
      <c r="D9" s="282"/>
      <c r="E9" s="283" t="s">
        <v>24</v>
      </c>
      <c r="F9" s="284">
        <v>7</v>
      </c>
      <c r="G9" s="282">
        <v>9</v>
      </c>
      <c r="H9" s="282">
        <v>4</v>
      </c>
      <c r="I9" s="282">
        <v>5</v>
      </c>
      <c r="J9" s="282">
        <v>4</v>
      </c>
      <c r="K9" s="285">
        <v>16</v>
      </c>
      <c r="L9" s="282">
        <v>42</v>
      </c>
      <c r="M9" s="282">
        <v>57</v>
      </c>
      <c r="N9" s="286">
        <v>0.42424242424242425</v>
      </c>
      <c r="O9" s="55"/>
    </row>
    <row r="10" spans="1:15" s="56" customFormat="1" ht="13.5" thickTop="1">
      <c r="A10" s="50"/>
      <c r="B10" s="287">
        <v>5</v>
      </c>
      <c r="C10" s="317" t="s">
        <v>56</v>
      </c>
      <c r="D10" s="318"/>
      <c r="E10" s="319" t="s">
        <v>24</v>
      </c>
      <c r="F10" s="320">
        <v>1</v>
      </c>
      <c r="G10" s="318">
        <v>8</v>
      </c>
      <c r="H10" s="318">
        <v>3</v>
      </c>
      <c r="I10" s="318">
        <v>5</v>
      </c>
      <c r="J10" s="318">
        <v>4</v>
      </c>
      <c r="K10" s="321">
        <v>14</v>
      </c>
      <c r="L10" s="318">
        <v>34</v>
      </c>
      <c r="M10" s="318">
        <v>54</v>
      </c>
      <c r="N10" s="322">
        <v>0.38636363636363635</v>
      </c>
      <c r="O10" s="55"/>
    </row>
    <row r="11" spans="1:15" s="56" customFormat="1" ht="12.75">
      <c r="A11" s="50"/>
      <c r="B11" s="287">
        <v>5</v>
      </c>
      <c r="C11" s="209" t="s">
        <v>87</v>
      </c>
      <c r="D11" s="51"/>
      <c r="E11" s="121" t="s">
        <v>24</v>
      </c>
      <c r="F11" s="79">
        <v>6</v>
      </c>
      <c r="G11" s="52">
        <v>8</v>
      </c>
      <c r="H11" s="52">
        <v>2</v>
      </c>
      <c r="I11" s="52">
        <v>6</v>
      </c>
      <c r="J11" s="52">
        <v>3</v>
      </c>
      <c r="K11" s="53">
        <v>10</v>
      </c>
      <c r="L11" s="52">
        <v>31</v>
      </c>
      <c r="M11" s="52">
        <v>57</v>
      </c>
      <c r="N11" s="54">
        <v>0.3522727272727273</v>
      </c>
      <c r="O11" s="55"/>
    </row>
    <row r="12" spans="1:15" s="56" customFormat="1" ht="12.75">
      <c r="A12" s="50"/>
      <c r="B12" s="287">
        <v>6</v>
      </c>
      <c r="C12" s="209" t="s">
        <v>68</v>
      </c>
      <c r="D12" s="51"/>
      <c r="E12" s="121" t="s">
        <v>24</v>
      </c>
      <c r="F12" s="79">
        <v>5</v>
      </c>
      <c r="G12" s="52">
        <v>9</v>
      </c>
      <c r="H12" s="52">
        <v>1</v>
      </c>
      <c r="I12" s="52">
        <v>8</v>
      </c>
      <c r="J12" s="229">
        <v>3</v>
      </c>
      <c r="K12" s="53">
        <v>8</v>
      </c>
      <c r="L12" s="52">
        <v>24</v>
      </c>
      <c r="M12" s="52">
        <v>75</v>
      </c>
      <c r="N12" s="54">
        <v>0.24242424242424243</v>
      </c>
      <c r="O12" s="55"/>
    </row>
    <row r="13" spans="1:15" s="56" customFormat="1" ht="12.75" customHeight="1" hidden="1">
      <c r="A13" s="50"/>
      <c r="B13" s="287">
        <v>7</v>
      </c>
      <c r="C13" s="209">
        <v>0</v>
      </c>
      <c r="D13" s="51"/>
      <c r="E13" s="121" t="s">
        <v>24</v>
      </c>
      <c r="F13" s="79">
        <v>9</v>
      </c>
      <c r="G13" s="52">
        <v>0</v>
      </c>
      <c r="H13" s="52">
        <v>0</v>
      </c>
      <c r="I13" s="52">
        <v>0</v>
      </c>
      <c r="J13" s="52">
        <v>0</v>
      </c>
      <c r="K13" s="53">
        <v>0</v>
      </c>
      <c r="L13" s="52">
        <v>0</v>
      </c>
      <c r="M13" s="52">
        <v>0</v>
      </c>
      <c r="N13" s="54">
        <v>0</v>
      </c>
      <c r="O13" s="55"/>
    </row>
    <row r="14" spans="1:15" s="56" customFormat="1" ht="12.75" customHeight="1" hidden="1">
      <c r="A14" s="50"/>
      <c r="B14" s="287">
        <v>8</v>
      </c>
      <c r="C14" s="209" t="s">
        <v>86</v>
      </c>
      <c r="D14" s="51"/>
      <c r="E14" s="121" t="s">
        <v>24</v>
      </c>
      <c r="F14" s="79">
        <v>10</v>
      </c>
      <c r="G14" s="52">
        <v>0</v>
      </c>
      <c r="H14" s="52">
        <v>0</v>
      </c>
      <c r="I14" s="52">
        <v>0</v>
      </c>
      <c r="J14" s="230">
        <v>0</v>
      </c>
      <c r="K14" s="231">
        <v>0</v>
      </c>
      <c r="L14" s="52">
        <v>0</v>
      </c>
      <c r="M14" s="52">
        <v>0</v>
      </c>
      <c r="N14" s="54">
        <v>0</v>
      </c>
      <c r="O14" s="55"/>
    </row>
    <row r="15" spans="1:15" s="56" customFormat="1" ht="12.75" customHeight="1" hidden="1">
      <c r="A15" s="50"/>
      <c r="B15" s="287">
        <v>9</v>
      </c>
      <c r="C15" s="209">
        <v>0</v>
      </c>
      <c r="D15" s="51"/>
      <c r="E15" s="121" t="s">
        <v>24</v>
      </c>
      <c r="F15" s="79">
        <v>11</v>
      </c>
      <c r="G15" s="52">
        <v>0</v>
      </c>
      <c r="H15" s="52">
        <v>0</v>
      </c>
      <c r="I15" s="52">
        <v>0</v>
      </c>
      <c r="J15" s="231">
        <v>0</v>
      </c>
      <c r="K15" s="231">
        <v>0</v>
      </c>
      <c r="L15" s="52">
        <v>0</v>
      </c>
      <c r="M15" s="52">
        <v>0</v>
      </c>
      <c r="N15" s="54">
        <v>0</v>
      </c>
      <c r="O15" s="55"/>
    </row>
    <row r="16" spans="1:15" s="56" customFormat="1" ht="12.75" customHeight="1" hidden="1">
      <c r="A16" s="50"/>
      <c r="B16" s="287">
        <v>10</v>
      </c>
      <c r="C16" s="209">
        <v>0</v>
      </c>
      <c r="D16" s="51"/>
      <c r="E16" s="121" t="s">
        <v>24</v>
      </c>
      <c r="F16" s="79">
        <v>12</v>
      </c>
      <c r="G16" s="52">
        <v>0</v>
      </c>
      <c r="H16" s="52">
        <v>0</v>
      </c>
      <c r="I16" s="52">
        <v>0</v>
      </c>
      <c r="J16" s="231">
        <v>0</v>
      </c>
      <c r="K16" s="231">
        <v>0</v>
      </c>
      <c r="L16" s="52">
        <v>0</v>
      </c>
      <c r="M16" s="52">
        <v>0</v>
      </c>
      <c r="N16" s="54">
        <v>0</v>
      </c>
      <c r="O16" s="55"/>
    </row>
    <row r="17" spans="1:15" s="56" customFormat="1" ht="12.75" customHeight="1" hidden="1">
      <c r="A17" s="50"/>
      <c r="B17" s="129">
        <v>11</v>
      </c>
      <c r="C17" s="52"/>
      <c r="D17" s="51"/>
      <c r="E17" s="121" t="s">
        <v>66</v>
      </c>
      <c r="F17" s="79"/>
      <c r="G17" s="52">
        <v>1</v>
      </c>
      <c r="H17" s="52"/>
      <c r="I17" s="52">
        <v>1</v>
      </c>
      <c r="J17" s="231"/>
      <c r="K17" s="231"/>
      <c r="L17" s="52"/>
      <c r="M17" s="52">
        <v>2</v>
      </c>
      <c r="N17" s="54"/>
      <c r="O17" s="55">
        <v>1</v>
      </c>
    </row>
    <row r="18" spans="1:15" s="56" customFormat="1" ht="12.75" customHeight="1" hidden="1">
      <c r="A18" s="50"/>
      <c r="B18" s="129">
        <v>12</v>
      </c>
      <c r="C18" s="52"/>
      <c r="D18" s="51"/>
      <c r="E18" s="121" t="s">
        <v>67</v>
      </c>
      <c r="F18" s="79"/>
      <c r="G18" s="52">
        <v>4</v>
      </c>
      <c r="H18" s="52">
        <v>7</v>
      </c>
      <c r="I18" s="52">
        <v>6</v>
      </c>
      <c r="J18" s="53">
        <v>5</v>
      </c>
      <c r="K18" s="53">
        <v>0</v>
      </c>
      <c r="L18" s="52">
        <v>0</v>
      </c>
      <c r="M18" s="52">
        <v>7</v>
      </c>
      <c r="N18" s="54">
        <v>4</v>
      </c>
      <c r="O18" s="55">
        <v>3</v>
      </c>
    </row>
    <row r="19" spans="1:15" s="42" customFormat="1" ht="12.75" customHeight="1">
      <c r="A19" s="43"/>
      <c r="B19" s="232"/>
      <c r="C19" s="233"/>
      <c r="D19" s="233"/>
      <c r="E19" s="234"/>
      <c r="F19" s="233"/>
      <c r="G19" s="233"/>
      <c r="H19" s="233"/>
      <c r="I19" s="233"/>
      <c r="J19" s="233"/>
      <c r="K19" s="233"/>
      <c r="L19" s="233"/>
      <c r="M19" s="233"/>
      <c r="N19" s="233"/>
      <c r="O19" s="45"/>
    </row>
    <row r="20" spans="1:15" s="42" customFormat="1" ht="24.75" customHeight="1" hidden="1">
      <c r="A20" s="43"/>
      <c r="B20" s="235"/>
      <c r="C20" s="221"/>
      <c r="D20" s="221"/>
      <c r="E20" s="222"/>
      <c r="F20" s="221"/>
      <c r="G20" s="221"/>
      <c r="H20" s="221"/>
      <c r="I20" s="221"/>
      <c r="J20" s="221"/>
      <c r="K20" s="221"/>
      <c r="L20" s="221"/>
      <c r="M20" s="221"/>
      <c r="N20" s="221"/>
      <c r="O20" s="45"/>
    </row>
    <row r="21" spans="1:18" s="42" customFormat="1" ht="15" customHeight="1">
      <c r="A21" s="43"/>
      <c r="B21" s="44"/>
      <c r="C21" s="236"/>
      <c r="D21" s="221"/>
      <c r="E21" s="222"/>
      <c r="F21" s="221"/>
      <c r="G21" s="221"/>
      <c r="H21" s="221"/>
      <c r="I21" s="221"/>
      <c r="J21" s="221"/>
      <c r="K21" s="221"/>
      <c r="L21" s="221"/>
      <c r="M21" s="221"/>
      <c r="N21" s="221"/>
      <c r="O21" s="45"/>
      <c r="R21" s="57"/>
    </row>
    <row r="22" spans="1:15" s="42" customFormat="1" ht="39" customHeight="1">
      <c r="A22" s="43"/>
      <c r="B22" s="328" t="str">
        <f>'[1]B Grade'!$B$3</f>
        <v>B</v>
      </c>
      <c r="C22" s="328"/>
      <c r="D22" s="328"/>
      <c r="E22" s="328"/>
      <c r="F22" s="330" t="s">
        <v>30</v>
      </c>
      <c r="G22" s="330"/>
      <c r="H22" s="330"/>
      <c r="I22" s="330"/>
      <c r="J22" s="330"/>
      <c r="K22" s="330"/>
      <c r="L22" s="330"/>
      <c r="M22" s="330"/>
      <c r="N22" s="330"/>
      <c r="O22" s="45"/>
    </row>
    <row r="23" spans="1:15" s="49" customFormat="1" ht="18" customHeight="1">
      <c r="A23" s="47"/>
      <c r="B23" s="239">
        <f>'[1]B Grade'!$C$1</f>
        <v>8</v>
      </c>
      <c r="C23" s="224"/>
      <c r="D23" s="224"/>
      <c r="E23" s="225"/>
      <c r="F23" s="224"/>
      <c r="G23" s="338" t="s">
        <v>0</v>
      </c>
      <c r="H23" s="338"/>
      <c r="I23" s="338"/>
      <c r="J23" s="224"/>
      <c r="K23" s="224"/>
      <c r="L23" s="338" t="s">
        <v>1</v>
      </c>
      <c r="M23" s="338"/>
      <c r="N23" s="338"/>
      <c r="O23" s="48"/>
    </row>
    <row r="24" spans="1:15" s="49" customFormat="1" ht="18" customHeight="1">
      <c r="A24" s="47"/>
      <c r="B24" s="240">
        <f>'[1]B Grade'!$AV$1</f>
        <v>4</v>
      </c>
      <c r="C24" s="335" t="s">
        <v>13</v>
      </c>
      <c r="D24" s="335"/>
      <c r="E24" s="335"/>
      <c r="F24" s="227"/>
      <c r="G24" s="336" t="s">
        <v>14</v>
      </c>
      <c r="H24" s="336" t="s">
        <v>15</v>
      </c>
      <c r="I24" s="336" t="s">
        <v>16</v>
      </c>
      <c r="J24" s="336" t="s">
        <v>27</v>
      </c>
      <c r="K24" s="336" t="s">
        <v>17</v>
      </c>
      <c r="L24" s="336" t="s">
        <v>18</v>
      </c>
      <c r="M24" s="336" t="s">
        <v>36</v>
      </c>
      <c r="N24" s="337" t="s">
        <v>2</v>
      </c>
      <c r="O24" s="48"/>
    </row>
    <row r="25" spans="1:15" s="56" customFormat="1" ht="12.75" customHeight="1">
      <c r="A25" s="50"/>
      <c r="B25" s="228"/>
      <c r="C25" s="335"/>
      <c r="D25" s="335"/>
      <c r="E25" s="335"/>
      <c r="F25" s="227"/>
      <c r="G25" s="336"/>
      <c r="H25" s="336"/>
      <c r="I25" s="336"/>
      <c r="J25" s="336"/>
      <c r="K25" s="336"/>
      <c r="L25" s="336"/>
      <c r="M25" s="336"/>
      <c r="N25" s="337"/>
      <c r="O25" s="55"/>
    </row>
    <row r="26" spans="1:16" s="56" customFormat="1" ht="12.75">
      <c r="A26" s="50"/>
      <c r="B26" s="120">
        <v>1</v>
      </c>
      <c r="C26" s="219" t="s">
        <v>45</v>
      </c>
      <c r="D26" s="219"/>
      <c r="E26" s="121" t="s">
        <v>25</v>
      </c>
      <c r="F26" s="241">
        <v>8</v>
      </c>
      <c r="G26" s="52">
        <v>12</v>
      </c>
      <c r="H26" s="52">
        <v>12</v>
      </c>
      <c r="I26" s="52">
        <v>0</v>
      </c>
      <c r="J26" s="52">
        <v>2</v>
      </c>
      <c r="K26" s="53">
        <v>28</v>
      </c>
      <c r="L26" s="52">
        <v>87</v>
      </c>
      <c r="M26" s="52">
        <v>45</v>
      </c>
      <c r="N26" s="54">
        <v>0.6590909090909091</v>
      </c>
      <c r="O26" s="58"/>
      <c r="P26" s="56">
        <v>2</v>
      </c>
    </row>
    <row r="27" spans="1:15" s="56" customFormat="1" ht="12.75">
      <c r="A27" s="50"/>
      <c r="B27" s="120">
        <v>2</v>
      </c>
      <c r="C27" s="219" t="s">
        <v>56</v>
      </c>
      <c r="D27" s="219"/>
      <c r="E27" s="121" t="s">
        <v>25</v>
      </c>
      <c r="F27" s="241">
        <v>1</v>
      </c>
      <c r="G27" s="52">
        <v>12</v>
      </c>
      <c r="H27" s="52">
        <v>9</v>
      </c>
      <c r="I27" s="52">
        <v>3</v>
      </c>
      <c r="J27" s="229">
        <v>2</v>
      </c>
      <c r="K27" s="53">
        <v>22</v>
      </c>
      <c r="L27" s="52">
        <v>79</v>
      </c>
      <c r="M27" s="52">
        <v>53</v>
      </c>
      <c r="N27" s="54">
        <v>0.5984848484848485</v>
      </c>
      <c r="O27" s="55"/>
    </row>
    <row r="28" spans="1:16" s="56" customFormat="1" ht="12.75">
      <c r="A28" s="50"/>
      <c r="B28" s="120">
        <v>3</v>
      </c>
      <c r="C28" s="219" t="s">
        <v>181</v>
      </c>
      <c r="D28" s="219"/>
      <c r="E28" s="121" t="s">
        <v>25</v>
      </c>
      <c r="F28" s="241">
        <v>2</v>
      </c>
      <c r="G28" s="52">
        <v>12</v>
      </c>
      <c r="H28" s="52">
        <v>8</v>
      </c>
      <c r="I28" s="52">
        <v>4</v>
      </c>
      <c r="J28" s="52">
        <v>1</v>
      </c>
      <c r="K28" s="231">
        <v>18</v>
      </c>
      <c r="L28" s="52">
        <v>71</v>
      </c>
      <c r="M28" s="52">
        <v>61</v>
      </c>
      <c r="N28" s="54">
        <v>0.5378787878787878</v>
      </c>
      <c r="O28" s="55"/>
      <c r="P28" s="56">
        <v>1</v>
      </c>
    </row>
    <row r="29" spans="1:15" s="56" customFormat="1" ht="13.5" thickBot="1">
      <c r="A29" s="50"/>
      <c r="B29" s="122">
        <v>4</v>
      </c>
      <c r="C29" s="123" t="s">
        <v>182</v>
      </c>
      <c r="D29" s="123"/>
      <c r="E29" s="124" t="s">
        <v>25</v>
      </c>
      <c r="F29" s="125">
        <v>5</v>
      </c>
      <c r="G29" s="126">
        <v>12</v>
      </c>
      <c r="H29" s="126">
        <v>5</v>
      </c>
      <c r="I29" s="126">
        <v>7</v>
      </c>
      <c r="J29" s="126">
        <v>2</v>
      </c>
      <c r="K29" s="127">
        <v>14</v>
      </c>
      <c r="L29" s="126">
        <v>73</v>
      </c>
      <c r="M29" s="126">
        <v>59</v>
      </c>
      <c r="N29" s="128">
        <v>0.553030303030303</v>
      </c>
      <c r="O29" s="55"/>
    </row>
    <row r="30" spans="1:15" s="56" customFormat="1" ht="13.5" thickTop="1">
      <c r="A30" s="50"/>
      <c r="B30" s="129">
        <v>5</v>
      </c>
      <c r="C30" s="52" t="s">
        <v>183</v>
      </c>
      <c r="D30" s="51"/>
      <c r="E30" s="121" t="s">
        <v>25</v>
      </c>
      <c r="F30" s="79">
        <v>7</v>
      </c>
      <c r="G30" s="52">
        <v>13</v>
      </c>
      <c r="H30" s="52">
        <v>6</v>
      </c>
      <c r="I30" s="52">
        <v>7</v>
      </c>
      <c r="J30" s="52">
        <v>1</v>
      </c>
      <c r="K30" s="53">
        <v>14</v>
      </c>
      <c r="L30" s="52">
        <v>78</v>
      </c>
      <c r="M30" s="52">
        <v>65</v>
      </c>
      <c r="N30" s="54">
        <v>0.5454545454545454</v>
      </c>
      <c r="O30" s="55"/>
    </row>
    <row r="31" spans="1:15" s="56" customFormat="1" ht="12.75">
      <c r="A31" s="50"/>
      <c r="B31" s="129">
        <v>6</v>
      </c>
      <c r="C31" s="44" t="s">
        <v>80</v>
      </c>
      <c r="D31" s="219"/>
      <c r="E31" s="121" t="s">
        <v>25</v>
      </c>
      <c r="F31" s="241">
        <v>3</v>
      </c>
      <c r="G31" s="52">
        <v>11</v>
      </c>
      <c r="H31" s="52">
        <v>5</v>
      </c>
      <c r="I31" s="52">
        <v>6</v>
      </c>
      <c r="J31" s="52">
        <v>1</v>
      </c>
      <c r="K31" s="53">
        <v>12</v>
      </c>
      <c r="L31" s="52">
        <v>59</v>
      </c>
      <c r="M31" s="52">
        <v>62</v>
      </c>
      <c r="N31" s="54">
        <v>0.48760330578512395</v>
      </c>
      <c r="O31" s="55"/>
    </row>
    <row r="32" spans="1:15" s="56" customFormat="1" ht="12.75">
      <c r="A32" s="50"/>
      <c r="B32" s="129">
        <v>7</v>
      </c>
      <c r="C32" s="44" t="s">
        <v>33</v>
      </c>
      <c r="D32" s="219"/>
      <c r="E32" s="121" t="s">
        <v>25</v>
      </c>
      <c r="F32" s="241">
        <v>4</v>
      </c>
      <c r="G32" s="52">
        <v>12</v>
      </c>
      <c r="H32" s="52">
        <v>4</v>
      </c>
      <c r="I32" s="52">
        <v>8</v>
      </c>
      <c r="J32" s="52">
        <v>2</v>
      </c>
      <c r="K32" s="53">
        <v>12</v>
      </c>
      <c r="L32" s="52">
        <v>52</v>
      </c>
      <c r="M32" s="52">
        <v>80</v>
      </c>
      <c r="N32" s="54">
        <v>0.3939393939393939</v>
      </c>
      <c r="O32" s="55"/>
    </row>
    <row r="33" spans="1:15" s="56" customFormat="1" ht="12" customHeight="1">
      <c r="A33" s="50"/>
      <c r="B33" s="129">
        <v>8</v>
      </c>
      <c r="C33" s="44" t="s">
        <v>68</v>
      </c>
      <c r="D33" s="219"/>
      <c r="E33" s="121" t="s">
        <v>25</v>
      </c>
      <c r="F33" s="241">
        <v>9</v>
      </c>
      <c r="G33" s="52">
        <v>12</v>
      </c>
      <c r="H33" s="52">
        <v>3</v>
      </c>
      <c r="I33" s="52">
        <v>9</v>
      </c>
      <c r="J33" s="52">
        <v>2</v>
      </c>
      <c r="K33" s="53">
        <v>10</v>
      </c>
      <c r="L33" s="52">
        <v>56</v>
      </c>
      <c r="M33" s="52">
        <v>76</v>
      </c>
      <c r="N33" s="54">
        <v>0.42424242424242425</v>
      </c>
      <c r="O33" s="55"/>
    </row>
    <row r="34" spans="1:15" s="56" customFormat="1" ht="12" customHeight="1">
      <c r="A34" s="50"/>
      <c r="B34" s="129">
        <v>9</v>
      </c>
      <c r="C34" s="44" t="s">
        <v>35</v>
      </c>
      <c r="D34" s="219"/>
      <c r="E34" s="121" t="s">
        <v>25</v>
      </c>
      <c r="F34" s="241">
        <v>10</v>
      </c>
      <c r="G34" s="52">
        <v>12</v>
      </c>
      <c r="H34" s="52">
        <v>2</v>
      </c>
      <c r="I34" s="52">
        <v>10</v>
      </c>
      <c r="J34" s="52">
        <v>1</v>
      </c>
      <c r="K34" s="53">
        <v>6</v>
      </c>
      <c r="L34" s="52">
        <v>39</v>
      </c>
      <c r="M34" s="52">
        <v>93</v>
      </c>
      <c r="N34" s="54">
        <v>0.29545454545454547</v>
      </c>
      <c r="O34" s="55"/>
    </row>
    <row r="35" spans="1:15" s="56" customFormat="1" ht="12" customHeight="1">
      <c r="A35" s="50"/>
      <c r="B35" s="129">
        <v>10</v>
      </c>
      <c r="C35" s="44" t="s">
        <v>86</v>
      </c>
      <c r="D35" s="219"/>
      <c r="E35" s="121" t="s">
        <v>25</v>
      </c>
      <c r="F35" s="241">
        <v>6</v>
      </c>
      <c r="G35" s="52">
        <v>0</v>
      </c>
      <c r="H35" s="52">
        <v>0</v>
      </c>
      <c r="I35" s="52">
        <v>0</v>
      </c>
      <c r="J35" s="229">
        <v>0</v>
      </c>
      <c r="K35" s="231">
        <v>0</v>
      </c>
      <c r="L35" s="52">
        <v>0</v>
      </c>
      <c r="M35" s="52">
        <v>0</v>
      </c>
      <c r="N35" s="54">
        <v>0</v>
      </c>
      <c r="O35" s="55"/>
    </row>
    <row r="36" spans="1:16" s="56" customFormat="1" ht="12" customHeight="1" hidden="1">
      <c r="A36" s="50"/>
      <c r="B36" s="129">
        <v>11</v>
      </c>
      <c r="C36" s="219">
        <v>0</v>
      </c>
      <c r="D36" s="219"/>
      <c r="E36" s="121" t="s">
        <v>25</v>
      </c>
      <c r="F36" s="242">
        <v>12</v>
      </c>
      <c r="G36" s="52">
        <v>0</v>
      </c>
      <c r="H36" s="52">
        <v>0</v>
      </c>
      <c r="I36" s="52">
        <v>0</v>
      </c>
      <c r="J36" s="230">
        <v>0</v>
      </c>
      <c r="K36" s="53">
        <v>0</v>
      </c>
      <c r="L36" s="52">
        <v>0</v>
      </c>
      <c r="M36" s="52">
        <v>0</v>
      </c>
      <c r="N36" s="54">
        <v>0</v>
      </c>
      <c r="O36" s="55"/>
      <c r="P36" s="56">
        <v>3</v>
      </c>
    </row>
    <row r="37" spans="1:16" s="42" customFormat="1" ht="12" customHeight="1" hidden="1">
      <c r="A37" s="43"/>
      <c r="B37" s="129">
        <v>12</v>
      </c>
      <c r="C37" s="219">
        <v>0</v>
      </c>
      <c r="D37" s="219"/>
      <c r="E37" s="121" t="s">
        <v>25</v>
      </c>
      <c r="F37" s="241">
        <v>11</v>
      </c>
      <c r="G37" s="52">
        <v>0</v>
      </c>
      <c r="H37" s="52">
        <v>0</v>
      </c>
      <c r="I37" s="52">
        <v>0</v>
      </c>
      <c r="J37" s="230">
        <v>0</v>
      </c>
      <c r="K37" s="231">
        <v>0</v>
      </c>
      <c r="L37" s="52">
        <v>0</v>
      </c>
      <c r="M37" s="52">
        <v>0</v>
      </c>
      <c r="N37" s="54">
        <v>0</v>
      </c>
      <c r="O37" s="45"/>
      <c r="P37" s="42">
        <v>2</v>
      </c>
    </row>
    <row r="38" spans="1:16" s="59" customFormat="1" ht="12" customHeight="1">
      <c r="A38" s="43"/>
      <c r="B38" s="129"/>
      <c r="C38" s="233"/>
      <c r="D38" s="233"/>
      <c r="E38" s="234"/>
      <c r="F38" s="233"/>
      <c r="G38" s="233"/>
      <c r="H38" s="233"/>
      <c r="I38" s="233"/>
      <c r="J38" s="243"/>
      <c r="K38" s="233"/>
      <c r="L38" s="233"/>
      <c r="M38" s="233"/>
      <c r="N38" s="233"/>
      <c r="O38" s="45"/>
      <c r="P38" s="42"/>
    </row>
    <row r="39" spans="1:16" s="42" customFormat="1" ht="12.75">
      <c r="A39" s="43"/>
      <c r="B39" s="44"/>
      <c r="C39" s="221"/>
      <c r="D39" s="221"/>
      <c r="E39" s="222"/>
      <c r="F39" s="221"/>
      <c r="G39" s="221"/>
      <c r="H39" s="221"/>
      <c r="I39" s="221"/>
      <c r="J39" s="221"/>
      <c r="K39" s="221"/>
      <c r="L39" s="221"/>
      <c r="M39" s="221"/>
      <c r="N39" s="221"/>
      <c r="O39" s="45"/>
      <c r="P39" s="42">
        <v>0</v>
      </c>
    </row>
    <row r="40" spans="1:15" s="42" customFormat="1" ht="12.75" customHeight="1">
      <c r="A40" s="43"/>
      <c r="B40" s="44"/>
      <c r="C40" s="221"/>
      <c r="D40" s="221"/>
      <c r="E40" s="222"/>
      <c r="F40" s="221"/>
      <c r="G40" s="221"/>
      <c r="H40" s="221"/>
      <c r="I40" s="221"/>
      <c r="J40" s="221"/>
      <c r="K40" s="221"/>
      <c r="L40" s="221"/>
      <c r="M40" s="221"/>
      <c r="N40" s="221"/>
      <c r="O40" s="45"/>
    </row>
    <row r="41" spans="1:15" s="49" customFormat="1" ht="18" customHeight="1">
      <c r="A41" s="47"/>
      <c r="B41" s="44"/>
      <c r="C41" s="221"/>
      <c r="D41" s="221"/>
      <c r="E41" s="222"/>
      <c r="F41" s="221"/>
      <c r="G41" s="221"/>
      <c r="H41" s="221"/>
      <c r="I41" s="221"/>
      <c r="J41" s="221"/>
      <c r="K41" s="221"/>
      <c r="L41" s="221"/>
      <c r="M41" s="221"/>
      <c r="N41" s="221"/>
      <c r="O41" s="48"/>
    </row>
    <row r="42" spans="1:15" s="49" customFormat="1" ht="18" customHeight="1">
      <c r="A42" s="47"/>
      <c r="B42" s="333" t="str">
        <f>'[1]C Grade'!$B$3</f>
        <v>C</v>
      </c>
      <c r="C42" s="333"/>
      <c r="D42" s="333"/>
      <c r="E42" s="333"/>
      <c r="F42" s="334" t="s">
        <v>30</v>
      </c>
      <c r="G42" s="334"/>
      <c r="H42" s="334"/>
      <c r="I42" s="334"/>
      <c r="J42" s="334"/>
      <c r="K42" s="334"/>
      <c r="L42" s="334"/>
      <c r="M42" s="334"/>
      <c r="N42" s="334"/>
      <c r="O42" s="48"/>
    </row>
    <row r="43" spans="1:21" s="56" customFormat="1" ht="12.75" customHeight="1">
      <c r="A43" s="50"/>
      <c r="B43" s="244">
        <f>'[1]C Grade'!$C$1</f>
        <v>8</v>
      </c>
      <c r="C43" s="245"/>
      <c r="D43" s="245"/>
      <c r="E43" s="246"/>
      <c r="F43" s="245"/>
      <c r="G43" s="338" t="s">
        <v>0</v>
      </c>
      <c r="H43" s="338"/>
      <c r="I43" s="338"/>
      <c r="J43" s="245"/>
      <c r="K43" s="245"/>
      <c r="L43" s="338" t="s">
        <v>1</v>
      </c>
      <c r="M43" s="338"/>
      <c r="N43" s="338"/>
      <c r="O43" s="55"/>
      <c r="Q43" s="56">
        <f>IF($F43&lt;7,1,0)</f>
        <v>1</v>
      </c>
      <c r="R43" s="102">
        <f>Q43</f>
        <v>1</v>
      </c>
      <c r="S43" s="56">
        <f>IF($F43&gt;6,1,0)</f>
        <v>0</v>
      </c>
      <c r="T43" s="101">
        <f>S43</f>
        <v>0</v>
      </c>
      <c r="U43" s="56">
        <f>IF($F43&lt;7,R43,T43)</f>
        <v>1</v>
      </c>
    </row>
    <row r="44" spans="1:21" s="56" customFormat="1" ht="12.75" customHeight="1">
      <c r="A44" s="50"/>
      <c r="B44" s="247">
        <f>'[1]C Grade'!$AV$1</f>
        <v>4</v>
      </c>
      <c r="C44" s="335" t="s">
        <v>13</v>
      </c>
      <c r="D44" s="335"/>
      <c r="E44" s="335"/>
      <c r="F44" s="248"/>
      <c r="G44" s="336" t="s">
        <v>14</v>
      </c>
      <c r="H44" s="336" t="s">
        <v>15</v>
      </c>
      <c r="I44" s="336" t="s">
        <v>16</v>
      </c>
      <c r="J44" s="336" t="s">
        <v>37</v>
      </c>
      <c r="K44" s="336" t="s">
        <v>17</v>
      </c>
      <c r="L44" s="336" t="s">
        <v>38</v>
      </c>
      <c r="M44" s="336" t="s">
        <v>36</v>
      </c>
      <c r="N44" s="337" t="s">
        <v>2</v>
      </c>
      <c r="O44" s="55"/>
      <c r="Q44" s="56">
        <f aca="true" t="shared" si="0" ref="Q44:Q54">IF($F44&lt;7,1,0)</f>
        <v>1</v>
      </c>
      <c r="R44" s="102">
        <f>R43+Q44</f>
        <v>2</v>
      </c>
      <c r="S44" s="56">
        <f aca="true" t="shared" si="1" ref="S44:S54">IF($F44&gt;6,1,0)</f>
        <v>0</v>
      </c>
      <c r="T44" s="101">
        <f>T43+S44</f>
        <v>0</v>
      </c>
      <c r="U44" s="56">
        <f aca="true" t="shared" si="2" ref="U44:U54">IF($F44&lt;7,R44,T44)</f>
        <v>2</v>
      </c>
    </row>
    <row r="45" spans="1:21" s="56" customFormat="1" ht="12.75" customHeight="1">
      <c r="A45" s="50"/>
      <c r="B45" s="249"/>
      <c r="C45" s="335"/>
      <c r="D45" s="335"/>
      <c r="E45" s="335"/>
      <c r="F45" s="248"/>
      <c r="G45" s="336"/>
      <c r="H45" s="336"/>
      <c r="I45" s="336"/>
      <c r="J45" s="336"/>
      <c r="K45" s="336"/>
      <c r="L45" s="336"/>
      <c r="M45" s="336"/>
      <c r="N45" s="337"/>
      <c r="O45" s="55"/>
      <c r="Q45" s="56">
        <f t="shared" si="0"/>
        <v>1</v>
      </c>
      <c r="R45" s="100">
        <f aca="true" t="shared" si="3" ref="R45:R54">R44+Q45</f>
        <v>3</v>
      </c>
      <c r="S45" s="56">
        <f t="shared" si="1"/>
        <v>0</v>
      </c>
      <c r="T45" s="103">
        <f aca="true" t="shared" si="4" ref="T45:T54">T44+S45</f>
        <v>0</v>
      </c>
      <c r="U45" s="56">
        <f t="shared" si="2"/>
        <v>3</v>
      </c>
    </row>
    <row r="46" spans="1:21" s="56" customFormat="1" ht="12.75">
      <c r="A46" s="50"/>
      <c r="B46" s="250">
        <v>1</v>
      </c>
      <c r="C46" s="219" t="s">
        <v>251</v>
      </c>
      <c r="D46" s="219"/>
      <c r="E46" s="121" t="s">
        <v>70</v>
      </c>
      <c r="F46" s="241">
        <v>8</v>
      </c>
      <c r="G46" s="52">
        <v>11</v>
      </c>
      <c r="H46" s="52">
        <v>10</v>
      </c>
      <c r="I46" s="52">
        <v>1</v>
      </c>
      <c r="J46" s="230">
        <v>1</v>
      </c>
      <c r="K46" s="53">
        <v>22</v>
      </c>
      <c r="L46" s="52">
        <v>78</v>
      </c>
      <c r="M46" s="52">
        <v>43</v>
      </c>
      <c r="N46" s="54">
        <v>0.6446280991735537</v>
      </c>
      <c r="O46" s="55"/>
      <c r="Q46" s="56">
        <f t="shared" si="0"/>
        <v>0</v>
      </c>
      <c r="R46" s="102">
        <f t="shared" si="3"/>
        <v>3</v>
      </c>
      <c r="S46" s="56">
        <f t="shared" si="1"/>
        <v>1</v>
      </c>
      <c r="T46" s="101">
        <f t="shared" si="4"/>
        <v>1</v>
      </c>
      <c r="U46" s="56">
        <f t="shared" si="2"/>
        <v>1</v>
      </c>
    </row>
    <row r="47" spans="1:21" s="56" customFormat="1" ht="12.75">
      <c r="A47" s="50"/>
      <c r="B47" s="250">
        <v>2</v>
      </c>
      <c r="C47" s="219" t="s">
        <v>56</v>
      </c>
      <c r="D47" s="219"/>
      <c r="E47" s="121" t="s">
        <v>70</v>
      </c>
      <c r="F47" s="241">
        <v>2</v>
      </c>
      <c r="G47" s="52">
        <v>12</v>
      </c>
      <c r="H47" s="52">
        <v>9</v>
      </c>
      <c r="I47" s="52">
        <v>3</v>
      </c>
      <c r="J47" s="230">
        <v>1</v>
      </c>
      <c r="K47" s="53">
        <v>18</v>
      </c>
      <c r="L47" s="52">
        <v>89</v>
      </c>
      <c r="M47" s="52">
        <v>43</v>
      </c>
      <c r="N47" s="54">
        <v>0.6742424242424242</v>
      </c>
      <c r="O47" s="55"/>
      <c r="Q47" s="56">
        <f t="shared" si="0"/>
        <v>1</v>
      </c>
      <c r="R47" s="100">
        <f t="shared" si="3"/>
        <v>4</v>
      </c>
      <c r="S47" s="56">
        <f t="shared" si="1"/>
        <v>0</v>
      </c>
      <c r="T47" s="101">
        <f t="shared" si="4"/>
        <v>1</v>
      </c>
      <c r="U47" s="56">
        <f t="shared" si="2"/>
        <v>4</v>
      </c>
    </row>
    <row r="48" spans="1:21" s="56" customFormat="1" ht="12.75">
      <c r="A48" s="50"/>
      <c r="B48" s="250">
        <v>3</v>
      </c>
      <c r="C48" s="219" t="s">
        <v>68</v>
      </c>
      <c r="D48" s="219"/>
      <c r="E48" s="121" t="s">
        <v>70</v>
      </c>
      <c r="F48" s="241">
        <v>5</v>
      </c>
      <c r="G48" s="52">
        <v>11</v>
      </c>
      <c r="H48" s="52">
        <v>8</v>
      </c>
      <c r="I48" s="52">
        <v>3</v>
      </c>
      <c r="J48" s="230">
        <v>1</v>
      </c>
      <c r="K48" s="53">
        <v>18</v>
      </c>
      <c r="L48" s="52">
        <v>73</v>
      </c>
      <c r="M48" s="52">
        <v>48</v>
      </c>
      <c r="N48" s="54">
        <v>0.6033057851239669</v>
      </c>
      <c r="O48" s="55"/>
      <c r="Q48" s="56">
        <f t="shared" si="0"/>
        <v>1</v>
      </c>
      <c r="R48" s="100">
        <f t="shared" si="3"/>
        <v>5</v>
      </c>
      <c r="S48" s="56">
        <f t="shared" si="1"/>
        <v>0</v>
      </c>
      <c r="T48" s="101">
        <f t="shared" si="4"/>
        <v>1</v>
      </c>
      <c r="U48" s="56">
        <f t="shared" si="2"/>
        <v>5</v>
      </c>
    </row>
    <row r="49" spans="1:21" s="56" customFormat="1" ht="13.5" thickBot="1">
      <c r="A49" s="50"/>
      <c r="B49" s="306">
        <v>4</v>
      </c>
      <c r="C49" s="307" t="s">
        <v>29</v>
      </c>
      <c r="D49" s="307"/>
      <c r="E49" s="308" t="s">
        <v>70</v>
      </c>
      <c r="F49" s="309">
        <v>1</v>
      </c>
      <c r="G49" s="310">
        <v>12</v>
      </c>
      <c r="H49" s="310">
        <v>7</v>
      </c>
      <c r="I49" s="310">
        <v>5</v>
      </c>
      <c r="J49" s="310">
        <v>0</v>
      </c>
      <c r="K49" s="311">
        <v>14</v>
      </c>
      <c r="L49" s="310">
        <v>71</v>
      </c>
      <c r="M49" s="310">
        <v>61</v>
      </c>
      <c r="N49" s="312">
        <v>0.5378787878787878</v>
      </c>
      <c r="O49" s="55"/>
      <c r="Q49" s="56">
        <f t="shared" si="0"/>
        <v>1</v>
      </c>
      <c r="R49" s="100">
        <f t="shared" si="3"/>
        <v>6</v>
      </c>
      <c r="S49" s="56">
        <f t="shared" si="1"/>
        <v>0</v>
      </c>
      <c r="T49" s="103">
        <f t="shared" si="4"/>
        <v>1</v>
      </c>
      <c r="U49" s="56">
        <f t="shared" si="2"/>
        <v>6</v>
      </c>
    </row>
    <row r="50" spans="1:21" s="56" customFormat="1" ht="13.5" thickTop="1">
      <c r="A50" s="50"/>
      <c r="B50" s="129">
        <v>5</v>
      </c>
      <c r="C50" s="52" t="s">
        <v>32</v>
      </c>
      <c r="D50" s="51"/>
      <c r="E50" s="121" t="s">
        <v>70</v>
      </c>
      <c r="F50" s="79">
        <v>4</v>
      </c>
      <c r="G50" s="52">
        <v>11</v>
      </c>
      <c r="H50" s="52">
        <v>4</v>
      </c>
      <c r="I50" s="52">
        <v>7</v>
      </c>
      <c r="J50" s="52">
        <v>1</v>
      </c>
      <c r="K50" s="53">
        <v>10</v>
      </c>
      <c r="L50" s="52">
        <v>49</v>
      </c>
      <c r="M50" s="52">
        <v>72</v>
      </c>
      <c r="N50" s="54">
        <v>0.4049586776859504</v>
      </c>
      <c r="O50" s="55"/>
      <c r="Q50" s="56">
        <f t="shared" si="0"/>
        <v>1</v>
      </c>
      <c r="R50" s="100">
        <f t="shared" si="3"/>
        <v>7</v>
      </c>
      <c r="S50" s="56">
        <f t="shared" si="1"/>
        <v>0</v>
      </c>
      <c r="T50" s="103">
        <f t="shared" si="4"/>
        <v>1</v>
      </c>
      <c r="U50" s="56">
        <f t="shared" si="2"/>
        <v>7</v>
      </c>
    </row>
    <row r="51" spans="1:21" s="56" customFormat="1" ht="12.75">
      <c r="A51" s="50"/>
      <c r="B51" s="129">
        <v>6</v>
      </c>
      <c r="C51" s="44" t="s">
        <v>33</v>
      </c>
      <c r="D51" s="219"/>
      <c r="E51" s="121" t="s">
        <v>70</v>
      </c>
      <c r="F51" s="241">
        <v>7</v>
      </c>
      <c r="G51" s="52">
        <v>11</v>
      </c>
      <c r="H51" s="52">
        <v>2</v>
      </c>
      <c r="I51" s="52">
        <v>9</v>
      </c>
      <c r="J51" s="230">
        <v>1</v>
      </c>
      <c r="K51" s="53">
        <v>6</v>
      </c>
      <c r="L51" s="52">
        <v>40</v>
      </c>
      <c r="M51" s="52">
        <v>81</v>
      </c>
      <c r="N51" s="54">
        <v>0.3305785123966942</v>
      </c>
      <c r="O51" s="55"/>
      <c r="Q51" s="56">
        <f t="shared" si="0"/>
        <v>0</v>
      </c>
      <c r="R51" s="100">
        <f t="shared" si="3"/>
        <v>7</v>
      </c>
      <c r="S51" s="56">
        <f t="shared" si="1"/>
        <v>1</v>
      </c>
      <c r="T51" s="101">
        <f t="shared" si="4"/>
        <v>2</v>
      </c>
      <c r="U51" s="56">
        <f t="shared" si="2"/>
        <v>2</v>
      </c>
    </row>
    <row r="52" spans="1:21" s="56" customFormat="1" ht="12" customHeight="1">
      <c r="A52" s="50"/>
      <c r="B52" s="129">
        <v>7</v>
      </c>
      <c r="C52" s="44" t="s">
        <v>69</v>
      </c>
      <c r="D52" s="219"/>
      <c r="E52" s="121" t="s">
        <v>70</v>
      </c>
      <c r="F52" s="241">
        <v>6</v>
      </c>
      <c r="G52" s="52">
        <v>7</v>
      </c>
      <c r="H52" s="52">
        <v>2</v>
      </c>
      <c r="I52" s="52">
        <v>5</v>
      </c>
      <c r="J52" s="230">
        <v>0</v>
      </c>
      <c r="K52" s="53">
        <v>4</v>
      </c>
      <c r="L52" s="52">
        <v>34</v>
      </c>
      <c r="M52" s="52">
        <v>43</v>
      </c>
      <c r="N52" s="54">
        <v>0.44155844155844154</v>
      </c>
      <c r="O52" s="55"/>
      <c r="Q52" s="56">
        <f t="shared" si="0"/>
        <v>1</v>
      </c>
      <c r="R52" s="100">
        <f t="shared" si="3"/>
        <v>8</v>
      </c>
      <c r="S52" s="56">
        <f t="shared" si="1"/>
        <v>0</v>
      </c>
      <c r="T52" s="101">
        <f t="shared" si="4"/>
        <v>2</v>
      </c>
      <c r="U52" s="56">
        <f t="shared" si="2"/>
        <v>8</v>
      </c>
    </row>
    <row r="53" spans="1:21" s="56" customFormat="1" ht="12" customHeight="1">
      <c r="A53" s="50"/>
      <c r="B53" s="129">
        <v>8</v>
      </c>
      <c r="C53" s="44" t="s">
        <v>71</v>
      </c>
      <c r="D53" s="219"/>
      <c r="E53" s="121" t="s">
        <v>70</v>
      </c>
      <c r="F53" s="241">
        <v>3</v>
      </c>
      <c r="G53" s="52">
        <v>11</v>
      </c>
      <c r="H53" s="52">
        <v>1</v>
      </c>
      <c r="I53" s="52">
        <v>10</v>
      </c>
      <c r="J53" s="251">
        <v>1</v>
      </c>
      <c r="K53" s="231">
        <v>4</v>
      </c>
      <c r="L53" s="52">
        <v>39</v>
      </c>
      <c r="M53" s="52">
        <v>82</v>
      </c>
      <c r="N53" s="54">
        <v>0.32231404958677684</v>
      </c>
      <c r="O53" s="55"/>
      <c r="Q53" s="56">
        <f t="shared" si="0"/>
        <v>1</v>
      </c>
      <c r="R53" s="100">
        <f t="shared" si="3"/>
        <v>9</v>
      </c>
      <c r="S53" s="56">
        <f t="shared" si="1"/>
        <v>0</v>
      </c>
      <c r="T53" s="101">
        <f t="shared" si="4"/>
        <v>2</v>
      </c>
      <c r="U53" s="56">
        <f t="shared" si="2"/>
        <v>9</v>
      </c>
    </row>
    <row r="54" spans="1:21" s="56" customFormat="1" ht="12" customHeight="1" hidden="1">
      <c r="A54" s="50"/>
      <c r="B54" s="129">
        <v>9</v>
      </c>
      <c r="C54" s="219"/>
      <c r="D54" s="219"/>
      <c r="E54" s="121" t="s">
        <v>70</v>
      </c>
      <c r="F54" s="241">
        <v>9</v>
      </c>
      <c r="G54" s="52">
        <v>0</v>
      </c>
      <c r="H54" s="52">
        <v>0</v>
      </c>
      <c r="I54" s="52">
        <v>0</v>
      </c>
      <c r="J54" s="251">
        <v>0</v>
      </c>
      <c r="K54" s="231">
        <v>0</v>
      </c>
      <c r="L54" s="52">
        <v>0</v>
      </c>
      <c r="M54" s="52">
        <v>0</v>
      </c>
      <c r="N54" s="54">
        <v>0</v>
      </c>
      <c r="O54" s="55"/>
      <c r="Q54" s="56">
        <f t="shared" si="0"/>
        <v>0</v>
      </c>
      <c r="R54" s="100">
        <f t="shared" si="3"/>
        <v>9</v>
      </c>
      <c r="S54" s="56">
        <f t="shared" si="1"/>
        <v>1</v>
      </c>
      <c r="T54" s="101">
        <f t="shared" si="4"/>
        <v>3</v>
      </c>
      <c r="U54" s="56">
        <f t="shared" si="2"/>
        <v>3</v>
      </c>
    </row>
    <row r="55" spans="1:15" s="42" customFormat="1" ht="12" customHeight="1" hidden="1">
      <c r="A55" s="43"/>
      <c r="B55" s="129">
        <v>10</v>
      </c>
      <c r="C55" s="219"/>
      <c r="D55" s="219"/>
      <c r="E55" s="121" t="s">
        <v>70</v>
      </c>
      <c r="F55" s="241">
        <v>10</v>
      </c>
      <c r="G55" s="52">
        <v>0</v>
      </c>
      <c r="H55" s="52">
        <v>0</v>
      </c>
      <c r="I55" s="52">
        <v>0</v>
      </c>
      <c r="J55" s="230">
        <v>0</v>
      </c>
      <c r="K55" s="53">
        <v>0</v>
      </c>
      <c r="L55" s="52">
        <v>0</v>
      </c>
      <c r="M55" s="52">
        <v>0</v>
      </c>
      <c r="N55" s="54">
        <v>0</v>
      </c>
      <c r="O55" s="45"/>
    </row>
    <row r="56" spans="1:15" s="42" customFormat="1" ht="12.75" customHeight="1" hidden="1">
      <c r="A56" s="43"/>
      <c r="B56" s="129">
        <v>11</v>
      </c>
      <c r="C56" s="219"/>
      <c r="D56" s="219"/>
      <c r="E56" s="121" t="s">
        <v>70</v>
      </c>
      <c r="F56" s="241">
        <v>11</v>
      </c>
      <c r="G56" s="52">
        <v>0</v>
      </c>
      <c r="H56" s="52">
        <v>0</v>
      </c>
      <c r="I56" s="52">
        <v>0</v>
      </c>
      <c r="J56" s="251">
        <v>0</v>
      </c>
      <c r="K56" s="231">
        <v>0</v>
      </c>
      <c r="L56" s="52">
        <v>0</v>
      </c>
      <c r="M56" s="52">
        <v>0</v>
      </c>
      <c r="N56" s="54">
        <v>0</v>
      </c>
      <c r="O56" s="45"/>
    </row>
    <row r="57" spans="1:15" s="42" customFormat="1" ht="12.75" customHeight="1" hidden="1">
      <c r="A57" s="43"/>
      <c r="B57" s="129">
        <v>12</v>
      </c>
      <c r="C57" s="219"/>
      <c r="D57" s="219"/>
      <c r="E57" s="121" t="s">
        <v>70</v>
      </c>
      <c r="F57" s="242">
        <v>12</v>
      </c>
      <c r="G57" s="52">
        <v>0</v>
      </c>
      <c r="H57" s="52">
        <v>0</v>
      </c>
      <c r="I57" s="52">
        <v>0</v>
      </c>
      <c r="J57" s="230">
        <v>0</v>
      </c>
      <c r="K57" s="53">
        <v>0</v>
      </c>
      <c r="L57" s="52">
        <v>0</v>
      </c>
      <c r="M57" s="52">
        <v>0</v>
      </c>
      <c r="N57" s="54">
        <v>0</v>
      </c>
      <c r="O57" s="45"/>
    </row>
    <row r="58" spans="1:15" s="42" customFormat="1" ht="12.75" customHeight="1">
      <c r="A58" s="43"/>
      <c r="B58" s="129"/>
      <c r="C58" s="233"/>
      <c r="D58" s="233"/>
      <c r="E58" s="234"/>
      <c r="F58" s="233"/>
      <c r="G58" s="233"/>
      <c r="H58" s="233"/>
      <c r="I58" s="233"/>
      <c r="J58" s="243"/>
      <c r="K58" s="233"/>
      <c r="L58" s="233"/>
      <c r="M58" s="233"/>
      <c r="N58" s="233"/>
      <c r="O58" s="45"/>
    </row>
    <row r="59" spans="1:15" s="49" customFormat="1" ht="18" customHeight="1">
      <c r="A59" s="47"/>
      <c r="B59" s="44"/>
      <c r="C59" s="221"/>
      <c r="D59" s="221"/>
      <c r="E59" s="222"/>
      <c r="F59" s="221"/>
      <c r="G59" s="221"/>
      <c r="H59" s="221"/>
      <c r="I59" s="221"/>
      <c r="J59" s="221"/>
      <c r="K59" s="221"/>
      <c r="L59" s="221"/>
      <c r="M59" s="221"/>
      <c r="N59" s="221"/>
      <c r="O59" s="48"/>
    </row>
    <row r="60" spans="1:15" s="49" customFormat="1" ht="18" customHeight="1" hidden="1">
      <c r="A60" s="47"/>
      <c r="B60" s="44"/>
      <c r="C60" s="221"/>
      <c r="D60" s="221"/>
      <c r="E60" s="222"/>
      <c r="F60" s="221"/>
      <c r="G60" s="221"/>
      <c r="H60" s="221"/>
      <c r="I60" s="221"/>
      <c r="J60" s="221"/>
      <c r="K60" s="221"/>
      <c r="L60" s="221"/>
      <c r="M60" s="221"/>
      <c r="N60" s="221"/>
      <c r="O60" s="48"/>
    </row>
    <row r="61" spans="1:15" s="56" customFormat="1" ht="24.75" customHeight="1">
      <c r="A61" s="50"/>
      <c r="B61" s="44"/>
      <c r="C61" s="221"/>
      <c r="D61" s="221"/>
      <c r="E61" s="222"/>
      <c r="F61" s="221"/>
      <c r="G61" s="221"/>
      <c r="H61" s="221"/>
      <c r="I61" s="221"/>
      <c r="J61" s="221"/>
      <c r="K61" s="221"/>
      <c r="L61" s="221"/>
      <c r="M61" s="221"/>
      <c r="N61" s="221"/>
      <c r="O61" s="55"/>
    </row>
    <row r="62" spans="1:15" s="56" customFormat="1" ht="24.75" customHeight="1">
      <c r="A62" s="50"/>
      <c r="B62" s="333" t="str">
        <f>'[1]D Grade'!$B$3</f>
        <v>D</v>
      </c>
      <c r="C62" s="333"/>
      <c r="D62" s="333"/>
      <c r="E62" s="333"/>
      <c r="F62" s="334" t="s">
        <v>30</v>
      </c>
      <c r="G62" s="334"/>
      <c r="H62" s="334"/>
      <c r="I62" s="334"/>
      <c r="J62" s="334"/>
      <c r="K62" s="334"/>
      <c r="L62" s="334"/>
      <c r="M62" s="334"/>
      <c r="N62" s="334"/>
      <c r="O62" s="55"/>
    </row>
    <row r="63" spans="1:15" s="56" customFormat="1" ht="12.75" customHeight="1">
      <c r="A63" s="50"/>
      <c r="B63" s="244">
        <f>'[1]D Grade'!$C$1</f>
        <v>6</v>
      </c>
      <c r="C63" s="245"/>
      <c r="D63" s="245"/>
      <c r="E63" s="246"/>
      <c r="F63" s="245"/>
      <c r="G63" s="338" t="s">
        <v>0</v>
      </c>
      <c r="H63" s="338"/>
      <c r="I63" s="338"/>
      <c r="J63" s="245"/>
      <c r="K63" s="245"/>
      <c r="L63" s="338" t="s">
        <v>1</v>
      </c>
      <c r="M63" s="338"/>
      <c r="N63" s="338"/>
      <c r="O63" s="55"/>
    </row>
    <row r="64" spans="1:15" s="56" customFormat="1" ht="12.75" customHeight="1">
      <c r="A64" s="50"/>
      <c r="B64" s="247">
        <f>'[1]D Grade'!$AV$1</f>
        <v>3</v>
      </c>
      <c r="C64" s="335" t="s">
        <v>13</v>
      </c>
      <c r="D64" s="335"/>
      <c r="E64" s="335"/>
      <c r="F64" s="248"/>
      <c r="G64" s="336" t="s">
        <v>14</v>
      </c>
      <c r="H64" s="336" t="s">
        <v>15</v>
      </c>
      <c r="I64" s="336" t="s">
        <v>16</v>
      </c>
      <c r="J64" s="336" t="s">
        <v>27</v>
      </c>
      <c r="K64" s="336" t="s">
        <v>17</v>
      </c>
      <c r="L64" s="336" t="s">
        <v>38</v>
      </c>
      <c r="M64" s="336" t="s">
        <v>36</v>
      </c>
      <c r="N64" s="337" t="s">
        <v>2</v>
      </c>
      <c r="O64" s="55"/>
    </row>
    <row r="65" spans="1:15" s="56" customFormat="1" ht="12.75" customHeight="1">
      <c r="A65" s="50"/>
      <c r="B65" s="249"/>
      <c r="C65" s="335"/>
      <c r="D65" s="335"/>
      <c r="E65" s="335"/>
      <c r="F65" s="248"/>
      <c r="G65" s="336"/>
      <c r="H65" s="336"/>
      <c r="I65" s="336"/>
      <c r="J65" s="336"/>
      <c r="K65" s="336"/>
      <c r="L65" s="336"/>
      <c r="M65" s="336"/>
      <c r="N65" s="337"/>
      <c r="O65" s="55"/>
    </row>
    <row r="66" spans="1:15" s="56" customFormat="1" ht="12.75" customHeight="1">
      <c r="A66" s="50"/>
      <c r="B66" s="250">
        <v>1</v>
      </c>
      <c r="C66" s="219" t="s">
        <v>184</v>
      </c>
      <c r="D66" s="219"/>
      <c r="E66" s="266" t="s">
        <v>26</v>
      </c>
      <c r="F66" s="267">
        <v>6</v>
      </c>
      <c r="G66" s="51">
        <v>12</v>
      </c>
      <c r="H66" s="51">
        <v>10</v>
      </c>
      <c r="I66" s="51">
        <v>2</v>
      </c>
      <c r="J66" s="313">
        <v>0</v>
      </c>
      <c r="K66" s="53">
        <v>20</v>
      </c>
      <c r="L66" s="51">
        <v>82</v>
      </c>
      <c r="M66" s="51">
        <v>50</v>
      </c>
      <c r="N66" s="54">
        <v>0.6212121212121212</v>
      </c>
      <c r="O66" s="55"/>
    </row>
    <row r="67" spans="1:15" s="56" customFormat="1" ht="12.75" customHeight="1">
      <c r="A67" s="50"/>
      <c r="B67" s="250">
        <v>2</v>
      </c>
      <c r="C67" s="219" t="s">
        <v>185</v>
      </c>
      <c r="D67" s="219"/>
      <c r="E67" s="266" t="s">
        <v>26</v>
      </c>
      <c r="F67" s="267">
        <v>7</v>
      </c>
      <c r="G67" s="51">
        <v>12</v>
      </c>
      <c r="H67" s="51">
        <v>9</v>
      </c>
      <c r="I67" s="51">
        <v>3</v>
      </c>
      <c r="J67" s="313">
        <v>3</v>
      </c>
      <c r="K67" s="53">
        <v>18</v>
      </c>
      <c r="L67" s="51">
        <v>90</v>
      </c>
      <c r="M67" s="51">
        <v>42</v>
      </c>
      <c r="N67" s="54">
        <v>0.6818181818181818</v>
      </c>
      <c r="O67" s="55"/>
    </row>
    <row r="68" spans="1:15" s="56" customFormat="1" ht="12.75">
      <c r="A68" s="50"/>
      <c r="B68" s="120">
        <v>3</v>
      </c>
      <c r="C68" s="51" t="s">
        <v>56</v>
      </c>
      <c r="D68" s="51"/>
      <c r="E68" s="266" t="s">
        <v>26</v>
      </c>
      <c r="F68" s="314">
        <v>8</v>
      </c>
      <c r="G68" s="51">
        <v>12</v>
      </c>
      <c r="H68" s="51">
        <v>9</v>
      </c>
      <c r="I68" s="51">
        <v>3</v>
      </c>
      <c r="J68" s="51">
        <v>3</v>
      </c>
      <c r="K68" s="53">
        <v>18</v>
      </c>
      <c r="L68" s="51">
        <v>76</v>
      </c>
      <c r="M68" s="51">
        <v>56</v>
      </c>
      <c r="N68" s="54">
        <v>0.5757575757575758</v>
      </c>
      <c r="O68" s="55"/>
    </row>
    <row r="69" spans="1:15" s="56" customFormat="1" ht="13.5" thickBot="1">
      <c r="A69" s="50"/>
      <c r="B69" s="122">
        <v>4</v>
      </c>
      <c r="C69" s="123" t="s">
        <v>71</v>
      </c>
      <c r="D69" s="123"/>
      <c r="E69" s="315" t="s">
        <v>26</v>
      </c>
      <c r="F69" s="316">
        <v>3</v>
      </c>
      <c r="G69" s="123">
        <v>12</v>
      </c>
      <c r="H69" s="123">
        <v>8</v>
      </c>
      <c r="I69" s="123">
        <v>4</v>
      </c>
      <c r="J69" s="123">
        <v>0</v>
      </c>
      <c r="K69" s="127">
        <v>16</v>
      </c>
      <c r="L69" s="123">
        <v>79</v>
      </c>
      <c r="M69" s="123">
        <v>53</v>
      </c>
      <c r="N69" s="128">
        <v>0.5984848484848485</v>
      </c>
      <c r="O69" s="55"/>
    </row>
    <row r="70" spans="1:15" s="56" customFormat="1" ht="12.75" customHeight="1" thickTop="1">
      <c r="A70" s="50"/>
      <c r="B70" s="129">
        <v>5</v>
      </c>
      <c r="C70" s="44" t="s">
        <v>29</v>
      </c>
      <c r="D70" s="219"/>
      <c r="E70" s="121" t="s">
        <v>26</v>
      </c>
      <c r="F70" s="241">
        <v>5</v>
      </c>
      <c r="G70" s="52">
        <v>12</v>
      </c>
      <c r="H70" s="52">
        <v>5</v>
      </c>
      <c r="I70" s="52">
        <v>7</v>
      </c>
      <c r="J70" s="230">
        <v>0</v>
      </c>
      <c r="K70" s="53">
        <v>10</v>
      </c>
      <c r="L70" s="52">
        <v>69</v>
      </c>
      <c r="M70" s="52">
        <v>63</v>
      </c>
      <c r="N70" s="54">
        <v>0.5227272727272727</v>
      </c>
      <c r="O70" s="55"/>
    </row>
    <row r="71" spans="1:15" s="56" customFormat="1" ht="12.75">
      <c r="A71" s="50"/>
      <c r="B71" s="129">
        <v>6</v>
      </c>
      <c r="C71" s="44" t="s">
        <v>33</v>
      </c>
      <c r="D71" s="219"/>
      <c r="E71" s="121" t="s">
        <v>26</v>
      </c>
      <c r="F71" s="241">
        <v>1</v>
      </c>
      <c r="G71" s="52">
        <v>12</v>
      </c>
      <c r="H71" s="52">
        <v>5</v>
      </c>
      <c r="I71" s="52">
        <v>7</v>
      </c>
      <c r="J71" s="230">
        <v>0</v>
      </c>
      <c r="K71" s="53">
        <v>10</v>
      </c>
      <c r="L71" s="52">
        <v>60</v>
      </c>
      <c r="M71" s="52">
        <v>72</v>
      </c>
      <c r="N71" s="54">
        <v>0.45454545454545453</v>
      </c>
      <c r="O71" s="55"/>
    </row>
    <row r="72" spans="1:15" s="56" customFormat="1" ht="12.75" customHeight="1">
      <c r="A72" s="50"/>
      <c r="B72" s="129">
        <v>7</v>
      </c>
      <c r="C72" s="209" t="s">
        <v>68</v>
      </c>
      <c r="D72" s="219"/>
      <c r="E72" s="121" t="s">
        <v>26</v>
      </c>
      <c r="F72" s="241">
        <v>2</v>
      </c>
      <c r="G72" s="52">
        <v>12</v>
      </c>
      <c r="H72" s="52">
        <v>2</v>
      </c>
      <c r="I72" s="52">
        <v>10</v>
      </c>
      <c r="J72" s="230">
        <v>0</v>
      </c>
      <c r="K72" s="53">
        <v>4</v>
      </c>
      <c r="L72" s="52">
        <v>47</v>
      </c>
      <c r="M72" s="52">
        <v>85</v>
      </c>
      <c r="N72" s="54">
        <v>0.3560606060606061</v>
      </c>
      <c r="O72" s="55"/>
    </row>
    <row r="73" spans="1:15" s="42" customFormat="1" ht="15.75" customHeight="1">
      <c r="A73" s="43"/>
      <c r="B73" s="129">
        <v>8</v>
      </c>
      <c r="C73" s="209" t="s">
        <v>32</v>
      </c>
      <c r="D73" s="219"/>
      <c r="E73" s="121" t="s">
        <v>26</v>
      </c>
      <c r="F73" s="241">
        <v>4</v>
      </c>
      <c r="G73" s="52">
        <v>12</v>
      </c>
      <c r="H73" s="52">
        <v>0</v>
      </c>
      <c r="I73" s="52">
        <v>12</v>
      </c>
      <c r="J73" s="251">
        <v>0</v>
      </c>
      <c r="K73" s="231">
        <v>0</v>
      </c>
      <c r="L73" s="52">
        <v>25</v>
      </c>
      <c r="M73" s="52">
        <v>107</v>
      </c>
      <c r="N73" s="54">
        <v>0.1893939393939394</v>
      </c>
      <c r="O73" s="45"/>
    </row>
    <row r="74" spans="1:15" s="42" customFormat="1" ht="12.75" customHeight="1" hidden="1">
      <c r="A74" s="43"/>
      <c r="B74" s="129">
        <v>9</v>
      </c>
      <c r="C74" s="219">
        <f>'[1]D Grade'!$A$140</f>
        <v>0</v>
      </c>
      <c r="D74" s="219"/>
      <c r="E74" s="121">
        <f>$A$61</f>
        <v>0</v>
      </c>
      <c r="F74" s="241">
        <f>'[1]D Grade'!$B$129</f>
        <v>9</v>
      </c>
      <c r="G74" s="52">
        <f>'[1]D Grade'!$CK$141</f>
        <v>0</v>
      </c>
      <c r="H74" s="52">
        <f>'[1]D Grade'!$CK$139</f>
        <v>0</v>
      </c>
      <c r="I74" s="52">
        <f>'[1]D Grade'!$CK$140</f>
        <v>0</v>
      </c>
      <c r="J74" s="251">
        <f>'[1]D Grade'!$CK$140</f>
        <v>0</v>
      </c>
      <c r="K74" s="231">
        <f>'[1]D Grade'!$AV$140</f>
        <v>0</v>
      </c>
      <c r="L74" s="52">
        <f>'[1]D Grade'!$AS$139</f>
        <v>0</v>
      </c>
      <c r="M74" s="52">
        <f>'[1]D Grade'!$AT$139</f>
        <v>0</v>
      </c>
      <c r="N74" s="54">
        <f>'[1]D Grade'!$AU$139</f>
        <v>0</v>
      </c>
      <c r="O74" s="45"/>
    </row>
    <row r="75" spans="1:15" s="42" customFormat="1" ht="12.75" customHeight="1" hidden="1">
      <c r="A75" s="43"/>
      <c r="B75" s="129">
        <v>10</v>
      </c>
      <c r="C75" s="219">
        <f>'[1]D Grade'!$A$159</f>
        <v>0</v>
      </c>
      <c r="D75" s="219"/>
      <c r="E75" s="121">
        <f>$A$61</f>
        <v>0</v>
      </c>
      <c r="F75" s="241">
        <f>'[1]D Grade'!$B$148</f>
        <v>10</v>
      </c>
      <c r="G75" s="52">
        <f>'[1]D Grade'!$CK$160</f>
        <v>0</v>
      </c>
      <c r="H75" s="52">
        <f>'[1]D Grade'!$CK$158</f>
        <v>0</v>
      </c>
      <c r="I75" s="52">
        <f>'[1]D Grade'!$CK$159</f>
        <v>0</v>
      </c>
      <c r="J75" s="230">
        <f>'[1]D Grade'!$CK$159</f>
        <v>0</v>
      </c>
      <c r="K75" s="53">
        <f>'[1]D Grade'!$AV$159</f>
        <v>0</v>
      </c>
      <c r="L75" s="52">
        <f>'[1]D Grade'!$AS$158</f>
        <v>0</v>
      </c>
      <c r="M75" s="52">
        <f>'[1]D Grade'!$AT$158</f>
        <v>0</v>
      </c>
      <c r="N75" s="54">
        <f>'[1]D Grade'!$AU$158</f>
        <v>0</v>
      </c>
      <c r="O75" s="45"/>
    </row>
    <row r="76" spans="1:15" s="42" customFormat="1" ht="0.75" customHeight="1" hidden="1">
      <c r="A76" s="43"/>
      <c r="B76" s="129">
        <v>11</v>
      </c>
      <c r="C76" s="219">
        <f>'[1]D Grade'!$A$173</f>
        <v>0</v>
      </c>
      <c r="D76" s="219"/>
      <c r="E76" s="121">
        <f>$A$61</f>
        <v>0</v>
      </c>
      <c r="F76" s="241">
        <f>'[1]D Grade'!$B$162</f>
        <v>11</v>
      </c>
      <c r="G76" s="52">
        <f>'[1]D Grade'!$CK$174</f>
        <v>0</v>
      </c>
      <c r="H76" s="52">
        <f>'[1]D Grade'!$CK$172</f>
        <v>0</v>
      </c>
      <c r="I76" s="52">
        <f>'[1]D Grade'!$CK$173</f>
        <v>0</v>
      </c>
      <c r="J76" s="251">
        <f>'[1]D Grade'!$CK$173</f>
        <v>0</v>
      </c>
      <c r="K76" s="231">
        <f>'[1]D Grade'!$AV$173</f>
        <v>0</v>
      </c>
      <c r="L76" s="52">
        <f>'[1]D Grade'!$AS$172</f>
        <v>0</v>
      </c>
      <c r="M76" s="52">
        <f>'[1]D Grade'!$AT$172</f>
        <v>0</v>
      </c>
      <c r="N76" s="54">
        <f>'[1]D Grade'!$AU$172</f>
        <v>0</v>
      </c>
      <c r="O76" s="45"/>
    </row>
    <row r="77" spans="1:15" ht="12.75" customHeight="1" hidden="1">
      <c r="A77" s="252"/>
      <c r="B77" s="129">
        <v>12</v>
      </c>
      <c r="C77" s="219">
        <f>'[1]D Grade'!$A$187</f>
        <v>0</v>
      </c>
      <c r="D77" s="219"/>
      <c r="E77" s="121">
        <f>$A$61</f>
        <v>0</v>
      </c>
      <c r="F77" s="242">
        <f>'[1]D Grade'!$B$176</f>
        <v>12</v>
      </c>
      <c r="G77" s="52">
        <f>'[1]D Grade'!$CK$188</f>
        <v>0</v>
      </c>
      <c r="H77" s="52">
        <f>'[1]D Grade'!$CK$186</f>
        <v>0</v>
      </c>
      <c r="I77" s="52">
        <f>'[1]D Grade'!$CK$187</f>
        <v>0</v>
      </c>
      <c r="J77" s="230">
        <f>'[1]D Grade'!$CK$187</f>
        <v>0</v>
      </c>
      <c r="K77" s="53">
        <f>'[1]D Grade'!$AV$187</f>
        <v>0</v>
      </c>
      <c r="L77" s="52">
        <f>'[1]D Grade'!$AS$186</f>
        <v>0</v>
      </c>
      <c r="M77" s="52">
        <f>'[1]D Grade'!$AT$186</f>
        <v>0</v>
      </c>
      <c r="N77" s="54">
        <f>'[1]D Grade'!$AU$186</f>
        <v>0</v>
      </c>
      <c r="O77" s="253"/>
    </row>
    <row r="78" spans="1:15" ht="12.75">
      <c r="A78" s="252"/>
      <c r="B78" s="129"/>
      <c r="C78" s="233"/>
      <c r="D78" s="233"/>
      <c r="E78" s="234"/>
      <c r="F78" s="233"/>
      <c r="G78" s="233"/>
      <c r="H78" s="233"/>
      <c r="I78" s="233"/>
      <c r="J78" s="243"/>
      <c r="K78" s="233"/>
      <c r="L78" s="233"/>
      <c r="M78" s="233"/>
      <c r="N78" s="233"/>
      <c r="O78" s="253"/>
    </row>
    <row r="79" spans="1:15" ht="12.75" hidden="1">
      <c r="A79" s="254"/>
      <c r="B79" s="44"/>
      <c r="C79" s="221"/>
      <c r="D79" s="221"/>
      <c r="E79" s="222"/>
      <c r="F79" s="221"/>
      <c r="G79" s="221"/>
      <c r="H79" s="221"/>
      <c r="I79" s="221"/>
      <c r="J79" s="221"/>
      <c r="K79" s="221"/>
      <c r="L79" s="221"/>
      <c r="M79" s="221"/>
      <c r="N79" s="221"/>
      <c r="O79" s="255"/>
    </row>
    <row r="80" spans="1:15" ht="12.75" customHeight="1" hidden="1">
      <c r="A80" s="254"/>
      <c r="B80" s="44"/>
      <c r="C80" s="221"/>
      <c r="D80" s="221"/>
      <c r="E80" s="222"/>
      <c r="F80" s="221"/>
      <c r="G80" s="221"/>
      <c r="H80" s="221"/>
      <c r="I80" s="221"/>
      <c r="J80" s="221"/>
      <c r="K80" s="221"/>
      <c r="L80" s="221"/>
      <c r="M80" s="221"/>
      <c r="N80" s="221"/>
      <c r="O80" s="255"/>
    </row>
    <row r="81" spans="1:15" ht="9.75" customHeight="1" hidden="1">
      <c r="A81" s="254"/>
      <c r="B81" s="44"/>
      <c r="C81" s="221"/>
      <c r="D81" s="221"/>
      <c r="E81" s="222"/>
      <c r="F81" s="221"/>
      <c r="G81" s="221"/>
      <c r="H81" s="221"/>
      <c r="I81" s="221"/>
      <c r="J81" s="221"/>
      <c r="K81" s="221"/>
      <c r="L81" s="221"/>
      <c r="M81" s="221"/>
      <c r="N81" s="221"/>
      <c r="O81" s="256"/>
    </row>
    <row r="82" spans="1:15" ht="20.25" hidden="1">
      <c r="A82" s="257"/>
      <c r="B82" s="328" t="str">
        <f>'[1]C&amp;D Grade'!$B$3</f>
        <v>C&amp;D</v>
      </c>
      <c r="C82" s="329"/>
      <c r="D82" s="329"/>
      <c r="E82" s="329"/>
      <c r="F82" s="330" t="s">
        <v>30</v>
      </c>
      <c r="G82" s="330"/>
      <c r="H82" s="330"/>
      <c r="I82" s="330"/>
      <c r="J82" s="330"/>
      <c r="K82" s="330"/>
      <c r="L82" s="330"/>
      <c r="M82" s="330"/>
      <c r="N82" s="330"/>
      <c r="O82" s="256"/>
    </row>
    <row r="83" spans="1:15" ht="12.75" hidden="1">
      <c r="A83" s="257"/>
      <c r="B83" s="258">
        <f>'[1]C&amp;D Grade'!$C$1</f>
        <v>10</v>
      </c>
      <c r="C83" s="259"/>
      <c r="D83" s="259"/>
      <c r="E83" s="260"/>
      <c r="F83" s="259"/>
      <c r="G83" s="339" t="s">
        <v>0</v>
      </c>
      <c r="H83" s="339"/>
      <c r="I83" s="339"/>
      <c r="J83" s="259"/>
      <c r="K83" s="259"/>
      <c r="L83" s="339" t="s">
        <v>1</v>
      </c>
      <c r="M83" s="339"/>
      <c r="N83" s="339"/>
      <c r="O83" s="256"/>
    </row>
    <row r="84" spans="1:15" ht="12.75" hidden="1">
      <c r="A84" s="257"/>
      <c r="B84" s="261">
        <f>'[1]C&amp;D Grade'!$AV$1</f>
        <v>4</v>
      </c>
      <c r="C84" s="340" t="s">
        <v>13</v>
      </c>
      <c r="D84" s="340"/>
      <c r="E84" s="340"/>
      <c r="F84" s="262"/>
      <c r="G84" s="331" t="s">
        <v>14</v>
      </c>
      <c r="H84" s="331" t="s">
        <v>15</v>
      </c>
      <c r="I84" s="331" t="s">
        <v>16</v>
      </c>
      <c r="J84" s="331" t="s">
        <v>39</v>
      </c>
      <c r="K84" s="331" t="s">
        <v>17</v>
      </c>
      <c r="L84" s="331" t="s">
        <v>38</v>
      </c>
      <c r="M84" s="331" t="s">
        <v>36</v>
      </c>
      <c r="N84" s="332" t="s">
        <v>2</v>
      </c>
      <c r="O84" s="256"/>
    </row>
    <row r="85" spans="1:15" ht="12.75" hidden="1">
      <c r="A85" s="257"/>
      <c r="B85" s="263"/>
      <c r="C85" s="341"/>
      <c r="D85" s="341"/>
      <c r="E85" s="341"/>
      <c r="F85" s="262"/>
      <c r="G85" s="331"/>
      <c r="H85" s="331"/>
      <c r="I85" s="331"/>
      <c r="J85" s="331"/>
      <c r="K85" s="331"/>
      <c r="L85" s="331"/>
      <c r="M85" s="331"/>
      <c r="N85" s="332"/>
      <c r="O85" s="256"/>
    </row>
    <row r="86" spans="1:15" ht="12.75" hidden="1">
      <c r="A86" s="264"/>
      <c r="B86" s="265">
        <v>1</v>
      </c>
      <c r="C86" s="219" t="s">
        <v>184</v>
      </c>
      <c r="D86" s="219"/>
      <c r="E86" s="266" t="s">
        <v>26</v>
      </c>
      <c r="F86" s="267">
        <v>6</v>
      </c>
      <c r="G86" s="51">
        <v>1</v>
      </c>
      <c r="H86" s="51">
        <v>1</v>
      </c>
      <c r="I86" s="51">
        <v>0</v>
      </c>
      <c r="J86" s="51">
        <v>0</v>
      </c>
      <c r="K86" s="53">
        <v>2</v>
      </c>
      <c r="L86" s="51">
        <v>6</v>
      </c>
      <c r="M86" s="51">
        <v>5</v>
      </c>
      <c r="N86" s="54">
        <v>0.5454545454545454</v>
      </c>
      <c r="O86" s="256"/>
    </row>
    <row r="87" spans="1:15" ht="12.75" hidden="1">
      <c r="A87" s="264"/>
      <c r="B87" s="265">
        <v>2</v>
      </c>
      <c r="C87" s="219" t="s">
        <v>29</v>
      </c>
      <c r="D87" s="219"/>
      <c r="E87" s="266" t="s">
        <v>26</v>
      </c>
      <c r="F87" s="267">
        <v>5</v>
      </c>
      <c r="G87" s="51">
        <v>1</v>
      </c>
      <c r="H87" s="51">
        <v>0</v>
      </c>
      <c r="I87" s="51">
        <v>1</v>
      </c>
      <c r="J87" s="51">
        <v>0</v>
      </c>
      <c r="K87" s="53">
        <v>0</v>
      </c>
      <c r="L87" s="51">
        <v>5</v>
      </c>
      <c r="M87" s="51">
        <v>6</v>
      </c>
      <c r="N87" s="54">
        <v>0.45454545454545453</v>
      </c>
      <c r="O87" s="256"/>
    </row>
    <row r="88" spans="1:15" ht="12.75" hidden="1">
      <c r="A88" s="264"/>
      <c r="B88" s="265">
        <v>3</v>
      </c>
      <c r="C88" s="219" t="s">
        <v>33</v>
      </c>
      <c r="D88" s="219"/>
      <c r="E88" s="266" t="s">
        <v>26</v>
      </c>
      <c r="F88" s="267">
        <v>1</v>
      </c>
      <c r="G88" s="51">
        <v>0</v>
      </c>
      <c r="H88" s="51">
        <v>0</v>
      </c>
      <c r="I88" s="51">
        <v>0</v>
      </c>
      <c r="J88" s="51">
        <v>0</v>
      </c>
      <c r="K88" s="53">
        <v>0</v>
      </c>
      <c r="L88" s="51">
        <v>0</v>
      </c>
      <c r="M88" s="51">
        <v>0</v>
      </c>
      <c r="N88" s="54">
        <v>0</v>
      </c>
      <c r="O88" s="256"/>
    </row>
    <row r="89" spans="1:15" ht="12.75" hidden="1">
      <c r="A89" s="264"/>
      <c r="B89" s="265">
        <v>4</v>
      </c>
      <c r="C89" s="219" t="s">
        <v>71</v>
      </c>
      <c r="D89" s="219"/>
      <c r="E89" s="266" t="s">
        <v>26</v>
      </c>
      <c r="F89" s="267">
        <v>3</v>
      </c>
      <c r="G89" s="51">
        <v>0</v>
      </c>
      <c r="H89" s="51">
        <v>0</v>
      </c>
      <c r="I89" s="51">
        <v>0</v>
      </c>
      <c r="J89" s="51">
        <v>0</v>
      </c>
      <c r="K89" s="53">
        <v>0</v>
      </c>
      <c r="L89" s="51">
        <v>0</v>
      </c>
      <c r="M89" s="51">
        <v>0</v>
      </c>
      <c r="N89" s="54">
        <v>0</v>
      </c>
      <c r="O89" s="256"/>
    </row>
    <row r="90" spans="1:15" ht="12.75" hidden="1">
      <c r="A90" s="264"/>
      <c r="B90" s="265">
        <v>5</v>
      </c>
      <c r="C90" s="219" t="s">
        <v>68</v>
      </c>
      <c r="D90" s="44"/>
      <c r="E90" s="121" t="s">
        <v>26</v>
      </c>
      <c r="F90" s="241">
        <v>2</v>
      </c>
      <c r="G90" s="52">
        <v>0</v>
      </c>
      <c r="H90" s="52">
        <v>0</v>
      </c>
      <c r="I90" s="52">
        <v>0</v>
      </c>
      <c r="J90" s="52">
        <v>0</v>
      </c>
      <c r="K90" s="53">
        <v>0</v>
      </c>
      <c r="L90" s="52">
        <v>0</v>
      </c>
      <c r="M90" s="52">
        <v>0</v>
      </c>
      <c r="N90" s="54">
        <v>0</v>
      </c>
      <c r="O90" s="256"/>
    </row>
    <row r="91" spans="1:15" ht="12.75" hidden="1">
      <c r="A91" s="264"/>
      <c r="B91" s="265">
        <v>6</v>
      </c>
      <c r="C91" s="219" t="s">
        <v>32</v>
      </c>
      <c r="D91" s="44"/>
      <c r="E91" s="121" t="s">
        <v>26</v>
      </c>
      <c r="F91" s="241">
        <v>4</v>
      </c>
      <c r="G91" s="52">
        <v>0</v>
      </c>
      <c r="H91" s="52">
        <v>0</v>
      </c>
      <c r="I91" s="52">
        <v>0</v>
      </c>
      <c r="J91" s="52">
        <v>0</v>
      </c>
      <c r="K91" s="53">
        <v>0</v>
      </c>
      <c r="L91" s="52">
        <v>0</v>
      </c>
      <c r="M91" s="52">
        <v>0</v>
      </c>
      <c r="N91" s="54">
        <v>0</v>
      </c>
      <c r="O91" s="256"/>
    </row>
    <row r="92" spans="1:15" ht="12.75" hidden="1">
      <c r="A92" s="264"/>
      <c r="B92" s="265">
        <v>7</v>
      </c>
      <c r="C92" s="219" t="s">
        <v>185</v>
      </c>
      <c r="D92" s="44"/>
      <c r="E92" s="121" t="s">
        <v>26</v>
      </c>
      <c r="F92" s="241">
        <v>7</v>
      </c>
      <c r="G92" s="52">
        <v>0</v>
      </c>
      <c r="H92" s="52">
        <v>0</v>
      </c>
      <c r="I92" s="52">
        <v>0</v>
      </c>
      <c r="J92" s="52">
        <v>0</v>
      </c>
      <c r="K92" s="53">
        <v>0</v>
      </c>
      <c r="L92" s="52">
        <v>0</v>
      </c>
      <c r="M92" s="52">
        <v>0</v>
      </c>
      <c r="N92" s="54">
        <v>0</v>
      </c>
      <c r="O92" s="256"/>
    </row>
    <row r="93" spans="1:15" ht="12.75" hidden="1">
      <c r="A93" s="264"/>
      <c r="B93" s="265">
        <v>8</v>
      </c>
      <c r="C93" s="219" t="s">
        <v>56</v>
      </c>
      <c r="D93" s="44"/>
      <c r="E93" s="121" t="s">
        <v>26</v>
      </c>
      <c r="F93" s="241">
        <v>8</v>
      </c>
      <c r="G93" s="52">
        <v>0</v>
      </c>
      <c r="H93" s="52">
        <v>0</v>
      </c>
      <c r="I93" s="52">
        <v>0</v>
      </c>
      <c r="J93" s="52">
        <v>0</v>
      </c>
      <c r="K93" s="231">
        <v>0</v>
      </c>
      <c r="L93" s="52">
        <v>0</v>
      </c>
      <c r="M93" s="52">
        <v>0</v>
      </c>
      <c r="N93" s="54">
        <v>0</v>
      </c>
      <c r="O93" s="256"/>
    </row>
    <row r="94" spans="1:15" ht="12.75" hidden="1">
      <c r="A94" s="264"/>
      <c r="B94" s="265">
        <v>9</v>
      </c>
      <c r="C94" s="219" t="s">
        <v>87</v>
      </c>
      <c r="D94" s="44"/>
      <c r="E94" s="121" t="s">
        <v>72</v>
      </c>
      <c r="F94" s="241">
        <v>5</v>
      </c>
      <c r="G94" s="52">
        <v>0</v>
      </c>
      <c r="H94" s="52">
        <v>0</v>
      </c>
      <c r="I94" s="52">
        <v>0</v>
      </c>
      <c r="J94" s="52">
        <v>0</v>
      </c>
      <c r="K94" s="53">
        <v>0</v>
      </c>
      <c r="L94" s="52">
        <v>0</v>
      </c>
      <c r="M94" s="52">
        <v>0</v>
      </c>
      <c r="N94" s="54">
        <v>0</v>
      </c>
      <c r="O94" s="256"/>
    </row>
    <row r="95" spans="1:15" ht="12.75" hidden="1">
      <c r="A95" s="264"/>
      <c r="B95" s="265">
        <v>10</v>
      </c>
      <c r="C95" s="219" t="s">
        <v>73</v>
      </c>
      <c r="D95" s="44"/>
      <c r="E95" s="121" t="s">
        <v>72</v>
      </c>
      <c r="F95" s="241">
        <v>4</v>
      </c>
      <c r="G95" s="52">
        <v>0</v>
      </c>
      <c r="H95" s="52">
        <v>0</v>
      </c>
      <c r="I95" s="52">
        <v>0</v>
      </c>
      <c r="J95" s="52">
        <v>0</v>
      </c>
      <c r="K95" s="231">
        <v>0</v>
      </c>
      <c r="L95" s="52">
        <v>0</v>
      </c>
      <c r="M95" s="52">
        <v>0</v>
      </c>
      <c r="N95" s="54">
        <v>0</v>
      </c>
      <c r="O95" s="256"/>
    </row>
    <row r="96" spans="1:16" ht="12.75" hidden="1">
      <c r="A96" s="264"/>
      <c r="B96" s="265">
        <v>11</v>
      </c>
      <c r="C96" s="219" t="s">
        <v>74</v>
      </c>
      <c r="D96" s="44"/>
      <c r="E96" s="121" t="s">
        <v>72</v>
      </c>
      <c r="F96" s="241">
        <v>2</v>
      </c>
      <c r="G96" s="52">
        <v>0</v>
      </c>
      <c r="H96" s="52">
        <v>0</v>
      </c>
      <c r="I96" s="52">
        <v>0</v>
      </c>
      <c r="J96" s="52">
        <v>0</v>
      </c>
      <c r="K96" s="231">
        <v>0</v>
      </c>
      <c r="L96" s="52">
        <v>0</v>
      </c>
      <c r="M96" s="52">
        <v>0</v>
      </c>
      <c r="N96" s="54">
        <v>0</v>
      </c>
      <c r="O96" s="256"/>
      <c r="P96" s="1">
        <v>0</v>
      </c>
    </row>
    <row r="97" spans="1:16" ht="12.75" hidden="1">
      <c r="A97" s="264"/>
      <c r="B97" s="265">
        <v>12</v>
      </c>
      <c r="C97" s="219" t="s">
        <v>75</v>
      </c>
      <c r="D97" s="44"/>
      <c r="E97" s="121" t="s">
        <v>72</v>
      </c>
      <c r="F97" s="241">
        <v>10</v>
      </c>
      <c r="G97" s="52">
        <v>0</v>
      </c>
      <c r="H97" s="52">
        <v>0</v>
      </c>
      <c r="I97" s="52">
        <v>0</v>
      </c>
      <c r="J97" s="52">
        <v>0</v>
      </c>
      <c r="K97" s="53">
        <v>0</v>
      </c>
      <c r="L97" s="52">
        <v>0</v>
      </c>
      <c r="M97" s="52">
        <v>0</v>
      </c>
      <c r="N97" s="54">
        <v>0</v>
      </c>
      <c r="O97" s="256"/>
      <c r="P97" s="1">
        <v>0</v>
      </c>
    </row>
    <row r="98" spans="1:15" ht="12.75" hidden="1">
      <c r="A98" s="257"/>
      <c r="B98" s="129"/>
      <c r="C98" s="233"/>
      <c r="D98" s="233"/>
      <c r="E98" s="234"/>
      <c r="F98" s="233"/>
      <c r="G98" s="233">
        <v>0</v>
      </c>
      <c r="H98" s="233"/>
      <c r="I98" s="233">
        <v>0</v>
      </c>
      <c r="J98" s="233"/>
      <c r="K98" s="233">
        <v>0</v>
      </c>
      <c r="L98" s="233"/>
      <c r="M98" s="233">
        <v>0</v>
      </c>
      <c r="N98" s="233"/>
      <c r="O98" s="256"/>
    </row>
    <row r="99" spans="1:15" ht="12.75" hidden="1">
      <c r="A99" s="257"/>
      <c r="B99" s="44"/>
      <c r="C99" s="268" t="s">
        <v>52</v>
      </c>
      <c r="D99" s="221"/>
      <c r="E99" s="222"/>
      <c r="F99" s="221"/>
      <c r="G99" s="221"/>
      <c r="H99" s="221"/>
      <c r="I99" s="237" t="s">
        <v>51</v>
      </c>
      <c r="J99" s="238"/>
      <c r="K99" s="238"/>
      <c r="L99" s="221"/>
      <c r="M99" s="221"/>
      <c r="N99" s="221"/>
      <c r="O99" s="256"/>
    </row>
    <row r="100" spans="1:15" ht="12.75">
      <c r="A100" s="257"/>
      <c r="B100" s="209"/>
      <c r="C100" s="269"/>
      <c r="D100" s="270"/>
      <c r="E100" s="270"/>
      <c r="F100" s="271"/>
      <c r="G100" s="270"/>
      <c r="H100" s="270"/>
      <c r="I100" s="270"/>
      <c r="J100" s="270"/>
      <c r="K100" s="270"/>
      <c r="L100" s="272"/>
      <c r="M100" s="272"/>
      <c r="N100" s="270"/>
      <c r="O100" s="256"/>
    </row>
    <row r="101" spans="1:15" ht="13.5" thickBot="1">
      <c r="A101" s="273"/>
      <c r="B101" s="274"/>
      <c r="C101" s="275"/>
      <c r="D101" s="275"/>
      <c r="E101" s="276"/>
      <c r="F101" s="275"/>
      <c r="G101" s="275"/>
      <c r="H101" s="275"/>
      <c r="I101" s="275"/>
      <c r="J101" s="275"/>
      <c r="K101" s="275"/>
      <c r="L101" s="275"/>
      <c r="M101" s="275"/>
      <c r="N101" s="275"/>
      <c r="O101" s="277"/>
    </row>
    <row r="102" spans="2:14" ht="20.25" hidden="1">
      <c r="B102" s="342" t="str">
        <f>'[1]Z Grade'!$B$3</f>
        <v>Z</v>
      </c>
      <c r="C102" s="343"/>
      <c r="D102" s="343"/>
      <c r="E102" s="343"/>
      <c r="F102" s="344" t="s">
        <v>30</v>
      </c>
      <c r="G102" s="344"/>
      <c r="H102" s="344"/>
      <c r="I102" s="344"/>
      <c r="J102" s="344"/>
      <c r="K102" s="344"/>
      <c r="L102" s="344"/>
      <c r="M102" s="344"/>
      <c r="N102" s="344"/>
    </row>
    <row r="103" spans="2:14" ht="12.75" hidden="1">
      <c r="B103" s="109">
        <f>'[1]Z Grade'!$C$1</f>
        <v>12</v>
      </c>
      <c r="C103" s="110"/>
      <c r="D103" s="110"/>
      <c r="E103" s="111"/>
      <c r="F103" s="110"/>
      <c r="G103" s="323" t="s">
        <v>0</v>
      </c>
      <c r="H103" s="323"/>
      <c r="I103" s="323"/>
      <c r="J103" s="110"/>
      <c r="K103" s="110"/>
      <c r="L103" s="323" t="s">
        <v>1</v>
      </c>
      <c r="M103" s="323"/>
      <c r="N103" s="323"/>
    </row>
    <row r="104" spans="2:14" ht="12.75" hidden="1">
      <c r="B104" s="112">
        <f>'[1]Z Grade'!$AV$1</f>
        <v>6</v>
      </c>
      <c r="C104" s="324" t="s">
        <v>13</v>
      </c>
      <c r="D104" s="324"/>
      <c r="E104" s="324"/>
      <c r="F104" s="113"/>
      <c r="G104" s="326" t="s">
        <v>14</v>
      </c>
      <c r="H104" s="326" t="s">
        <v>15</v>
      </c>
      <c r="I104" s="326" t="s">
        <v>16</v>
      </c>
      <c r="J104" s="326" t="s">
        <v>17</v>
      </c>
      <c r="K104" s="326" t="s">
        <v>17</v>
      </c>
      <c r="L104" s="326" t="s">
        <v>38</v>
      </c>
      <c r="M104" s="326" t="s">
        <v>36</v>
      </c>
      <c r="N104" s="327" t="s">
        <v>2</v>
      </c>
    </row>
    <row r="105" spans="2:14" ht="12.75" hidden="1">
      <c r="B105" s="114"/>
      <c r="C105" s="325"/>
      <c r="D105" s="325"/>
      <c r="E105" s="325"/>
      <c r="F105" s="113"/>
      <c r="G105" s="326"/>
      <c r="H105" s="326"/>
      <c r="I105" s="326"/>
      <c r="J105" s="326"/>
      <c r="K105" s="326"/>
      <c r="L105" s="326"/>
      <c r="M105" s="326"/>
      <c r="N105" s="327"/>
    </row>
    <row r="106" spans="2:14" ht="12.75" hidden="1">
      <c r="B106" s="115">
        <v>1</v>
      </c>
      <c r="C106" s="93" t="str">
        <f>'[1]Z Grade'!$A$18</f>
        <v>Z01</v>
      </c>
      <c r="D106" s="93"/>
      <c r="E106" s="94">
        <f aca="true" t="shared" si="5" ref="E106:E117">$A$81</f>
        <v>0</v>
      </c>
      <c r="F106" s="95">
        <f>'[1]Z Grade'!$B$7</f>
        <v>1</v>
      </c>
      <c r="G106" s="96" t="e">
        <f>'[1]Z Grade'!$CK$19</f>
        <v>#REF!</v>
      </c>
      <c r="H106" s="96" t="e">
        <f>'[1]Z Grade'!$CK$17</f>
        <v>#REF!</v>
      </c>
      <c r="I106" s="96" t="e">
        <f>'[1]Z Grade'!$CK$18</f>
        <v>#REF!</v>
      </c>
      <c r="J106" s="97" t="e">
        <f>'[1]Z Grade'!$CK$18</f>
        <v>#REF!</v>
      </c>
      <c r="K106" s="97">
        <f>'[1]Z Grade'!$AV$18</f>
        <v>0</v>
      </c>
      <c r="L106" s="96">
        <f>'[1]Z Grade'!$AS$17</f>
        <v>0</v>
      </c>
      <c r="M106" s="96">
        <f>'[1]Z Grade'!$AT$17</f>
        <v>0</v>
      </c>
      <c r="N106" s="98">
        <f>'[1]Z Grade'!$AU$17</f>
        <v>0</v>
      </c>
    </row>
    <row r="107" spans="2:14" ht="12.75" hidden="1">
      <c r="B107" s="115">
        <v>2</v>
      </c>
      <c r="C107" s="93" t="str">
        <f>'[1]Z Grade'!$A$32</f>
        <v>Z02</v>
      </c>
      <c r="D107" s="93"/>
      <c r="E107" s="94">
        <f t="shared" si="5"/>
        <v>0</v>
      </c>
      <c r="F107" s="95">
        <f>'[1]Z Grade'!$B$21</f>
        <v>2</v>
      </c>
      <c r="G107" s="96" t="e">
        <f>'[1]Z Grade'!$CK$33</f>
        <v>#REF!</v>
      </c>
      <c r="H107" s="96" t="e">
        <f>'[1]Z Grade'!$CK$31</f>
        <v>#REF!</v>
      </c>
      <c r="I107" s="96" t="e">
        <f>'[1]Z Grade'!$CK$32</f>
        <v>#REF!</v>
      </c>
      <c r="J107" s="97" t="e">
        <f>'[1]Z Grade'!$CK$32</f>
        <v>#REF!</v>
      </c>
      <c r="K107" s="97">
        <f>'[1]Z Grade'!$AV$32</f>
        <v>0</v>
      </c>
      <c r="L107" s="96">
        <f>'[1]Z Grade'!$AS$31</f>
        <v>0</v>
      </c>
      <c r="M107" s="96">
        <f>'[1]Z Grade'!$AT$31</f>
        <v>0</v>
      </c>
      <c r="N107" s="98">
        <f>'[1]Z Grade'!$AU$31</f>
        <v>0</v>
      </c>
    </row>
    <row r="108" spans="2:14" ht="12.75" hidden="1">
      <c r="B108" s="115">
        <v>3</v>
      </c>
      <c r="C108" s="93" t="str">
        <f>'[1]Z Grade'!$A$46</f>
        <v>Z03</v>
      </c>
      <c r="D108" s="93"/>
      <c r="E108" s="94">
        <f t="shared" si="5"/>
        <v>0</v>
      </c>
      <c r="F108" s="95">
        <f>'[1]Z Grade'!$B$35</f>
        <v>3</v>
      </c>
      <c r="G108" s="96" t="e">
        <f>'[1]Z Grade'!$CK$47</f>
        <v>#REF!</v>
      </c>
      <c r="H108" s="96" t="e">
        <f>'[1]Z Grade'!$CK$45</f>
        <v>#REF!</v>
      </c>
      <c r="I108" s="96" t="e">
        <f>'[1]Z Grade'!$CK$46</f>
        <v>#REF!</v>
      </c>
      <c r="J108" s="97" t="e">
        <f>'[1]Z Grade'!$CK$46</f>
        <v>#REF!</v>
      </c>
      <c r="K108" s="97">
        <f>'[1]Z Grade'!$AV$46</f>
        <v>0</v>
      </c>
      <c r="L108" s="96">
        <f>'[1]Z Grade'!$AS$45</f>
        <v>0</v>
      </c>
      <c r="M108" s="96">
        <f>'[1]Z Grade'!$AT$45</f>
        <v>0</v>
      </c>
      <c r="N108" s="98">
        <f>'[1]Z Grade'!$AU$45</f>
        <v>0</v>
      </c>
    </row>
    <row r="109" spans="2:14" ht="12.75" hidden="1">
      <c r="B109" s="115">
        <v>4</v>
      </c>
      <c r="C109" s="93" t="str">
        <f>'[1]Z Grade'!$A$65</f>
        <v>Z04</v>
      </c>
      <c r="D109" s="93"/>
      <c r="E109" s="94">
        <f t="shared" si="5"/>
        <v>0</v>
      </c>
      <c r="F109" s="95">
        <f>'[1]Z Grade'!$B$54</f>
        <v>4</v>
      </c>
      <c r="G109" s="96" t="e">
        <f>'[1]Z Grade'!$CK$66</f>
        <v>#REF!</v>
      </c>
      <c r="H109" s="96" t="e">
        <f>'[1]Z Grade'!$CK$64</f>
        <v>#REF!</v>
      </c>
      <c r="I109" s="96" t="e">
        <f>'[1]Z Grade'!$CK$65</f>
        <v>#REF!</v>
      </c>
      <c r="J109" s="97" t="e">
        <f>'[1]Z Grade'!$CK$65</f>
        <v>#REF!</v>
      </c>
      <c r="K109" s="97">
        <f>'[1]Z Grade'!$AV$65</f>
        <v>0</v>
      </c>
      <c r="L109" s="96">
        <f>'[1]Z Grade'!$AS$64</f>
        <v>0</v>
      </c>
      <c r="M109" s="96">
        <f>'[1]Z Grade'!$AT$64</f>
        <v>0</v>
      </c>
      <c r="N109" s="98">
        <f>'[1]Z Grade'!$AU$64</f>
        <v>0</v>
      </c>
    </row>
    <row r="110" spans="2:14" ht="12.75" hidden="1">
      <c r="B110" s="115">
        <v>5</v>
      </c>
      <c r="C110" s="93" t="str">
        <f>'[1]Z Grade'!$A$79</f>
        <v>Z05</v>
      </c>
      <c r="D110" s="93"/>
      <c r="E110" s="94">
        <f t="shared" si="5"/>
        <v>0</v>
      </c>
      <c r="F110" s="95">
        <f>'[1]Z Grade'!$B$68</f>
        <v>5</v>
      </c>
      <c r="G110" s="96" t="e">
        <f>'[1]Z Grade'!$CK$80</f>
        <v>#REF!</v>
      </c>
      <c r="H110" s="96" t="e">
        <f>'[1]Z Grade'!$CK$78</f>
        <v>#REF!</v>
      </c>
      <c r="I110" s="96" t="e">
        <f>'[1]Z Grade'!$CK$79</f>
        <v>#REF!</v>
      </c>
      <c r="J110" s="97" t="e">
        <f>'[1]Z Grade'!$CK$79</f>
        <v>#REF!</v>
      </c>
      <c r="K110" s="97">
        <f>'[1]Z Grade'!$AV$79</f>
        <v>0</v>
      </c>
      <c r="L110" s="96">
        <f>'[1]Z Grade'!$AS$78</f>
        <v>0</v>
      </c>
      <c r="M110" s="96">
        <f>'[1]Z Grade'!$AT$78</f>
        <v>0</v>
      </c>
      <c r="N110" s="98">
        <f>'[1]Z Grade'!$AU$78</f>
        <v>0</v>
      </c>
    </row>
    <row r="111" spans="2:14" ht="12.75" hidden="1">
      <c r="B111" s="115">
        <v>6</v>
      </c>
      <c r="C111" s="93" t="str">
        <f>'[1]Z Grade'!$A$93</f>
        <v>Z06</v>
      </c>
      <c r="D111" s="93"/>
      <c r="E111" s="94">
        <f t="shared" si="5"/>
        <v>0</v>
      </c>
      <c r="F111" s="95">
        <f>'[1]Z Grade'!$B$82</f>
        <v>6</v>
      </c>
      <c r="G111" s="96" t="e">
        <f>'[1]Z Grade'!$CK$94</f>
        <v>#REF!</v>
      </c>
      <c r="H111" s="96" t="e">
        <f>'[1]Z Grade'!$CK$92</f>
        <v>#REF!</v>
      </c>
      <c r="I111" s="96" t="e">
        <f>'[1]Z Grade'!$CK$93</f>
        <v>#REF!</v>
      </c>
      <c r="J111" s="97" t="e">
        <f>'[1]Z Grade'!$CK$93</f>
        <v>#REF!</v>
      </c>
      <c r="K111" s="97">
        <f>'[1]Z Grade'!$AV$93</f>
        <v>0</v>
      </c>
      <c r="L111" s="96">
        <f>'[1]Z Grade'!$AS$92</f>
        <v>0</v>
      </c>
      <c r="M111" s="96">
        <f>'[1]Z Grade'!$AT$92</f>
        <v>0</v>
      </c>
      <c r="N111" s="98">
        <f>'[1]Z Grade'!$AU$92</f>
        <v>0</v>
      </c>
    </row>
    <row r="112" spans="2:14" ht="12.75" hidden="1">
      <c r="B112" s="115">
        <v>7</v>
      </c>
      <c r="C112" s="93" t="str">
        <f>'[1]Z Grade'!$A$112</f>
        <v>Z07</v>
      </c>
      <c r="D112" s="93"/>
      <c r="E112" s="94">
        <f t="shared" si="5"/>
        <v>0</v>
      </c>
      <c r="F112" s="95">
        <f>'[1]Z Grade'!$B$101</f>
        <v>7</v>
      </c>
      <c r="G112" s="96" t="e">
        <f>'[1]Z Grade'!$CK$113</f>
        <v>#REF!</v>
      </c>
      <c r="H112" s="96" t="e">
        <f>'[1]Z Grade'!$CK$111</f>
        <v>#REF!</v>
      </c>
      <c r="I112" s="96" t="e">
        <f>'[1]Z Grade'!$CK$112</f>
        <v>#REF!</v>
      </c>
      <c r="J112" s="97" t="e">
        <f>'[1]Z Grade'!$CK$112</f>
        <v>#REF!</v>
      </c>
      <c r="K112" s="97">
        <f>'[1]Z Grade'!$AV$112</f>
        <v>0</v>
      </c>
      <c r="L112" s="96">
        <f>'[1]Z Grade'!$AS$111</f>
        <v>0</v>
      </c>
      <c r="M112" s="96">
        <f>'[1]Z Grade'!$AT$111</f>
        <v>0</v>
      </c>
      <c r="N112" s="98">
        <f>'[1]Z Grade'!$AU$111</f>
        <v>0</v>
      </c>
    </row>
    <row r="113" spans="2:14" ht="12.75" hidden="1">
      <c r="B113" s="115">
        <v>8</v>
      </c>
      <c r="C113" s="93" t="str">
        <f>'[1]Z Grade'!$A$126</f>
        <v>Z08</v>
      </c>
      <c r="D113" s="93"/>
      <c r="E113" s="94">
        <f t="shared" si="5"/>
        <v>0</v>
      </c>
      <c r="F113" s="95">
        <f>'[1]Z Grade'!$B$115</f>
        <v>8</v>
      </c>
      <c r="G113" s="96" t="e">
        <f>'[1]Z Grade'!$CK$127</f>
        <v>#REF!</v>
      </c>
      <c r="H113" s="96" t="e">
        <f>'[1]Z Grade'!$CK$125</f>
        <v>#REF!</v>
      </c>
      <c r="I113" s="96" t="e">
        <f>'[1]Z Grade'!$CK$126</f>
        <v>#REF!</v>
      </c>
      <c r="J113" s="99" t="e">
        <f>'[1]Z Grade'!$CK$126</f>
        <v>#REF!</v>
      </c>
      <c r="K113" s="99">
        <f>'[1]Z Grade'!$AV$126</f>
        <v>0</v>
      </c>
      <c r="L113" s="96">
        <f>'[1]Z Grade'!$AS$125</f>
        <v>0</v>
      </c>
      <c r="M113" s="96">
        <f>'[1]Z Grade'!$AT$125</f>
        <v>0</v>
      </c>
      <c r="N113" s="98">
        <f>'[1]Z Grade'!$AU$125</f>
        <v>0</v>
      </c>
    </row>
    <row r="114" spans="2:14" ht="12.75" hidden="1">
      <c r="B114" s="115">
        <v>9</v>
      </c>
      <c r="C114" s="93" t="str">
        <f>'[1]Z Grade'!$A$140</f>
        <v>Z09</v>
      </c>
      <c r="D114" s="93"/>
      <c r="E114" s="94">
        <f t="shared" si="5"/>
        <v>0</v>
      </c>
      <c r="F114" s="95">
        <f>'[1]Z Grade'!$B$129</f>
        <v>9</v>
      </c>
      <c r="G114" s="96" t="e">
        <f>'[1]Z Grade'!$CK$141</f>
        <v>#REF!</v>
      </c>
      <c r="H114" s="96" t="e">
        <f>'[1]Z Grade'!$CK$139</f>
        <v>#REF!</v>
      </c>
      <c r="I114" s="96" t="e">
        <f>'[1]Z Grade'!$CK$140</f>
        <v>#REF!</v>
      </c>
      <c r="J114" s="99" t="e">
        <f>'[1]Z Grade'!$CK$140</f>
        <v>#REF!</v>
      </c>
      <c r="K114" s="99">
        <f>'[1]Z Grade'!$AV$140</f>
        <v>0</v>
      </c>
      <c r="L114" s="96">
        <f>'[1]Z Grade'!$AS$139</f>
        <v>0</v>
      </c>
      <c r="M114" s="96">
        <f>'[1]Z Grade'!$AT$139</f>
        <v>0</v>
      </c>
      <c r="N114" s="98">
        <f>'[1]Z Grade'!$AU$139</f>
        <v>0</v>
      </c>
    </row>
    <row r="115" spans="2:14" ht="12.75" hidden="1">
      <c r="B115" s="115">
        <v>10</v>
      </c>
      <c r="C115" s="93" t="str">
        <f>'[1]Z Grade'!$A$159</f>
        <v>Z10</v>
      </c>
      <c r="D115" s="93"/>
      <c r="E115" s="94">
        <f t="shared" si="5"/>
        <v>0</v>
      </c>
      <c r="F115" s="95">
        <f>'[1]Z Grade'!$B$148</f>
        <v>10</v>
      </c>
      <c r="G115" s="96" t="e">
        <f>'[1]Z Grade'!$CK$160</f>
        <v>#REF!</v>
      </c>
      <c r="H115" s="96" t="e">
        <f>'[1]Z Grade'!$CK$158</f>
        <v>#REF!</v>
      </c>
      <c r="I115" s="96" t="e">
        <f>'[1]Z Grade'!$CK$159</f>
        <v>#REF!</v>
      </c>
      <c r="J115" s="97" t="e">
        <f>'[1]Z Grade'!$CK$159</f>
        <v>#REF!</v>
      </c>
      <c r="K115" s="97">
        <f>'[1]Z Grade'!$AV$159</f>
        <v>0</v>
      </c>
      <c r="L115" s="96">
        <f>'[1]Z Grade'!$AS$158</f>
        <v>0</v>
      </c>
      <c r="M115" s="96">
        <f>'[1]Z Grade'!$AT$158</f>
        <v>0</v>
      </c>
      <c r="N115" s="98">
        <f>'[1]Z Grade'!$AU$158</f>
        <v>0</v>
      </c>
    </row>
    <row r="116" spans="2:14" ht="12.75" hidden="1">
      <c r="B116" s="115">
        <v>11</v>
      </c>
      <c r="C116" s="93" t="str">
        <f>'[1]Z Grade'!$A$173</f>
        <v>Z11</v>
      </c>
      <c r="D116" s="93"/>
      <c r="E116" s="94">
        <f t="shared" si="5"/>
        <v>0</v>
      </c>
      <c r="F116" s="95">
        <f>'[1]Z Grade'!$B$162</f>
        <v>11</v>
      </c>
      <c r="G116" s="96" t="e">
        <f>'[1]Z Grade'!$CK$174</f>
        <v>#REF!</v>
      </c>
      <c r="H116" s="96" t="e">
        <f>'[1]Z Grade'!$CK$172</f>
        <v>#REF!</v>
      </c>
      <c r="I116" s="96" t="e">
        <f>'[1]Z Grade'!$CK$173</f>
        <v>#REF!</v>
      </c>
      <c r="J116" s="99" t="e">
        <f>'[1]Z Grade'!$CK$173</f>
        <v>#REF!</v>
      </c>
      <c r="K116" s="99">
        <f>'[1]Z Grade'!$AV$173</f>
        <v>0</v>
      </c>
      <c r="L116" s="96">
        <f>'[1]Z Grade'!$AS$172</f>
        <v>0</v>
      </c>
      <c r="M116" s="96">
        <f>'[1]Z Grade'!$AT$172</f>
        <v>0</v>
      </c>
      <c r="N116" s="98">
        <f>'[1]Z Grade'!$AU$172</f>
        <v>0</v>
      </c>
    </row>
    <row r="117" spans="2:14" ht="12.75" hidden="1">
      <c r="B117" s="115">
        <v>12</v>
      </c>
      <c r="C117" s="93" t="str">
        <f>'[1]Z Grade'!$A$187</f>
        <v>Z12</v>
      </c>
      <c r="D117" s="93"/>
      <c r="E117" s="94">
        <f t="shared" si="5"/>
        <v>0</v>
      </c>
      <c r="F117" s="95">
        <f>'[1]Z Grade'!$B$176</f>
        <v>12</v>
      </c>
      <c r="G117" s="96" t="e">
        <f>'[1]Z Grade'!$CK$188</f>
        <v>#REF!</v>
      </c>
      <c r="H117" s="96" t="e">
        <f>'[1]Z Grade'!$CK$186</f>
        <v>#REF!</v>
      </c>
      <c r="I117" s="96" t="e">
        <f>'[1]Z Grade'!$CK$187</f>
        <v>#REF!</v>
      </c>
      <c r="J117" s="97" t="e">
        <f>'[1]Z Grade'!$CK$187</f>
        <v>#REF!</v>
      </c>
      <c r="K117" s="97">
        <f>'[1]Z Grade'!$AV$187</f>
        <v>0</v>
      </c>
      <c r="L117" s="96">
        <f>'[1]Z Grade'!$AS$186</f>
        <v>0</v>
      </c>
      <c r="M117" s="96">
        <f>'[1]Z Grade'!$AT$186</f>
        <v>0</v>
      </c>
      <c r="N117" s="98">
        <f>'[1]Z Grade'!$AU$186</f>
        <v>0</v>
      </c>
    </row>
    <row r="118" spans="2:14" ht="12.75" hidden="1">
      <c r="B118" s="118"/>
      <c r="C118" s="116"/>
      <c r="D118" s="116"/>
      <c r="E118" s="117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5:6" ht="12.75" hidden="1">
      <c r="E119" s="119"/>
      <c r="F119" s="1"/>
    </row>
    <row r="120" spans="5:6" ht="12.75" hidden="1">
      <c r="E120" s="119"/>
      <c r="F120" s="1"/>
    </row>
    <row r="121" spans="5:6" ht="13.5" thickTop="1">
      <c r="E121" s="119"/>
      <c r="F121" s="1"/>
    </row>
  </sheetData>
  <sheetProtection sheet="1"/>
  <mergeCells count="78">
    <mergeCell ref="L23:N23"/>
    <mergeCell ref="M24:M25"/>
    <mergeCell ref="N24:N25"/>
    <mergeCell ref="J44:J45"/>
    <mergeCell ref="K5:K6"/>
    <mergeCell ref="L5:L6"/>
    <mergeCell ref="M5:M6"/>
    <mergeCell ref="N44:N45"/>
    <mergeCell ref="L63:N63"/>
    <mergeCell ref="H5:H6"/>
    <mergeCell ref="I5:I6"/>
    <mergeCell ref="K44:K45"/>
    <mergeCell ref="L44:L45"/>
    <mergeCell ref="N5:N6"/>
    <mergeCell ref="J5:J6"/>
    <mergeCell ref="I44:I45"/>
    <mergeCell ref="M44:M45"/>
    <mergeCell ref="G23:I23"/>
    <mergeCell ref="H64:H65"/>
    <mergeCell ref="I64:I65"/>
    <mergeCell ref="J64:J65"/>
    <mergeCell ref="K64:K65"/>
    <mergeCell ref="G24:G25"/>
    <mergeCell ref="K24:K25"/>
    <mergeCell ref="G63:I63"/>
    <mergeCell ref="G103:I103"/>
    <mergeCell ref="G83:I83"/>
    <mergeCell ref="L83:N83"/>
    <mergeCell ref="C84:E85"/>
    <mergeCell ref="G84:G85"/>
    <mergeCell ref="H84:H85"/>
    <mergeCell ref="I84:I85"/>
    <mergeCell ref="J84:J85"/>
    <mergeCell ref="B102:E102"/>
    <mergeCell ref="F102:N102"/>
    <mergeCell ref="B3:E3"/>
    <mergeCell ref="F3:N3"/>
    <mergeCell ref="G4:I4"/>
    <mergeCell ref="L4:N4"/>
    <mergeCell ref="C5:E6"/>
    <mergeCell ref="B22:E22"/>
    <mergeCell ref="F22:N22"/>
    <mergeCell ref="G5:G6"/>
    <mergeCell ref="B42:E42"/>
    <mergeCell ref="F42:N42"/>
    <mergeCell ref="G43:I43"/>
    <mergeCell ref="L43:N43"/>
    <mergeCell ref="H24:H25"/>
    <mergeCell ref="I24:I25"/>
    <mergeCell ref="J24:J25"/>
    <mergeCell ref="C24:E25"/>
    <mergeCell ref="L24:L25"/>
    <mergeCell ref="B62:E62"/>
    <mergeCell ref="F62:N62"/>
    <mergeCell ref="C44:E45"/>
    <mergeCell ref="G44:G45"/>
    <mergeCell ref="H44:H45"/>
    <mergeCell ref="N64:N65"/>
    <mergeCell ref="L64:L65"/>
    <mergeCell ref="M64:M65"/>
    <mergeCell ref="C64:E65"/>
    <mergeCell ref="G64:G65"/>
    <mergeCell ref="B82:E82"/>
    <mergeCell ref="F82:N82"/>
    <mergeCell ref="K84:K85"/>
    <mergeCell ref="L84:L85"/>
    <mergeCell ref="M84:M85"/>
    <mergeCell ref="N84:N85"/>
    <mergeCell ref="L103:N103"/>
    <mergeCell ref="C104:E105"/>
    <mergeCell ref="G104:G105"/>
    <mergeCell ref="H104:H105"/>
    <mergeCell ref="I104:I105"/>
    <mergeCell ref="J104:J105"/>
    <mergeCell ref="K104:K105"/>
    <mergeCell ref="L104:L105"/>
    <mergeCell ref="M104:M105"/>
    <mergeCell ref="N104:N105"/>
  </mergeCells>
  <conditionalFormatting sqref="B17:B18">
    <cfRule type="cellIs" priority="35" dxfId="107" operator="equal" stopIfTrue="1">
      <formula>$A$4</formula>
    </cfRule>
    <cfRule type="cellIs" priority="36" dxfId="84" operator="lessThanOrEqual" stopIfTrue="1">
      <formula>$A$4</formula>
    </cfRule>
    <cfRule type="cellIs" priority="37" dxfId="83" operator="lessThanOrEqual" stopIfTrue="1">
      <formula>$A$3</formula>
    </cfRule>
  </conditionalFormatting>
  <conditionalFormatting sqref="B31:B37">
    <cfRule type="cellIs" priority="38" dxfId="107" operator="equal" stopIfTrue="1">
      <formula>$A$23</formula>
    </cfRule>
    <cfRule type="cellIs" priority="39" dxfId="84" operator="lessThanOrEqual" stopIfTrue="1">
      <formula>$A$23</formula>
    </cfRule>
    <cfRule type="cellIs" priority="40" dxfId="83" operator="lessThanOrEqual" stopIfTrue="1">
      <formula>$A$22</formula>
    </cfRule>
  </conditionalFormatting>
  <conditionalFormatting sqref="B106:B117">
    <cfRule type="cellIs" priority="41" dxfId="107" operator="equal" stopIfTrue="1">
      <formula>$A$103</formula>
    </cfRule>
    <cfRule type="cellIs" priority="42" dxfId="84" operator="lessThanOrEqual" stopIfTrue="1">
      <formula>$A$103</formula>
    </cfRule>
    <cfRule type="cellIs" priority="43" dxfId="83" operator="lessThanOrEqual" stopIfTrue="1">
      <formula>$A$102</formula>
    </cfRule>
  </conditionalFormatting>
  <conditionalFormatting sqref="B51:B57">
    <cfRule type="cellIs" priority="44" dxfId="107" operator="equal" stopIfTrue="1">
      <formula>$A$43</formula>
    </cfRule>
    <cfRule type="cellIs" priority="45" dxfId="84" operator="lessThanOrEqual" stopIfTrue="1">
      <formula>$A$43</formula>
    </cfRule>
    <cfRule type="cellIs" priority="46" dxfId="83" operator="lessThanOrEqual" stopIfTrue="1">
      <formula>$A$42</formula>
    </cfRule>
  </conditionalFormatting>
  <conditionalFormatting sqref="B70:B77">
    <cfRule type="cellIs" priority="47" dxfId="107" operator="equal" stopIfTrue="1">
      <formula>$A$63</formula>
    </cfRule>
    <cfRule type="cellIs" priority="48" dxfId="84" operator="lessThanOrEqual" stopIfTrue="1">
      <formula>$A$63</formula>
    </cfRule>
    <cfRule type="cellIs" priority="49" dxfId="83" operator="lessThanOrEqual" stopIfTrue="1">
      <formula>$A$62</formula>
    </cfRule>
  </conditionalFormatting>
  <conditionalFormatting sqref="B86:B97">
    <cfRule type="cellIs" priority="53" dxfId="107" operator="equal" stopIfTrue="1">
      <formula>$A$83</formula>
    </cfRule>
    <cfRule type="cellIs" priority="54" dxfId="84" operator="lessThanOrEqual" stopIfTrue="1">
      <formula>$A$83</formula>
    </cfRule>
    <cfRule type="cellIs" priority="55" dxfId="83" operator="lessThanOrEqual" stopIfTrue="1">
      <formula>$A$82</formula>
    </cfRule>
  </conditionalFormatting>
  <conditionalFormatting sqref="B30">
    <cfRule type="cellIs" priority="26" dxfId="107" operator="equal" stopIfTrue="1">
      <formula>$A$4</formula>
    </cfRule>
    <cfRule type="cellIs" priority="27" dxfId="84" operator="lessThanOrEqual" stopIfTrue="1">
      <formula>$A$4</formula>
    </cfRule>
    <cfRule type="cellIs" priority="28" dxfId="83" operator="lessThanOrEqual" stopIfTrue="1">
      <formula>$A$3</formula>
    </cfRule>
  </conditionalFormatting>
  <conditionalFormatting sqref="B50">
    <cfRule type="cellIs" priority="23" dxfId="107" operator="equal" stopIfTrue="1">
      <formula>$A$4</formula>
    </cfRule>
    <cfRule type="cellIs" priority="24" dxfId="84" operator="lessThanOrEqual" stopIfTrue="1">
      <formula>$A$4</formula>
    </cfRule>
    <cfRule type="cellIs" priority="25" dxfId="83" operator="lessThanOrEqual" stopIfTrue="1">
      <formula>$A$3</formula>
    </cfRule>
  </conditionalFormatting>
  <conditionalFormatting sqref="C86">
    <cfRule type="expression" priority="19" dxfId="81" stopIfTrue="1">
      <formula>$F86&gt;6</formula>
    </cfRule>
  </conditionalFormatting>
  <conditionalFormatting sqref="C87:C97">
    <cfRule type="expression" priority="1" dxfId="81" stopIfTrue="1">
      <formula>$F87&gt;6</formula>
    </cfRule>
  </conditionalFormatting>
  <printOptions horizontalCentered="1" verticalCentered="1"/>
  <pageMargins left="0.27" right="0.15748031496062992" top="0.53" bottom="0.55" header="0.24" footer="0.55"/>
  <pageSetup fitToHeight="1" fitToWidth="1" horizontalDpi="600" verticalDpi="600" orientation="portrait" paperSize="9" r:id="rId1"/>
  <headerFooter alignWithMargins="0">
    <oddHeader>&amp;C&amp;"Arial,Bold Italic"&amp;11&amp;F</oddHeader>
    <oddFooter>&amp;R&amp;"Arial,Bold"&amp;D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162"/>
  <sheetViews>
    <sheetView zoomScalePageLayoutView="0" workbookViewId="0" topLeftCell="A37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281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24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24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164" t="s">
        <v>24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24</v>
      </c>
      <c r="R4" s="165" t="s">
        <v>30</v>
      </c>
      <c r="S4" s="166"/>
      <c r="T4" s="167"/>
    </row>
    <row r="5" spans="1:20" ht="12.75">
      <c r="A5" s="87"/>
      <c r="B5" s="168" t="s">
        <v>56</v>
      </c>
      <c r="C5" s="169"/>
      <c r="D5" s="170">
        <v>0</v>
      </c>
      <c r="E5" s="171"/>
      <c r="F5" s="172" t="s">
        <v>53</v>
      </c>
      <c r="G5" s="173">
        <v>0</v>
      </c>
      <c r="H5" s="169"/>
      <c r="I5" s="174">
        <v>0</v>
      </c>
      <c r="J5" s="175"/>
      <c r="K5" s="32"/>
      <c r="L5" s="168" t="s">
        <v>56</v>
      </c>
      <c r="M5" s="169"/>
      <c r="N5" s="170">
        <v>4</v>
      </c>
      <c r="O5" s="171"/>
      <c r="P5" s="172" t="s">
        <v>81</v>
      </c>
      <c r="Q5" s="173" t="s">
        <v>80</v>
      </c>
      <c r="R5" s="169"/>
      <c r="S5" s="174">
        <v>7</v>
      </c>
      <c r="T5" s="175"/>
    </row>
    <row r="6" spans="1:20" ht="12.75">
      <c r="A6" s="87"/>
      <c r="B6" s="176">
        <v>0</v>
      </c>
      <c r="C6" s="177"/>
      <c r="D6" s="178">
        <v>0</v>
      </c>
      <c r="E6" s="148"/>
      <c r="F6" s="179" t="s">
        <v>53</v>
      </c>
      <c r="G6" s="180" t="s">
        <v>33</v>
      </c>
      <c r="H6" s="177"/>
      <c r="I6" s="181">
        <v>0</v>
      </c>
      <c r="J6" s="182"/>
      <c r="K6" s="32"/>
      <c r="L6" s="176" t="s">
        <v>33</v>
      </c>
      <c r="M6" s="177"/>
      <c r="N6" s="178">
        <v>0</v>
      </c>
      <c r="O6" s="148"/>
      <c r="P6" s="179" t="s">
        <v>53</v>
      </c>
      <c r="Q6" s="180">
        <v>0</v>
      </c>
      <c r="R6" s="177"/>
      <c r="S6" s="181">
        <v>0</v>
      </c>
      <c r="T6" s="182"/>
    </row>
    <row r="7" spans="1:20" ht="12.75">
      <c r="A7" s="87"/>
      <c r="B7" s="176" t="s">
        <v>68</v>
      </c>
      <c r="C7" s="177"/>
      <c r="D7" s="178">
        <v>2</v>
      </c>
      <c r="E7" s="148"/>
      <c r="F7" s="179" t="s">
        <v>81</v>
      </c>
      <c r="G7" s="180" t="s">
        <v>87</v>
      </c>
      <c r="H7" s="177"/>
      <c r="I7" s="181">
        <v>9</v>
      </c>
      <c r="J7" s="182"/>
      <c r="K7" s="32"/>
      <c r="L7" s="176">
        <v>0</v>
      </c>
      <c r="M7" s="177"/>
      <c r="N7" s="178">
        <v>0</v>
      </c>
      <c r="O7" s="148"/>
      <c r="P7" s="179" t="s">
        <v>53</v>
      </c>
      <c r="Q7" s="180" t="s">
        <v>87</v>
      </c>
      <c r="R7" s="177"/>
      <c r="S7" s="181">
        <v>0</v>
      </c>
      <c r="T7" s="182"/>
    </row>
    <row r="8" spans="1:20" ht="12.75">
      <c r="A8" s="87"/>
      <c r="B8" s="176" t="s">
        <v>80</v>
      </c>
      <c r="C8" s="177"/>
      <c r="D8" s="178">
        <v>2</v>
      </c>
      <c r="E8" s="148"/>
      <c r="F8" s="179" t="s">
        <v>81</v>
      </c>
      <c r="G8" s="180" t="s">
        <v>181</v>
      </c>
      <c r="H8" s="177"/>
      <c r="I8" s="181">
        <v>9</v>
      </c>
      <c r="J8" s="182"/>
      <c r="K8" s="32"/>
      <c r="L8" s="176" t="s">
        <v>181</v>
      </c>
      <c r="M8" s="177"/>
      <c r="N8" s="178">
        <v>7</v>
      </c>
      <c r="O8" s="148"/>
      <c r="P8" s="179" t="s">
        <v>54</v>
      </c>
      <c r="Q8" s="180" t="s">
        <v>68</v>
      </c>
      <c r="R8" s="177"/>
      <c r="S8" s="181">
        <v>4</v>
      </c>
      <c r="T8" s="182"/>
    </row>
    <row r="9" spans="1:20" ht="13.5" thickBot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53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2.75">
      <c r="A11" s="204"/>
      <c r="B11" s="294"/>
      <c r="C11" s="169"/>
      <c r="D11" s="174"/>
      <c r="E11" s="295"/>
      <c r="F11" s="296"/>
      <c r="G11" s="294"/>
      <c r="H11" s="297"/>
      <c r="I11" s="174"/>
      <c r="J11" s="295"/>
      <c r="L11" s="295"/>
      <c r="M11" s="301"/>
      <c r="N11" s="302"/>
      <c r="O11" s="302"/>
      <c r="P11" s="302"/>
      <c r="Q11" s="302"/>
      <c r="R11" s="302"/>
      <c r="S11" s="302"/>
      <c r="T11" s="302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24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24</v>
      </c>
      <c r="R12" s="165" t="s">
        <v>30</v>
      </c>
      <c r="S12" s="166"/>
      <c r="T12" s="167"/>
    </row>
    <row r="13" spans="1:20" ht="12.75">
      <c r="A13" s="87"/>
      <c r="B13" s="168" t="s">
        <v>56</v>
      </c>
      <c r="C13" s="169"/>
      <c r="D13" s="170">
        <v>5</v>
      </c>
      <c r="E13" s="171"/>
      <c r="F13" s="172" t="s">
        <v>81</v>
      </c>
      <c r="G13" s="173" t="s">
        <v>68</v>
      </c>
      <c r="H13" s="169"/>
      <c r="I13" s="174">
        <v>6</v>
      </c>
      <c r="J13" s="175"/>
      <c r="K13" s="32"/>
      <c r="L13" s="168">
        <v>0</v>
      </c>
      <c r="M13" s="169"/>
      <c r="N13" s="170">
        <v>0</v>
      </c>
      <c r="O13" s="171"/>
      <c r="P13" s="172" t="s">
        <v>53</v>
      </c>
      <c r="Q13" s="173" t="s">
        <v>56</v>
      </c>
      <c r="R13" s="169"/>
      <c r="S13" s="174">
        <v>0</v>
      </c>
      <c r="T13" s="175"/>
    </row>
    <row r="14" spans="1:20" ht="12.75">
      <c r="A14" s="87"/>
      <c r="B14" s="176">
        <v>0</v>
      </c>
      <c r="C14" s="177"/>
      <c r="D14" s="178">
        <v>0</v>
      </c>
      <c r="E14" s="148"/>
      <c r="F14" s="179" t="s">
        <v>53</v>
      </c>
      <c r="G14" s="180" t="s">
        <v>181</v>
      </c>
      <c r="H14" s="177"/>
      <c r="I14" s="181">
        <v>0</v>
      </c>
      <c r="J14" s="182"/>
      <c r="K14" s="32"/>
      <c r="L14" s="176" t="s">
        <v>68</v>
      </c>
      <c r="M14" s="177"/>
      <c r="N14" s="178">
        <v>0</v>
      </c>
      <c r="O14" s="148"/>
      <c r="P14" s="179" t="s">
        <v>53</v>
      </c>
      <c r="Q14" s="180">
        <v>0</v>
      </c>
      <c r="R14" s="177"/>
      <c r="S14" s="181">
        <v>0</v>
      </c>
      <c r="T14" s="182"/>
    </row>
    <row r="15" spans="1:20" ht="12.75">
      <c r="A15" s="87"/>
      <c r="B15" s="176" t="s">
        <v>80</v>
      </c>
      <c r="C15" s="177"/>
      <c r="D15" s="178">
        <v>0</v>
      </c>
      <c r="E15" s="148"/>
      <c r="F15" s="179" t="s">
        <v>53</v>
      </c>
      <c r="G15" s="180">
        <v>0</v>
      </c>
      <c r="H15" s="177"/>
      <c r="I15" s="181">
        <v>0</v>
      </c>
      <c r="J15" s="182"/>
      <c r="K15" s="32"/>
      <c r="L15" s="176" t="s">
        <v>80</v>
      </c>
      <c r="M15" s="177"/>
      <c r="N15" s="178">
        <v>5</v>
      </c>
      <c r="O15" s="148"/>
      <c r="P15" s="179" t="s">
        <v>81</v>
      </c>
      <c r="Q15" s="180" t="s">
        <v>33</v>
      </c>
      <c r="R15" s="177"/>
      <c r="S15" s="181">
        <v>6</v>
      </c>
      <c r="T15" s="182"/>
    </row>
    <row r="16" spans="1:20" ht="12.75">
      <c r="A16" s="87"/>
      <c r="B16" s="176" t="s">
        <v>87</v>
      </c>
      <c r="C16" s="177"/>
      <c r="D16" s="178">
        <v>1</v>
      </c>
      <c r="E16" s="148"/>
      <c r="F16" s="179" t="s">
        <v>81</v>
      </c>
      <c r="G16" s="180" t="s">
        <v>33</v>
      </c>
      <c r="H16" s="177"/>
      <c r="I16" s="181">
        <v>10</v>
      </c>
      <c r="J16" s="182"/>
      <c r="K16" s="32"/>
      <c r="L16" s="176" t="s">
        <v>87</v>
      </c>
      <c r="M16" s="177"/>
      <c r="N16" s="178">
        <v>1</v>
      </c>
      <c r="O16" s="148"/>
      <c r="P16" s="179" t="s">
        <v>81</v>
      </c>
      <c r="Q16" s="180" t="s">
        <v>181</v>
      </c>
      <c r="R16" s="177"/>
      <c r="S16" s="181">
        <v>10</v>
      </c>
      <c r="T16" s="182"/>
    </row>
    <row r="17" spans="1:20" ht="13.5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2.75">
      <c r="A19" s="204"/>
      <c r="B19" s="294"/>
      <c r="C19" s="169"/>
      <c r="D19" s="174"/>
      <c r="E19" s="295"/>
      <c r="F19" s="296"/>
      <c r="G19" s="294"/>
      <c r="H19" s="297"/>
      <c r="I19" s="174"/>
      <c r="J19" s="295"/>
      <c r="L19" s="295"/>
      <c r="M19" s="301"/>
      <c r="N19" s="302"/>
      <c r="O19" s="302"/>
      <c r="P19" s="302"/>
      <c r="Q19" s="302"/>
      <c r="R19" s="302"/>
      <c r="S19" s="302"/>
      <c r="T19" s="302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24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24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0</v>
      </c>
      <c r="E21" s="171"/>
      <c r="F21" s="172" t="s">
        <v>81</v>
      </c>
      <c r="G21" s="173" t="s">
        <v>181</v>
      </c>
      <c r="H21" s="169"/>
      <c r="I21" s="174">
        <v>11</v>
      </c>
      <c r="J21" s="175"/>
      <c r="K21" s="32"/>
      <c r="L21" s="191" t="s">
        <v>87</v>
      </c>
      <c r="M21" s="169"/>
      <c r="N21" s="170">
        <v>5</v>
      </c>
      <c r="O21" s="171"/>
      <c r="P21" s="172" t="s">
        <v>81</v>
      </c>
      <c r="Q21" s="173" t="s">
        <v>56</v>
      </c>
      <c r="R21" s="169"/>
      <c r="S21" s="174">
        <v>6</v>
      </c>
      <c r="T21" s="175"/>
    </row>
    <row r="22" spans="1:20" ht="12.75">
      <c r="A22" s="87"/>
      <c r="B22" s="176">
        <v>0</v>
      </c>
      <c r="C22" s="177"/>
      <c r="D22" s="178">
        <v>0</v>
      </c>
      <c r="E22" s="148"/>
      <c r="F22" s="179" t="s">
        <v>53</v>
      </c>
      <c r="G22" s="180">
        <v>0</v>
      </c>
      <c r="H22" s="177"/>
      <c r="I22" s="181">
        <v>0</v>
      </c>
      <c r="J22" s="182"/>
      <c r="K22" s="32"/>
      <c r="L22" s="176">
        <v>0</v>
      </c>
      <c r="M22" s="177"/>
      <c r="N22" s="178">
        <v>0</v>
      </c>
      <c r="O22" s="148"/>
      <c r="P22" s="179" t="s">
        <v>53</v>
      </c>
      <c r="Q22" s="180" t="s">
        <v>80</v>
      </c>
      <c r="R22" s="177"/>
      <c r="S22" s="181">
        <v>0</v>
      </c>
      <c r="T22" s="182"/>
    </row>
    <row r="23" spans="1:20" ht="12.75">
      <c r="A23" s="87"/>
      <c r="B23" s="176" t="s">
        <v>68</v>
      </c>
      <c r="C23" s="177"/>
      <c r="D23" s="178">
        <v>1</v>
      </c>
      <c r="E23" s="148"/>
      <c r="F23" s="179" t="s">
        <v>81</v>
      </c>
      <c r="G23" s="180" t="s">
        <v>33</v>
      </c>
      <c r="H23" s="177"/>
      <c r="I23" s="181">
        <v>10</v>
      </c>
      <c r="J23" s="182"/>
      <c r="K23" s="32"/>
      <c r="L23" s="176" t="s">
        <v>68</v>
      </c>
      <c r="M23" s="177"/>
      <c r="N23" s="178">
        <v>0</v>
      </c>
      <c r="O23" s="148"/>
      <c r="P23" s="179" t="s">
        <v>53</v>
      </c>
      <c r="Q23" s="180">
        <v>0</v>
      </c>
      <c r="R23" s="177"/>
      <c r="S23" s="181">
        <v>0</v>
      </c>
      <c r="T23" s="182"/>
    </row>
    <row r="24" spans="1:20" ht="12.75">
      <c r="A24" s="87"/>
      <c r="B24" s="176" t="s">
        <v>87</v>
      </c>
      <c r="C24" s="177"/>
      <c r="D24" s="178">
        <v>5</v>
      </c>
      <c r="E24" s="148"/>
      <c r="F24" s="179" t="s">
        <v>81</v>
      </c>
      <c r="G24" s="180" t="s">
        <v>80</v>
      </c>
      <c r="H24" s="177"/>
      <c r="I24" s="181">
        <v>6</v>
      </c>
      <c r="J24" s="182"/>
      <c r="K24" s="32"/>
      <c r="L24" s="176" t="s">
        <v>33</v>
      </c>
      <c r="M24" s="177"/>
      <c r="N24" s="178">
        <v>2</v>
      </c>
      <c r="O24" s="148"/>
      <c r="P24" s="179" t="s">
        <v>81</v>
      </c>
      <c r="Q24" s="180" t="s">
        <v>181</v>
      </c>
      <c r="R24" s="177"/>
      <c r="S24" s="181">
        <v>9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2.75">
      <c r="A27" s="204"/>
      <c r="B27" s="294"/>
      <c r="C27" s="169"/>
      <c r="D27" s="174"/>
      <c r="E27" s="295"/>
      <c r="F27" s="296"/>
      <c r="G27" s="294"/>
      <c r="H27" s="297"/>
      <c r="I27" s="174"/>
      <c r="J27" s="295"/>
      <c r="L27" s="295"/>
      <c r="M27" s="301"/>
      <c r="N27" s="302"/>
      <c r="O27" s="302"/>
      <c r="P27" s="302"/>
      <c r="Q27" s="302"/>
      <c r="R27" s="302"/>
      <c r="S27" s="302"/>
      <c r="T27" s="302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24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24</v>
      </c>
      <c r="R28" s="165" t="s">
        <v>30</v>
      </c>
      <c r="S28" s="166"/>
      <c r="T28" s="167"/>
    </row>
    <row r="29" spans="1:20" ht="12.75">
      <c r="A29" s="87"/>
      <c r="B29" s="168" t="s">
        <v>33</v>
      </c>
      <c r="C29" s="192"/>
      <c r="D29" s="170">
        <v>8</v>
      </c>
      <c r="E29" s="193"/>
      <c r="F29" s="172" t="s">
        <v>54</v>
      </c>
      <c r="G29" s="173" t="s">
        <v>56</v>
      </c>
      <c r="H29" s="192"/>
      <c r="I29" s="174">
        <v>3</v>
      </c>
      <c r="J29" s="194"/>
      <c r="K29" s="32"/>
      <c r="L29" s="168">
        <v>0</v>
      </c>
      <c r="M29" s="192"/>
      <c r="N29" s="170">
        <v>0</v>
      </c>
      <c r="O29" s="193"/>
      <c r="P29" s="172" t="s">
        <v>53</v>
      </c>
      <c r="Q29" s="173" t="s">
        <v>56</v>
      </c>
      <c r="R29" s="192"/>
      <c r="S29" s="174">
        <v>0</v>
      </c>
      <c r="T29" s="194"/>
    </row>
    <row r="30" spans="1:20" ht="12.75">
      <c r="A30" s="87"/>
      <c r="B30" s="176">
        <v>0</v>
      </c>
      <c r="C30" s="195"/>
      <c r="D30" s="178">
        <v>0</v>
      </c>
      <c r="E30" s="196"/>
      <c r="F30" s="179" t="s">
        <v>53</v>
      </c>
      <c r="G30" s="180" t="s">
        <v>87</v>
      </c>
      <c r="H30" s="195"/>
      <c r="I30" s="181">
        <v>0</v>
      </c>
      <c r="J30" s="197"/>
      <c r="K30" s="32"/>
      <c r="L30" s="176" t="s">
        <v>33</v>
      </c>
      <c r="M30" s="195"/>
      <c r="N30" s="178">
        <v>0</v>
      </c>
      <c r="O30" s="196"/>
      <c r="P30" s="179" t="s">
        <v>53</v>
      </c>
      <c r="Q30" s="180">
        <v>0</v>
      </c>
      <c r="R30" s="195"/>
      <c r="S30" s="181">
        <v>0</v>
      </c>
      <c r="T30" s="197"/>
    </row>
    <row r="31" spans="1:20" ht="12.75">
      <c r="A31" s="87"/>
      <c r="B31" s="176" t="s">
        <v>181</v>
      </c>
      <c r="C31" s="195"/>
      <c r="D31" s="178">
        <v>0</v>
      </c>
      <c r="E31" s="196"/>
      <c r="F31" s="179" t="s">
        <v>53</v>
      </c>
      <c r="G31" s="180">
        <v>0</v>
      </c>
      <c r="H31" s="195"/>
      <c r="I31" s="181">
        <v>0</v>
      </c>
      <c r="J31" s="197"/>
      <c r="K31" s="32"/>
      <c r="L31" s="176" t="s">
        <v>87</v>
      </c>
      <c r="M31" s="195"/>
      <c r="N31" s="178">
        <v>8</v>
      </c>
      <c r="O31" s="196"/>
      <c r="P31" s="179" t="s">
        <v>54</v>
      </c>
      <c r="Q31" s="180" t="s">
        <v>68</v>
      </c>
      <c r="R31" s="195"/>
      <c r="S31" s="181">
        <v>3</v>
      </c>
      <c r="T31" s="197"/>
    </row>
    <row r="32" spans="1:20" ht="12.75">
      <c r="A32" s="87"/>
      <c r="B32" s="176" t="s">
        <v>80</v>
      </c>
      <c r="C32" s="195"/>
      <c r="D32" s="178">
        <v>8</v>
      </c>
      <c r="E32" s="196"/>
      <c r="F32" s="179" t="s">
        <v>54</v>
      </c>
      <c r="G32" s="180" t="s">
        <v>68</v>
      </c>
      <c r="H32" s="195"/>
      <c r="I32" s="181">
        <v>3</v>
      </c>
      <c r="J32" s="197"/>
      <c r="K32" s="32"/>
      <c r="L32" s="176" t="s">
        <v>181</v>
      </c>
      <c r="M32" s="195"/>
      <c r="N32" s="178">
        <v>11</v>
      </c>
      <c r="O32" s="196"/>
      <c r="P32" s="179" t="s">
        <v>54</v>
      </c>
      <c r="Q32" s="180" t="s">
        <v>80</v>
      </c>
      <c r="R32" s="195"/>
      <c r="S32" s="181">
        <v>0</v>
      </c>
      <c r="T32" s="197"/>
    </row>
    <row r="33" spans="1:20" ht="13.5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53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20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295"/>
      <c r="M35" s="301"/>
      <c r="N35" s="302"/>
      <c r="O35" s="302"/>
      <c r="P35" s="302"/>
      <c r="Q35" s="302"/>
      <c r="R35" s="302"/>
      <c r="S35" s="302"/>
      <c r="T35" s="302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24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24</v>
      </c>
      <c r="R36" s="165" t="s">
        <v>30</v>
      </c>
      <c r="S36" s="166"/>
      <c r="T36" s="167"/>
    </row>
    <row r="37" spans="1:20" ht="12.75">
      <c r="A37" s="87"/>
      <c r="B37" s="168" t="s">
        <v>80</v>
      </c>
      <c r="C37" s="169"/>
      <c r="D37" s="170">
        <v>4</v>
      </c>
      <c r="E37" s="171"/>
      <c r="F37" s="172" t="s">
        <v>81</v>
      </c>
      <c r="G37" s="173" t="s">
        <v>56</v>
      </c>
      <c r="H37" s="169"/>
      <c r="I37" s="174">
        <v>7</v>
      </c>
      <c r="J37" s="175"/>
      <c r="K37" s="32"/>
      <c r="L37" s="168" t="s">
        <v>68</v>
      </c>
      <c r="M37" s="169"/>
      <c r="N37" s="170">
        <v>2</v>
      </c>
      <c r="O37" s="171"/>
      <c r="P37" s="172" t="s">
        <v>81</v>
      </c>
      <c r="Q37" s="173" t="s">
        <v>56</v>
      </c>
      <c r="R37" s="169"/>
      <c r="S37" s="174">
        <v>9</v>
      </c>
      <c r="T37" s="175"/>
    </row>
    <row r="38" spans="1:20" ht="12.75">
      <c r="A38" s="87"/>
      <c r="B38" s="176">
        <v>0</v>
      </c>
      <c r="C38" s="177"/>
      <c r="D38" s="178">
        <v>0</v>
      </c>
      <c r="E38" s="148"/>
      <c r="F38" s="179" t="s">
        <v>53</v>
      </c>
      <c r="G38" s="180" t="s">
        <v>33</v>
      </c>
      <c r="H38" s="177"/>
      <c r="I38" s="181">
        <v>0</v>
      </c>
      <c r="J38" s="182"/>
      <c r="K38" s="32"/>
      <c r="L38" s="176" t="s">
        <v>181</v>
      </c>
      <c r="M38" s="177"/>
      <c r="N38" s="178">
        <v>0</v>
      </c>
      <c r="O38" s="148"/>
      <c r="P38" s="179" t="s">
        <v>53</v>
      </c>
      <c r="Q38" s="180">
        <v>0</v>
      </c>
      <c r="R38" s="177"/>
      <c r="S38" s="181">
        <v>0</v>
      </c>
      <c r="T38" s="182"/>
    </row>
    <row r="39" spans="1:20" ht="12.75">
      <c r="A39" s="87"/>
      <c r="B39" s="176" t="s">
        <v>87</v>
      </c>
      <c r="C39" s="177"/>
      <c r="D39" s="178">
        <v>0</v>
      </c>
      <c r="E39" s="148"/>
      <c r="F39" s="179" t="s">
        <v>53</v>
      </c>
      <c r="G39" s="180">
        <v>0</v>
      </c>
      <c r="H39" s="177"/>
      <c r="I39" s="181">
        <v>0</v>
      </c>
      <c r="J39" s="182"/>
      <c r="K39" s="32"/>
      <c r="L39" s="176">
        <v>0</v>
      </c>
      <c r="M39" s="177"/>
      <c r="N39" s="178">
        <v>0</v>
      </c>
      <c r="O39" s="148"/>
      <c r="P39" s="179" t="s">
        <v>53</v>
      </c>
      <c r="Q39" s="180" t="s">
        <v>80</v>
      </c>
      <c r="R39" s="177"/>
      <c r="S39" s="181">
        <v>0</v>
      </c>
      <c r="T39" s="182"/>
    </row>
    <row r="40" spans="1:20" ht="12.75">
      <c r="A40" s="87"/>
      <c r="B40" s="176" t="s">
        <v>68</v>
      </c>
      <c r="C40" s="177"/>
      <c r="D40" s="178">
        <v>0</v>
      </c>
      <c r="E40" s="148"/>
      <c r="F40" s="179" t="s">
        <v>81</v>
      </c>
      <c r="G40" s="180" t="s">
        <v>181</v>
      </c>
      <c r="H40" s="177"/>
      <c r="I40" s="181">
        <v>11</v>
      </c>
      <c r="J40" s="182"/>
      <c r="K40" s="32"/>
      <c r="L40" s="176" t="s">
        <v>33</v>
      </c>
      <c r="M40" s="177"/>
      <c r="N40" s="178">
        <v>10</v>
      </c>
      <c r="O40" s="148"/>
      <c r="P40" s="179" t="s">
        <v>54</v>
      </c>
      <c r="Q40" s="180" t="s">
        <v>87</v>
      </c>
      <c r="R40" s="177"/>
      <c r="S40" s="181">
        <v>0</v>
      </c>
      <c r="T40" s="182"/>
    </row>
    <row r="41" spans="1:20" ht="13.5" thickBot="1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2.75">
      <c r="A43" s="204"/>
      <c r="B43" s="294"/>
      <c r="C43" s="169"/>
      <c r="D43" s="174"/>
      <c r="E43" s="295"/>
      <c r="F43" s="296"/>
      <c r="G43" s="294"/>
      <c r="H43" s="297"/>
      <c r="I43" s="174"/>
      <c r="J43" s="295"/>
      <c r="L43" s="295"/>
      <c r="M43" s="301"/>
      <c r="N43" s="302"/>
      <c r="O43" s="302"/>
      <c r="P43" s="302"/>
      <c r="Q43" s="302"/>
      <c r="R43" s="302"/>
      <c r="S43" s="302"/>
      <c r="T43" s="302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24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24</v>
      </c>
      <c r="R44" s="165" t="s">
        <v>30</v>
      </c>
      <c r="S44" s="166"/>
      <c r="T44" s="167"/>
    </row>
    <row r="45" spans="1:20" ht="12.75">
      <c r="A45" s="87"/>
      <c r="B45" s="191" t="s">
        <v>56</v>
      </c>
      <c r="C45" s="169"/>
      <c r="D45" s="170">
        <v>0</v>
      </c>
      <c r="E45" s="171"/>
      <c r="F45" s="172" t="s">
        <v>53</v>
      </c>
      <c r="G45" s="201">
        <v>0</v>
      </c>
      <c r="H45" s="169"/>
      <c r="I45" s="174">
        <v>0</v>
      </c>
      <c r="J45" s="175"/>
      <c r="K45" s="32"/>
      <c r="L45" s="191" t="s">
        <v>181</v>
      </c>
      <c r="M45" s="169"/>
      <c r="N45" s="170">
        <v>11</v>
      </c>
      <c r="O45" s="171"/>
      <c r="P45" s="172" t="s">
        <v>54</v>
      </c>
      <c r="Q45" s="201" t="s">
        <v>56</v>
      </c>
      <c r="R45" s="169"/>
      <c r="S45" s="174">
        <v>0</v>
      </c>
      <c r="T45" s="175"/>
    </row>
    <row r="46" spans="1:20" ht="12.75">
      <c r="A46" s="87"/>
      <c r="B46" s="176">
        <v>0</v>
      </c>
      <c r="C46" s="177"/>
      <c r="D46" s="178">
        <v>0</v>
      </c>
      <c r="E46" s="148"/>
      <c r="F46" s="179" t="s">
        <v>53</v>
      </c>
      <c r="G46" s="180" t="s">
        <v>68</v>
      </c>
      <c r="H46" s="177"/>
      <c r="I46" s="181">
        <v>0</v>
      </c>
      <c r="J46" s="182"/>
      <c r="K46" s="32"/>
      <c r="L46" s="176">
        <v>0</v>
      </c>
      <c r="M46" s="177"/>
      <c r="N46" s="178">
        <v>0</v>
      </c>
      <c r="O46" s="148"/>
      <c r="P46" s="179" t="s">
        <v>53</v>
      </c>
      <c r="Q46" s="180">
        <v>0</v>
      </c>
      <c r="R46" s="177"/>
      <c r="S46" s="181">
        <v>0</v>
      </c>
      <c r="T46" s="182"/>
    </row>
    <row r="47" spans="1:20" ht="12.75">
      <c r="A47" s="87"/>
      <c r="B47" s="176" t="s">
        <v>33</v>
      </c>
      <c r="C47" s="177"/>
      <c r="D47" s="178">
        <v>11</v>
      </c>
      <c r="E47" s="148"/>
      <c r="F47" s="179" t="s">
        <v>54</v>
      </c>
      <c r="G47" s="180" t="s">
        <v>80</v>
      </c>
      <c r="H47" s="177"/>
      <c r="I47" s="181">
        <v>0</v>
      </c>
      <c r="J47" s="182"/>
      <c r="K47" s="32"/>
      <c r="L47" s="176" t="s">
        <v>33</v>
      </c>
      <c r="M47" s="177"/>
      <c r="N47" s="178">
        <v>8</v>
      </c>
      <c r="O47" s="148"/>
      <c r="P47" s="179" t="s">
        <v>54</v>
      </c>
      <c r="Q47" s="180" t="s">
        <v>68</v>
      </c>
      <c r="R47" s="177"/>
      <c r="S47" s="181">
        <v>3</v>
      </c>
      <c r="T47" s="182"/>
    </row>
    <row r="48" spans="1:20" ht="12.75">
      <c r="A48" s="87"/>
      <c r="B48" s="176" t="s">
        <v>181</v>
      </c>
      <c r="C48" s="177"/>
      <c r="D48" s="178">
        <v>0</v>
      </c>
      <c r="E48" s="148"/>
      <c r="F48" s="179" t="s">
        <v>53</v>
      </c>
      <c r="G48" s="180" t="s">
        <v>87</v>
      </c>
      <c r="H48" s="177"/>
      <c r="I48" s="181">
        <v>0</v>
      </c>
      <c r="J48" s="182"/>
      <c r="K48" s="32"/>
      <c r="L48" s="176" t="s">
        <v>80</v>
      </c>
      <c r="M48" s="177"/>
      <c r="N48" s="178">
        <v>10</v>
      </c>
      <c r="O48" s="148"/>
      <c r="P48" s="179" t="s">
        <v>54</v>
      </c>
      <c r="Q48" s="180" t="s">
        <v>87</v>
      </c>
      <c r="R48" s="177"/>
      <c r="S48" s="181">
        <v>1</v>
      </c>
      <c r="T48" s="182"/>
    </row>
    <row r="49" spans="1:20" ht="13.5" thickBot="1">
      <c r="A49" s="87"/>
      <c r="B49" s="176">
        <v>0</v>
      </c>
      <c r="C49" s="177"/>
      <c r="D49" s="178">
        <v>0</v>
      </c>
      <c r="E49" s="148"/>
      <c r="F49" s="179" t="s">
        <v>53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2.75">
      <c r="A51" s="204"/>
      <c r="B51" s="294"/>
      <c r="C51" s="169"/>
      <c r="D51" s="174"/>
      <c r="E51" s="295"/>
      <c r="F51" s="296"/>
      <c r="G51" s="294"/>
      <c r="H51" s="297"/>
      <c r="I51" s="174"/>
      <c r="J51" s="295"/>
      <c r="L51" s="295"/>
      <c r="M51" s="301"/>
      <c r="N51" s="302"/>
      <c r="O51" s="302"/>
      <c r="P51" s="302"/>
      <c r="Q51" s="302"/>
      <c r="R51" s="302"/>
      <c r="S51" s="302"/>
      <c r="T51" s="302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24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24</v>
      </c>
      <c r="R52" s="165" t="s">
        <v>30</v>
      </c>
      <c r="S52" s="166"/>
      <c r="T52" s="167"/>
    </row>
    <row r="53" spans="1:20" ht="12.75">
      <c r="A53" s="87"/>
      <c r="B53" s="168" t="s">
        <v>56</v>
      </c>
      <c r="C53" s="169"/>
      <c r="D53" s="170">
        <v>0</v>
      </c>
      <c r="E53" s="193"/>
      <c r="F53" s="172" t="s">
        <v>53</v>
      </c>
      <c r="G53" s="173" t="s">
        <v>87</v>
      </c>
      <c r="H53" s="192"/>
      <c r="I53" s="174">
        <v>0</v>
      </c>
      <c r="J53" s="194"/>
      <c r="K53" s="32"/>
      <c r="L53" s="168" t="s">
        <v>56</v>
      </c>
      <c r="M53" s="169"/>
      <c r="N53" s="170">
        <v>0</v>
      </c>
      <c r="O53" s="171"/>
      <c r="P53" s="172" t="s">
        <v>53</v>
      </c>
      <c r="Q53" s="173" t="s">
        <v>33</v>
      </c>
      <c r="R53" s="169"/>
      <c r="S53" s="174">
        <v>0</v>
      </c>
      <c r="T53" s="175"/>
    </row>
    <row r="54" spans="1:20" ht="12.75">
      <c r="A54" s="87"/>
      <c r="B54" s="176" t="s">
        <v>80</v>
      </c>
      <c r="C54" s="177"/>
      <c r="D54" s="178">
        <v>0</v>
      </c>
      <c r="E54" s="196"/>
      <c r="F54" s="179" t="s">
        <v>53</v>
      </c>
      <c r="G54" s="180">
        <v>0</v>
      </c>
      <c r="H54" s="195"/>
      <c r="I54" s="181">
        <v>0</v>
      </c>
      <c r="J54" s="197"/>
      <c r="K54" s="32"/>
      <c r="L54" s="176" t="s">
        <v>87</v>
      </c>
      <c r="M54" s="177"/>
      <c r="N54" s="178">
        <v>0</v>
      </c>
      <c r="O54" s="148"/>
      <c r="P54" s="179" t="s">
        <v>53</v>
      </c>
      <c r="Q54" s="180">
        <v>0</v>
      </c>
      <c r="R54" s="177"/>
      <c r="S54" s="181">
        <v>0</v>
      </c>
      <c r="T54" s="182"/>
    </row>
    <row r="55" spans="1:20" ht="12.75">
      <c r="A55" s="87"/>
      <c r="B55" s="176">
        <v>0</v>
      </c>
      <c r="C55" s="177"/>
      <c r="D55" s="178">
        <v>0</v>
      </c>
      <c r="E55" s="196"/>
      <c r="F55" s="179" t="s">
        <v>53</v>
      </c>
      <c r="G55" s="180" t="s">
        <v>68</v>
      </c>
      <c r="H55" s="195"/>
      <c r="I55" s="181">
        <v>0</v>
      </c>
      <c r="J55" s="197"/>
      <c r="K55" s="32"/>
      <c r="L55" s="176">
        <v>0</v>
      </c>
      <c r="M55" s="177"/>
      <c r="N55" s="178">
        <v>0</v>
      </c>
      <c r="O55" s="148"/>
      <c r="P55" s="179" t="s">
        <v>53</v>
      </c>
      <c r="Q55" s="180" t="s">
        <v>181</v>
      </c>
      <c r="R55" s="177"/>
      <c r="S55" s="181">
        <v>0</v>
      </c>
      <c r="T55" s="182"/>
    </row>
    <row r="56" spans="1:20" ht="12.75">
      <c r="A56" s="87"/>
      <c r="B56" s="176" t="s">
        <v>181</v>
      </c>
      <c r="C56" s="177"/>
      <c r="D56" s="178">
        <v>0</v>
      </c>
      <c r="E56" s="196"/>
      <c r="F56" s="179" t="s">
        <v>53</v>
      </c>
      <c r="G56" s="180" t="s">
        <v>33</v>
      </c>
      <c r="H56" s="195"/>
      <c r="I56" s="181">
        <v>0</v>
      </c>
      <c r="J56" s="197"/>
      <c r="K56" s="32"/>
      <c r="L56" s="176" t="s">
        <v>68</v>
      </c>
      <c r="M56" s="177"/>
      <c r="N56" s="178">
        <v>0</v>
      </c>
      <c r="O56" s="148"/>
      <c r="P56" s="179" t="s">
        <v>53</v>
      </c>
      <c r="Q56" s="180" t="s">
        <v>80</v>
      </c>
      <c r="R56" s="177"/>
      <c r="S56" s="181">
        <v>0</v>
      </c>
      <c r="T56" s="182"/>
    </row>
    <row r="57" spans="1:20" ht="12.75">
      <c r="A57" s="87"/>
      <c r="B57" s="176">
        <v>0</v>
      </c>
      <c r="C57" s="177"/>
      <c r="D57" s="178">
        <v>0</v>
      </c>
      <c r="E57" s="196"/>
      <c r="F57" s="179" t="s">
        <v>53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53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2.75">
      <c r="A59" s="87"/>
      <c r="B59" s="203"/>
      <c r="C59" s="206"/>
      <c r="D59" s="202"/>
      <c r="E59" s="107"/>
      <c r="F59" s="205"/>
      <c r="G59" s="203"/>
      <c r="H59" s="204"/>
      <c r="I59" s="202"/>
      <c r="J59" s="107"/>
      <c r="L59" s="107"/>
      <c r="M59" s="207"/>
      <c r="N59" s="107"/>
      <c r="O59" s="107"/>
      <c r="P59" s="107"/>
      <c r="Q59" s="107"/>
      <c r="R59" s="107"/>
      <c r="S59" s="107"/>
      <c r="T59" s="107"/>
      <c r="U59" s="107"/>
    </row>
    <row r="60" spans="1:20" ht="13.5" thickBot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24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24</v>
      </c>
      <c r="R60" s="165" t="s">
        <v>30</v>
      </c>
      <c r="S60" s="166"/>
      <c r="T60" s="167"/>
    </row>
    <row r="61" spans="1:20" ht="12.75">
      <c r="A61" s="87"/>
      <c r="B61" s="168">
        <v>0</v>
      </c>
      <c r="C61" s="169"/>
      <c r="D61" s="170">
        <v>0</v>
      </c>
      <c r="E61" s="171"/>
      <c r="F61" s="172" t="s">
        <v>53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2.75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2.75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2.75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2.75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12" ht="12.75">
      <c r="A67" s="204"/>
      <c r="B67" s="203"/>
      <c r="C67" s="206"/>
      <c r="D67" s="202"/>
      <c r="E67" s="107"/>
      <c r="F67" s="205"/>
      <c r="G67" s="203"/>
      <c r="H67" s="204"/>
      <c r="I67" s="202"/>
      <c r="J67" s="107"/>
      <c r="L67" s="107"/>
    </row>
    <row r="68" spans="1:20" ht="13.5" thickBot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24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24</v>
      </c>
      <c r="R68" s="165" t="s">
        <v>30</v>
      </c>
      <c r="S68" s="166"/>
      <c r="T68" s="167"/>
    </row>
    <row r="69" spans="1:20" ht="12.75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2.75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2.75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3.5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/>
      <c r="O74" s="186"/>
      <c r="P74" s="187"/>
      <c r="Q74" s="188">
        <v>0</v>
      </c>
      <c r="R74" s="184"/>
      <c r="S74" s="189">
        <v>0</v>
      </c>
      <c r="T74" s="190"/>
    </row>
    <row r="75" spans="1:20" ht="12.75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thickBot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24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20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L83" s="295"/>
      <c r="M83" s="301"/>
      <c r="N83" s="302"/>
      <c r="O83" s="302"/>
      <c r="P83" s="302"/>
      <c r="Q83" s="302"/>
      <c r="R83" s="302"/>
      <c r="S83" s="302"/>
      <c r="T83" s="302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headerFooter>
    <oddHeader>&amp;L
TTWS&amp;C&amp;"Arial,Bold Italic"&amp;14A Grade Results&amp;R
Winter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25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25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44032</v>
      </c>
      <c r="G4" s="303" t="s">
        <v>25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44039</v>
      </c>
      <c r="Q4" s="164" t="s">
        <v>25</v>
      </c>
      <c r="R4" s="165" t="s">
        <v>30</v>
      </c>
      <c r="S4" s="166"/>
      <c r="T4" s="167"/>
    </row>
    <row r="5" spans="1:20" ht="12.75">
      <c r="A5" s="87"/>
      <c r="B5" s="168" t="s">
        <v>56</v>
      </c>
      <c r="C5" s="169"/>
      <c r="D5" s="170">
        <v>5</v>
      </c>
      <c r="E5" s="171"/>
      <c r="F5" s="172" t="s">
        <v>81</v>
      </c>
      <c r="G5" s="173" t="s">
        <v>181</v>
      </c>
      <c r="H5" s="169"/>
      <c r="I5" s="174">
        <v>6</v>
      </c>
      <c r="J5" s="175"/>
      <c r="K5" s="32"/>
      <c r="L5" s="168" t="s">
        <v>181</v>
      </c>
      <c r="M5" s="169"/>
      <c r="N5" s="170">
        <v>0</v>
      </c>
      <c r="O5" s="171"/>
      <c r="P5" s="172" t="s">
        <v>53</v>
      </c>
      <c r="Q5" s="173" t="s">
        <v>80</v>
      </c>
      <c r="R5" s="169"/>
      <c r="S5" s="174">
        <v>0</v>
      </c>
      <c r="T5" s="175"/>
    </row>
    <row r="6" spans="1:20" ht="12.75">
      <c r="A6" s="87"/>
      <c r="B6" s="176" t="s">
        <v>80</v>
      </c>
      <c r="C6" s="177"/>
      <c r="D6" s="178">
        <v>2</v>
      </c>
      <c r="E6" s="148"/>
      <c r="F6" s="179" t="s">
        <v>81</v>
      </c>
      <c r="G6" s="180" t="s">
        <v>33</v>
      </c>
      <c r="H6" s="177"/>
      <c r="I6" s="181">
        <v>9</v>
      </c>
      <c r="J6" s="182"/>
      <c r="K6" s="32"/>
      <c r="L6" s="176" t="s">
        <v>183</v>
      </c>
      <c r="M6" s="177"/>
      <c r="N6" s="178">
        <v>4</v>
      </c>
      <c r="O6" s="148"/>
      <c r="P6" s="179" t="s">
        <v>81</v>
      </c>
      <c r="Q6" s="180" t="s">
        <v>182</v>
      </c>
      <c r="R6" s="177"/>
      <c r="S6" s="181">
        <v>7</v>
      </c>
      <c r="T6" s="182"/>
    </row>
    <row r="7" spans="1:20" ht="12.75">
      <c r="A7" s="87"/>
      <c r="B7" s="176" t="s">
        <v>182</v>
      </c>
      <c r="C7" s="177"/>
      <c r="D7" s="178">
        <v>0</v>
      </c>
      <c r="E7" s="148"/>
      <c r="F7" s="179" t="s">
        <v>53</v>
      </c>
      <c r="G7" s="180">
        <v>0</v>
      </c>
      <c r="H7" s="177"/>
      <c r="I7" s="181">
        <v>0</v>
      </c>
      <c r="J7" s="182"/>
      <c r="K7" s="32"/>
      <c r="L7" s="176" t="s">
        <v>56</v>
      </c>
      <c r="M7" s="177"/>
      <c r="N7" s="178">
        <v>8</v>
      </c>
      <c r="O7" s="148"/>
      <c r="P7" s="179" t="s">
        <v>54</v>
      </c>
      <c r="Q7" s="180" t="s">
        <v>68</v>
      </c>
      <c r="R7" s="177"/>
      <c r="S7" s="181">
        <v>3</v>
      </c>
      <c r="T7" s="182"/>
    </row>
    <row r="8" spans="1:20" ht="12.75">
      <c r="A8" s="87"/>
      <c r="B8" s="176" t="s">
        <v>45</v>
      </c>
      <c r="C8" s="177"/>
      <c r="D8" s="178">
        <v>6</v>
      </c>
      <c r="E8" s="148"/>
      <c r="F8" s="179" t="s">
        <v>54</v>
      </c>
      <c r="G8" s="180" t="s">
        <v>183</v>
      </c>
      <c r="H8" s="177"/>
      <c r="I8" s="181">
        <v>5</v>
      </c>
      <c r="J8" s="182"/>
      <c r="K8" s="32"/>
      <c r="L8" s="176" t="s">
        <v>33</v>
      </c>
      <c r="M8" s="177"/>
      <c r="N8" s="178">
        <v>0</v>
      </c>
      <c r="O8" s="148"/>
      <c r="P8" s="179" t="s">
        <v>53</v>
      </c>
      <c r="Q8" s="180">
        <v>0</v>
      </c>
      <c r="R8" s="177"/>
      <c r="S8" s="181">
        <v>0</v>
      </c>
      <c r="T8" s="182"/>
    </row>
    <row r="9" spans="1:20" ht="13.5" thickBot="1">
      <c r="A9" s="87"/>
      <c r="B9" s="176" t="s">
        <v>35</v>
      </c>
      <c r="C9" s="177"/>
      <c r="D9" s="178">
        <v>5</v>
      </c>
      <c r="E9" s="148"/>
      <c r="F9" s="179" t="s">
        <v>81</v>
      </c>
      <c r="G9" s="180" t="s">
        <v>68</v>
      </c>
      <c r="H9" s="177"/>
      <c r="I9" s="181">
        <v>6</v>
      </c>
      <c r="J9" s="182"/>
      <c r="K9" s="32"/>
      <c r="L9" s="176" t="s">
        <v>45</v>
      </c>
      <c r="M9" s="177"/>
      <c r="N9" s="178">
        <v>6</v>
      </c>
      <c r="O9" s="148"/>
      <c r="P9" s="179" t="s">
        <v>54</v>
      </c>
      <c r="Q9" s="180" t="s">
        <v>35</v>
      </c>
      <c r="R9" s="177"/>
      <c r="S9" s="181">
        <v>5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44046</v>
      </c>
      <c r="G12" s="164" t="s">
        <v>25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44053</v>
      </c>
      <c r="Q12" s="164" t="s">
        <v>25</v>
      </c>
      <c r="R12" s="165" t="s">
        <v>30</v>
      </c>
      <c r="S12" s="166"/>
      <c r="T12" s="167"/>
    </row>
    <row r="13" spans="1:20" ht="12.75">
      <c r="A13" s="87"/>
      <c r="B13" s="168">
        <v>0</v>
      </c>
      <c r="C13" s="169"/>
      <c r="D13" s="170">
        <v>0</v>
      </c>
      <c r="E13" s="171"/>
      <c r="F13" s="172" t="s">
        <v>53</v>
      </c>
      <c r="G13" s="173" t="s">
        <v>56</v>
      </c>
      <c r="H13" s="169"/>
      <c r="I13" s="174">
        <v>0</v>
      </c>
      <c r="J13" s="175"/>
      <c r="K13" s="32"/>
      <c r="L13" s="168" t="s">
        <v>45</v>
      </c>
      <c r="M13" s="169"/>
      <c r="N13" s="170">
        <v>7</v>
      </c>
      <c r="O13" s="171"/>
      <c r="P13" s="172" t="s">
        <v>54</v>
      </c>
      <c r="Q13" s="173" t="s">
        <v>56</v>
      </c>
      <c r="R13" s="169"/>
      <c r="S13" s="174">
        <v>4</v>
      </c>
      <c r="T13" s="175"/>
    </row>
    <row r="14" spans="1:20" ht="12.75">
      <c r="A14" s="87"/>
      <c r="B14" s="176" t="s">
        <v>80</v>
      </c>
      <c r="C14" s="177"/>
      <c r="D14" s="178">
        <v>4</v>
      </c>
      <c r="E14" s="148"/>
      <c r="F14" s="179" t="s">
        <v>81</v>
      </c>
      <c r="G14" s="180" t="s">
        <v>45</v>
      </c>
      <c r="H14" s="177"/>
      <c r="I14" s="181">
        <v>7</v>
      </c>
      <c r="J14" s="182"/>
      <c r="K14" s="32"/>
      <c r="L14" s="176" t="s">
        <v>80</v>
      </c>
      <c r="M14" s="177"/>
      <c r="N14" s="178">
        <v>5</v>
      </c>
      <c r="O14" s="148"/>
      <c r="P14" s="179" t="s">
        <v>81</v>
      </c>
      <c r="Q14" s="180" t="s">
        <v>35</v>
      </c>
      <c r="R14" s="177"/>
      <c r="S14" s="181">
        <v>6</v>
      </c>
      <c r="T14" s="182"/>
    </row>
    <row r="15" spans="1:20" ht="12.75">
      <c r="A15" s="87"/>
      <c r="B15" s="176" t="s">
        <v>182</v>
      </c>
      <c r="C15" s="177"/>
      <c r="D15" s="178">
        <v>11</v>
      </c>
      <c r="E15" s="148"/>
      <c r="F15" s="179" t="s">
        <v>54</v>
      </c>
      <c r="G15" s="180" t="s">
        <v>35</v>
      </c>
      <c r="H15" s="177"/>
      <c r="I15" s="181">
        <v>0</v>
      </c>
      <c r="J15" s="182"/>
      <c r="K15" s="32"/>
      <c r="L15" s="176" t="s">
        <v>181</v>
      </c>
      <c r="M15" s="177"/>
      <c r="N15" s="178">
        <v>6</v>
      </c>
      <c r="O15" s="148"/>
      <c r="P15" s="179" t="s">
        <v>54</v>
      </c>
      <c r="Q15" s="180" t="s">
        <v>182</v>
      </c>
      <c r="R15" s="177"/>
      <c r="S15" s="181">
        <v>5</v>
      </c>
      <c r="T15" s="182"/>
    </row>
    <row r="16" spans="1:20" ht="12.75">
      <c r="A16" s="87"/>
      <c r="B16" s="176" t="s">
        <v>183</v>
      </c>
      <c r="C16" s="177"/>
      <c r="D16" s="178">
        <v>5</v>
      </c>
      <c r="E16" s="148"/>
      <c r="F16" s="179" t="s">
        <v>81</v>
      </c>
      <c r="G16" s="180" t="s">
        <v>181</v>
      </c>
      <c r="H16" s="177"/>
      <c r="I16" s="181">
        <v>6</v>
      </c>
      <c r="J16" s="182"/>
      <c r="K16" s="32"/>
      <c r="L16" s="176" t="s">
        <v>183</v>
      </c>
      <c r="M16" s="177"/>
      <c r="N16" s="178">
        <v>11</v>
      </c>
      <c r="O16" s="148"/>
      <c r="P16" s="179" t="s">
        <v>54</v>
      </c>
      <c r="Q16" s="180" t="s">
        <v>33</v>
      </c>
      <c r="R16" s="177"/>
      <c r="S16" s="181">
        <v>0</v>
      </c>
      <c r="T16" s="182"/>
    </row>
    <row r="17" spans="1:20" ht="13.5" thickBot="1">
      <c r="A17" s="87"/>
      <c r="B17" s="176" t="s">
        <v>68</v>
      </c>
      <c r="C17" s="177"/>
      <c r="D17" s="178">
        <v>5</v>
      </c>
      <c r="E17" s="148"/>
      <c r="F17" s="179" t="s">
        <v>81</v>
      </c>
      <c r="G17" s="180" t="s">
        <v>33</v>
      </c>
      <c r="H17" s="177"/>
      <c r="I17" s="181">
        <v>6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 t="s">
        <v>68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44060</v>
      </c>
      <c r="G20" s="164" t="s">
        <v>25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44067</v>
      </c>
      <c r="Q20" s="164" t="s">
        <v>25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10</v>
      </c>
      <c r="E21" s="171"/>
      <c r="F21" s="172" t="s">
        <v>54</v>
      </c>
      <c r="G21" s="173" t="s">
        <v>35</v>
      </c>
      <c r="H21" s="169"/>
      <c r="I21" s="174">
        <v>1</v>
      </c>
      <c r="J21" s="175"/>
      <c r="K21" s="32"/>
      <c r="L21" s="191" t="s">
        <v>33</v>
      </c>
      <c r="M21" s="169"/>
      <c r="N21" s="170">
        <v>5</v>
      </c>
      <c r="O21" s="171"/>
      <c r="P21" s="172" t="s">
        <v>81</v>
      </c>
      <c r="Q21" s="173" t="s">
        <v>56</v>
      </c>
      <c r="R21" s="169"/>
      <c r="S21" s="174">
        <v>6</v>
      </c>
      <c r="T21" s="175"/>
    </row>
    <row r="22" spans="1:20" ht="12.75">
      <c r="A22" s="87"/>
      <c r="B22" s="176" t="s">
        <v>182</v>
      </c>
      <c r="C22" s="177"/>
      <c r="D22" s="178">
        <v>4</v>
      </c>
      <c r="E22" s="148"/>
      <c r="F22" s="179" t="s">
        <v>81</v>
      </c>
      <c r="G22" s="180" t="s">
        <v>80</v>
      </c>
      <c r="H22" s="177"/>
      <c r="I22" s="181">
        <v>7</v>
      </c>
      <c r="J22" s="182"/>
      <c r="K22" s="32"/>
      <c r="L22" s="176" t="s">
        <v>80</v>
      </c>
      <c r="M22" s="177"/>
      <c r="N22" s="178">
        <v>0</v>
      </c>
      <c r="O22" s="148"/>
      <c r="P22" s="179" t="s">
        <v>53</v>
      </c>
      <c r="Q22" s="180">
        <v>0</v>
      </c>
      <c r="R22" s="177"/>
      <c r="S22" s="181">
        <v>0</v>
      </c>
      <c r="T22" s="182"/>
    </row>
    <row r="23" spans="1:20" ht="12.75">
      <c r="A23" s="87"/>
      <c r="B23" s="176" t="s">
        <v>68</v>
      </c>
      <c r="C23" s="177"/>
      <c r="D23" s="178">
        <v>6</v>
      </c>
      <c r="E23" s="148"/>
      <c r="F23" s="179" t="s">
        <v>54</v>
      </c>
      <c r="G23" s="180" t="s">
        <v>183</v>
      </c>
      <c r="H23" s="177"/>
      <c r="I23" s="181">
        <v>5</v>
      </c>
      <c r="J23" s="182"/>
      <c r="K23" s="32"/>
      <c r="L23" s="176" t="s">
        <v>182</v>
      </c>
      <c r="M23" s="177"/>
      <c r="N23" s="178">
        <v>1</v>
      </c>
      <c r="O23" s="148"/>
      <c r="P23" s="179" t="s">
        <v>81</v>
      </c>
      <c r="Q23" s="180" t="s">
        <v>45</v>
      </c>
      <c r="R23" s="177"/>
      <c r="S23" s="181">
        <v>10</v>
      </c>
      <c r="T23" s="182"/>
    </row>
    <row r="24" spans="1:20" ht="12.75">
      <c r="A24" s="87"/>
      <c r="B24" s="176" t="s">
        <v>181</v>
      </c>
      <c r="C24" s="177"/>
      <c r="D24" s="178">
        <v>11</v>
      </c>
      <c r="E24" s="148"/>
      <c r="F24" s="179" t="s">
        <v>54</v>
      </c>
      <c r="G24" s="180" t="s">
        <v>33</v>
      </c>
      <c r="H24" s="177"/>
      <c r="I24" s="181">
        <v>0</v>
      </c>
      <c r="J24" s="182"/>
      <c r="K24" s="32"/>
      <c r="L24" s="176" t="s">
        <v>35</v>
      </c>
      <c r="M24" s="177"/>
      <c r="N24" s="178">
        <v>0</v>
      </c>
      <c r="O24" s="148"/>
      <c r="P24" s="179" t="s">
        <v>81</v>
      </c>
      <c r="Q24" s="180" t="s">
        <v>183</v>
      </c>
      <c r="R24" s="177"/>
      <c r="S24" s="181">
        <v>11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 t="s">
        <v>45</v>
      </c>
      <c r="H25" s="177"/>
      <c r="I25" s="181">
        <v>0</v>
      </c>
      <c r="J25" s="182"/>
      <c r="K25" s="32"/>
      <c r="L25" s="176" t="s">
        <v>181</v>
      </c>
      <c r="M25" s="177"/>
      <c r="N25" s="178">
        <v>6</v>
      </c>
      <c r="O25" s="148"/>
      <c r="P25" s="179" t="s">
        <v>54</v>
      </c>
      <c r="Q25" s="180" t="s">
        <v>68</v>
      </c>
      <c r="R25" s="177"/>
      <c r="S25" s="181">
        <v>5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44074</v>
      </c>
      <c r="G28" s="164" t="s">
        <v>25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44081</v>
      </c>
      <c r="Q28" s="164" t="s">
        <v>25</v>
      </c>
      <c r="R28" s="165" t="s">
        <v>30</v>
      </c>
      <c r="S28" s="166"/>
      <c r="T28" s="167"/>
    </row>
    <row r="29" spans="1:20" ht="12.75">
      <c r="A29" s="87"/>
      <c r="B29" s="168" t="s">
        <v>182</v>
      </c>
      <c r="C29" s="192"/>
      <c r="D29" s="170">
        <v>9</v>
      </c>
      <c r="E29" s="193"/>
      <c r="F29" s="172" t="s">
        <v>54</v>
      </c>
      <c r="G29" s="173" t="s">
        <v>33</v>
      </c>
      <c r="H29" s="192"/>
      <c r="I29" s="174">
        <v>2</v>
      </c>
      <c r="J29" s="194"/>
      <c r="K29" s="32"/>
      <c r="L29" s="168" t="s">
        <v>68</v>
      </c>
      <c r="M29" s="192"/>
      <c r="N29" s="170">
        <v>3</v>
      </c>
      <c r="O29" s="193"/>
      <c r="P29" s="172" t="s">
        <v>81</v>
      </c>
      <c r="Q29" s="173" t="s">
        <v>45</v>
      </c>
      <c r="R29" s="192"/>
      <c r="S29" s="174">
        <v>8</v>
      </c>
      <c r="T29" s="194"/>
    </row>
    <row r="30" spans="1:20" ht="12.75">
      <c r="A30" s="87"/>
      <c r="B30" s="176" t="s">
        <v>68</v>
      </c>
      <c r="C30" s="195"/>
      <c r="D30" s="178">
        <v>5</v>
      </c>
      <c r="E30" s="196"/>
      <c r="F30" s="179" t="s">
        <v>81</v>
      </c>
      <c r="G30" s="180" t="s">
        <v>80</v>
      </c>
      <c r="H30" s="195"/>
      <c r="I30" s="181">
        <v>6</v>
      </c>
      <c r="J30" s="197"/>
      <c r="K30" s="32"/>
      <c r="L30" s="176" t="s">
        <v>182</v>
      </c>
      <c r="M30" s="195"/>
      <c r="N30" s="178">
        <v>3</v>
      </c>
      <c r="O30" s="196"/>
      <c r="P30" s="179" t="s">
        <v>81</v>
      </c>
      <c r="Q30" s="180" t="s">
        <v>56</v>
      </c>
      <c r="R30" s="195"/>
      <c r="S30" s="181">
        <v>8</v>
      </c>
      <c r="T30" s="197"/>
    </row>
    <row r="31" spans="1:20" ht="12.75">
      <c r="A31" s="87"/>
      <c r="B31" s="176" t="s">
        <v>56</v>
      </c>
      <c r="C31" s="195"/>
      <c r="D31" s="178">
        <v>8</v>
      </c>
      <c r="E31" s="196"/>
      <c r="F31" s="179" t="s">
        <v>54</v>
      </c>
      <c r="G31" s="180" t="s">
        <v>183</v>
      </c>
      <c r="H31" s="195"/>
      <c r="I31" s="181">
        <v>3</v>
      </c>
      <c r="J31" s="197"/>
      <c r="K31" s="32"/>
      <c r="L31" s="176" t="s">
        <v>183</v>
      </c>
      <c r="M31" s="195"/>
      <c r="N31" s="178">
        <v>4</v>
      </c>
      <c r="O31" s="196"/>
      <c r="P31" s="179" t="s">
        <v>81</v>
      </c>
      <c r="Q31" s="180" t="s">
        <v>80</v>
      </c>
      <c r="R31" s="195"/>
      <c r="S31" s="181">
        <v>7</v>
      </c>
      <c r="T31" s="197"/>
    </row>
    <row r="32" spans="1:20" ht="12.75">
      <c r="A32" s="87"/>
      <c r="B32" s="176">
        <v>0</v>
      </c>
      <c r="C32" s="195"/>
      <c r="D32" s="178">
        <v>0</v>
      </c>
      <c r="E32" s="196"/>
      <c r="F32" s="179" t="s">
        <v>53</v>
      </c>
      <c r="G32" s="180" t="s">
        <v>35</v>
      </c>
      <c r="H32" s="195"/>
      <c r="I32" s="181">
        <v>0</v>
      </c>
      <c r="J32" s="197"/>
      <c r="K32" s="32"/>
      <c r="L32" s="176" t="s">
        <v>33</v>
      </c>
      <c r="M32" s="195"/>
      <c r="N32" s="178">
        <v>7</v>
      </c>
      <c r="O32" s="196"/>
      <c r="P32" s="179" t="s">
        <v>54</v>
      </c>
      <c r="Q32" s="180" t="s">
        <v>35</v>
      </c>
      <c r="R32" s="195"/>
      <c r="S32" s="181">
        <v>4</v>
      </c>
      <c r="T32" s="197"/>
    </row>
    <row r="33" spans="1:20" ht="13.5" thickBot="1">
      <c r="A33" s="87"/>
      <c r="B33" s="176" t="s">
        <v>45</v>
      </c>
      <c r="C33" s="195"/>
      <c r="D33" s="178">
        <v>7</v>
      </c>
      <c r="E33" s="196"/>
      <c r="F33" s="179" t="s">
        <v>54</v>
      </c>
      <c r="G33" s="180" t="s">
        <v>181</v>
      </c>
      <c r="H33" s="195"/>
      <c r="I33" s="181">
        <v>4</v>
      </c>
      <c r="J33" s="197"/>
      <c r="K33" s="32"/>
      <c r="L33" s="183" t="s">
        <v>181</v>
      </c>
      <c r="M33" s="198"/>
      <c r="N33" s="185">
        <v>0</v>
      </c>
      <c r="O33" s="199"/>
      <c r="P33" s="187" t="s">
        <v>53</v>
      </c>
      <c r="Q33" s="188">
        <v>0</v>
      </c>
      <c r="R33" s="198"/>
      <c r="S33" s="189">
        <v>0</v>
      </c>
      <c r="T33" s="200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44088</v>
      </c>
      <c r="G36" s="164" t="s">
        <v>25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44095</v>
      </c>
      <c r="Q36" s="164" t="s">
        <v>25</v>
      </c>
      <c r="R36" s="165" t="s">
        <v>30</v>
      </c>
      <c r="S36" s="166"/>
      <c r="T36" s="167"/>
    </row>
    <row r="37" spans="1:20" ht="12.75">
      <c r="A37" s="87"/>
      <c r="B37" s="168">
        <v>0</v>
      </c>
      <c r="C37" s="169"/>
      <c r="D37" s="170">
        <v>0</v>
      </c>
      <c r="E37" s="171"/>
      <c r="F37" s="172" t="s">
        <v>53</v>
      </c>
      <c r="G37" s="173" t="s">
        <v>183</v>
      </c>
      <c r="H37" s="169"/>
      <c r="I37" s="174">
        <v>0</v>
      </c>
      <c r="J37" s="175"/>
      <c r="K37" s="32"/>
      <c r="L37" s="168" t="s">
        <v>181</v>
      </c>
      <c r="M37" s="169"/>
      <c r="N37" s="170">
        <v>5</v>
      </c>
      <c r="O37" s="171"/>
      <c r="P37" s="172" t="s">
        <v>81</v>
      </c>
      <c r="Q37" s="173" t="s">
        <v>56</v>
      </c>
      <c r="R37" s="169"/>
      <c r="S37" s="174">
        <v>6</v>
      </c>
      <c r="T37" s="175"/>
    </row>
    <row r="38" spans="1:20" ht="12.75">
      <c r="A38" s="87"/>
      <c r="B38" s="176" t="s">
        <v>182</v>
      </c>
      <c r="C38" s="177"/>
      <c r="D38" s="178">
        <v>7</v>
      </c>
      <c r="E38" s="148"/>
      <c r="F38" s="179" t="s">
        <v>54</v>
      </c>
      <c r="G38" s="180" t="s">
        <v>68</v>
      </c>
      <c r="H38" s="177"/>
      <c r="I38" s="181">
        <v>4</v>
      </c>
      <c r="J38" s="182"/>
      <c r="K38" s="32"/>
      <c r="L38" s="176" t="s">
        <v>33</v>
      </c>
      <c r="M38" s="177"/>
      <c r="N38" s="178">
        <v>8</v>
      </c>
      <c r="O38" s="148"/>
      <c r="P38" s="179" t="s">
        <v>54</v>
      </c>
      <c r="Q38" s="180" t="s">
        <v>80</v>
      </c>
      <c r="R38" s="177"/>
      <c r="S38" s="181">
        <v>3</v>
      </c>
      <c r="T38" s="182"/>
    </row>
    <row r="39" spans="1:20" ht="12.75">
      <c r="A39" s="87"/>
      <c r="B39" s="176" t="s">
        <v>56</v>
      </c>
      <c r="C39" s="177"/>
      <c r="D39" s="178">
        <v>6</v>
      </c>
      <c r="E39" s="148"/>
      <c r="F39" s="179" t="s">
        <v>54</v>
      </c>
      <c r="G39" s="180" t="s">
        <v>80</v>
      </c>
      <c r="H39" s="177"/>
      <c r="I39" s="181">
        <v>5</v>
      </c>
      <c r="J39" s="182"/>
      <c r="K39" s="32"/>
      <c r="L39" s="176">
        <v>0</v>
      </c>
      <c r="M39" s="177"/>
      <c r="N39" s="178">
        <v>0</v>
      </c>
      <c r="O39" s="148"/>
      <c r="P39" s="179" t="s">
        <v>53</v>
      </c>
      <c r="Q39" s="180" t="s">
        <v>182</v>
      </c>
      <c r="R39" s="177"/>
      <c r="S39" s="181">
        <v>0</v>
      </c>
      <c r="T39" s="182"/>
    </row>
    <row r="40" spans="1:20" ht="12.75">
      <c r="A40" s="87"/>
      <c r="B40" s="176" t="s">
        <v>45</v>
      </c>
      <c r="C40" s="177"/>
      <c r="D40" s="178">
        <v>8</v>
      </c>
      <c r="E40" s="148"/>
      <c r="F40" s="179" t="s">
        <v>54</v>
      </c>
      <c r="G40" s="180" t="s">
        <v>33</v>
      </c>
      <c r="H40" s="177"/>
      <c r="I40" s="181">
        <v>3</v>
      </c>
      <c r="J40" s="182"/>
      <c r="K40" s="32"/>
      <c r="L40" s="176" t="s">
        <v>183</v>
      </c>
      <c r="M40" s="177"/>
      <c r="N40" s="178">
        <v>4</v>
      </c>
      <c r="O40" s="148"/>
      <c r="P40" s="179" t="s">
        <v>81</v>
      </c>
      <c r="Q40" s="180" t="s">
        <v>45</v>
      </c>
      <c r="R40" s="177"/>
      <c r="S40" s="181">
        <v>7</v>
      </c>
      <c r="T40" s="182"/>
    </row>
    <row r="41" spans="1:20" ht="12.75">
      <c r="A41" s="87"/>
      <c r="B41" s="176" t="s">
        <v>35</v>
      </c>
      <c r="C41" s="177"/>
      <c r="D41" s="178">
        <v>5</v>
      </c>
      <c r="E41" s="148"/>
      <c r="F41" s="179" t="s">
        <v>81</v>
      </c>
      <c r="G41" s="180" t="s">
        <v>181</v>
      </c>
      <c r="H41" s="177"/>
      <c r="I41" s="181">
        <v>6</v>
      </c>
      <c r="J41" s="182"/>
      <c r="K41" s="32"/>
      <c r="L41" s="176" t="s">
        <v>68</v>
      </c>
      <c r="M41" s="177"/>
      <c r="N41" s="178">
        <v>4</v>
      </c>
      <c r="O41" s="148"/>
      <c r="P41" s="179" t="s">
        <v>81</v>
      </c>
      <c r="Q41" s="180" t="s">
        <v>35</v>
      </c>
      <c r="R41" s="177"/>
      <c r="S41" s="181">
        <v>7</v>
      </c>
      <c r="T41" s="182"/>
    </row>
    <row r="42" spans="1:20" ht="13.5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44102</v>
      </c>
      <c r="G44" s="164" t="s">
        <v>25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44109</v>
      </c>
      <c r="Q44" s="164" t="s">
        <v>25</v>
      </c>
      <c r="R44" s="165" t="s">
        <v>30</v>
      </c>
      <c r="S44" s="166"/>
      <c r="T44" s="167"/>
    </row>
    <row r="45" spans="1:20" ht="12.75">
      <c r="A45" s="87"/>
      <c r="B45" s="191" t="s">
        <v>80</v>
      </c>
      <c r="C45" s="169"/>
      <c r="D45" s="170">
        <v>9</v>
      </c>
      <c r="E45" s="171"/>
      <c r="F45" s="172" t="s">
        <v>54</v>
      </c>
      <c r="G45" s="201" t="s">
        <v>181</v>
      </c>
      <c r="H45" s="169"/>
      <c r="I45" s="174">
        <v>2</v>
      </c>
      <c r="J45" s="175"/>
      <c r="K45" s="32"/>
      <c r="L45" s="191" t="s">
        <v>56</v>
      </c>
      <c r="M45" s="169"/>
      <c r="N45" s="170">
        <v>0</v>
      </c>
      <c r="O45" s="171"/>
      <c r="P45" s="172" t="s">
        <v>53</v>
      </c>
      <c r="Q45" s="201">
        <v>0</v>
      </c>
      <c r="R45" s="169"/>
      <c r="S45" s="174">
        <v>0</v>
      </c>
      <c r="T45" s="175"/>
    </row>
    <row r="46" spans="1:20" ht="12.75">
      <c r="A46" s="87"/>
      <c r="B46" s="176" t="s">
        <v>182</v>
      </c>
      <c r="C46" s="177"/>
      <c r="D46" s="178">
        <v>5</v>
      </c>
      <c r="E46" s="148"/>
      <c r="F46" s="179" t="s">
        <v>81</v>
      </c>
      <c r="G46" s="180" t="s">
        <v>183</v>
      </c>
      <c r="H46" s="177"/>
      <c r="I46" s="181">
        <v>6</v>
      </c>
      <c r="J46" s="182"/>
      <c r="K46" s="32"/>
      <c r="L46" s="176" t="s">
        <v>45</v>
      </c>
      <c r="M46" s="177"/>
      <c r="N46" s="178">
        <v>6</v>
      </c>
      <c r="O46" s="148"/>
      <c r="P46" s="179" t="s">
        <v>54</v>
      </c>
      <c r="Q46" s="180" t="s">
        <v>80</v>
      </c>
      <c r="R46" s="177"/>
      <c r="S46" s="181">
        <v>5</v>
      </c>
      <c r="T46" s="182"/>
    </row>
    <row r="47" spans="1:20" ht="12.75">
      <c r="A47" s="87"/>
      <c r="B47" s="176" t="s">
        <v>68</v>
      </c>
      <c r="C47" s="177"/>
      <c r="D47" s="178">
        <v>5</v>
      </c>
      <c r="E47" s="148"/>
      <c r="F47" s="179" t="s">
        <v>81</v>
      </c>
      <c r="G47" s="180" t="s">
        <v>56</v>
      </c>
      <c r="H47" s="177"/>
      <c r="I47" s="181">
        <v>6</v>
      </c>
      <c r="J47" s="182"/>
      <c r="K47" s="32"/>
      <c r="L47" s="176" t="s">
        <v>35</v>
      </c>
      <c r="M47" s="177"/>
      <c r="N47" s="178">
        <v>0</v>
      </c>
      <c r="O47" s="148"/>
      <c r="P47" s="179" t="s">
        <v>81</v>
      </c>
      <c r="Q47" s="180" t="s">
        <v>182</v>
      </c>
      <c r="R47" s="177"/>
      <c r="S47" s="181">
        <v>11</v>
      </c>
      <c r="T47" s="182"/>
    </row>
    <row r="48" spans="1:20" ht="12.75">
      <c r="A48" s="87"/>
      <c r="B48" s="176">
        <v>0</v>
      </c>
      <c r="C48" s="177"/>
      <c r="D48" s="178">
        <v>0</v>
      </c>
      <c r="E48" s="148"/>
      <c r="F48" s="179" t="s">
        <v>53</v>
      </c>
      <c r="G48" s="180" t="s">
        <v>33</v>
      </c>
      <c r="H48" s="177"/>
      <c r="I48" s="181">
        <v>0</v>
      </c>
      <c r="J48" s="182"/>
      <c r="K48" s="32"/>
      <c r="L48" s="176" t="s">
        <v>181</v>
      </c>
      <c r="M48" s="177"/>
      <c r="N48" s="178">
        <v>5</v>
      </c>
      <c r="O48" s="148"/>
      <c r="P48" s="179" t="s">
        <v>81</v>
      </c>
      <c r="Q48" s="180" t="s">
        <v>183</v>
      </c>
      <c r="R48" s="177"/>
      <c r="S48" s="181">
        <v>6</v>
      </c>
      <c r="T48" s="182"/>
    </row>
    <row r="49" spans="1:20" ht="13.5" thickBot="1">
      <c r="A49" s="87"/>
      <c r="B49" s="176" t="s">
        <v>35</v>
      </c>
      <c r="C49" s="177"/>
      <c r="D49" s="178">
        <v>3</v>
      </c>
      <c r="E49" s="148"/>
      <c r="F49" s="179" t="s">
        <v>81</v>
      </c>
      <c r="G49" s="180" t="s">
        <v>45</v>
      </c>
      <c r="H49" s="177"/>
      <c r="I49" s="181">
        <v>8</v>
      </c>
      <c r="J49" s="182"/>
      <c r="K49" s="32"/>
      <c r="L49" s="176" t="s">
        <v>33</v>
      </c>
      <c r="M49" s="177"/>
      <c r="N49" s="178">
        <v>4</v>
      </c>
      <c r="O49" s="148"/>
      <c r="P49" s="179" t="s">
        <v>81</v>
      </c>
      <c r="Q49" s="180" t="s">
        <v>68</v>
      </c>
      <c r="R49" s="177"/>
      <c r="S49" s="181">
        <v>7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44116</v>
      </c>
      <c r="G52" s="164" t="s">
        <v>25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44123</v>
      </c>
      <c r="Q52" s="164" t="s">
        <v>25</v>
      </c>
      <c r="R52" s="165" t="s">
        <v>30</v>
      </c>
      <c r="S52" s="166"/>
      <c r="T52" s="167"/>
    </row>
    <row r="53" spans="1:20" ht="12.75">
      <c r="A53" s="87"/>
      <c r="B53" s="168" t="s">
        <v>56</v>
      </c>
      <c r="C53" s="169"/>
      <c r="D53" s="170">
        <v>4</v>
      </c>
      <c r="E53" s="193"/>
      <c r="F53" s="172" t="s">
        <v>81</v>
      </c>
      <c r="G53" s="173" t="s">
        <v>45</v>
      </c>
      <c r="H53" s="192"/>
      <c r="I53" s="174">
        <v>7</v>
      </c>
      <c r="J53" s="194"/>
      <c r="K53" s="32"/>
      <c r="L53" s="168" t="s">
        <v>35</v>
      </c>
      <c r="M53" s="169"/>
      <c r="N53" s="170">
        <v>3</v>
      </c>
      <c r="O53" s="171"/>
      <c r="P53" s="172" t="s">
        <v>81</v>
      </c>
      <c r="Q53" s="173" t="s">
        <v>56</v>
      </c>
      <c r="R53" s="169"/>
      <c r="S53" s="174">
        <v>8</v>
      </c>
      <c r="T53" s="175"/>
    </row>
    <row r="54" spans="1:20" ht="12.75">
      <c r="A54" s="87"/>
      <c r="B54" s="176" t="s">
        <v>35</v>
      </c>
      <c r="C54" s="177"/>
      <c r="D54" s="178">
        <v>0</v>
      </c>
      <c r="E54" s="196"/>
      <c r="F54" s="179" t="s">
        <v>53</v>
      </c>
      <c r="G54" s="180" t="s">
        <v>80</v>
      </c>
      <c r="H54" s="195"/>
      <c r="I54" s="181">
        <v>0</v>
      </c>
      <c r="J54" s="197"/>
      <c r="K54" s="32"/>
      <c r="L54" s="176" t="s">
        <v>80</v>
      </c>
      <c r="M54" s="177"/>
      <c r="N54" s="178">
        <v>6</v>
      </c>
      <c r="O54" s="148"/>
      <c r="P54" s="179" t="s">
        <v>54</v>
      </c>
      <c r="Q54" s="180" t="s">
        <v>182</v>
      </c>
      <c r="R54" s="177"/>
      <c r="S54" s="181">
        <v>5</v>
      </c>
      <c r="T54" s="182"/>
    </row>
    <row r="55" spans="1:20" ht="12.75">
      <c r="A55" s="87"/>
      <c r="B55" s="176" t="s">
        <v>182</v>
      </c>
      <c r="C55" s="177"/>
      <c r="D55" s="178">
        <v>5</v>
      </c>
      <c r="E55" s="196"/>
      <c r="F55" s="179" t="s">
        <v>81</v>
      </c>
      <c r="G55" s="180" t="s">
        <v>181</v>
      </c>
      <c r="H55" s="195"/>
      <c r="I55" s="181">
        <v>6</v>
      </c>
      <c r="J55" s="197"/>
      <c r="K55" s="32"/>
      <c r="L55" s="176" t="s">
        <v>183</v>
      </c>
      <c r="M55" s="177"/>
      <c r="N55" s="178">
        <v>8</v>
      </c>
      <c r="O55" s="148"/>
      <c r="P55" s="179" t="s">
        <v>54</v>
      </c>
      <c r="Q55" s="180" t="s">
        <v>68</v>
      </c>
      <c r="R55" s="177"/>
      <c r="S55" s="181">
        <v>3</v>
      </c>
      <c r="T55" s="182"/>
    </row>
    <row r="56" spans="1:20" ht="12.75">
      <c r="A56" s="87"/>
      <c r="B56" s="176" t="s">
        <v>33</v>
      </c>
      <c r="C56" s="177"/>
      <c r="D56" s="178">
        <v>5</v>
      </c>
      <c r="E56" s="196"/>
      <c r="F56" s="179" t="s">
        <v>81</v>
      </c>
      <c r="G56" s="180" t="s">
        <v>183</v>
      </c>
      <c r="H56" s="195"/>
      <c r="I56" s="181">
        <v>6</v>
      </c>
      <c r="J56" s="197"/>
      <c r="K56" s="32"/>
      <c r="L56" s="176" t="s">
        <v>33</v>
      </c>
      <c r="M56" s="177"/>
      <c r="N56" s="178">
        <v>3</v>
      </c>
      <c r="O56" s="148"/>
      <c r="P56" s="179" t="s">
        <v>81</v>
      </c>
      <c r="Q56" s="180" t="s">
        <v>181</v>
      </c>
      <c r="R56" s="177"/>
      <c r="S56" s="181">
        <v>8</v>
      </c>
      <c r="T56" s="182"/>
    </row>
    <row r="57" spans="1:20" ht="13.5" thickBot="1">
      <c r="A57" s="87"/>
      <c r="B57" s="183" t="s">
        <v>68</v>
      </c>
      <c r="C57" s="184"/>
      <c r="D57" s="185">
        <v>0</v>
      </c>
      <c r="E57" s="199"/>
      <c r="F57" s="187" t="s">
        <v>53</v>
      </c>
      <c r="G57" s="188">
        <v>0</v>
      </c>
      <c r="H57" s="198"/>
      <c r="I57" s="189">
        <v>0</v>
      </c>
      <c r="J57" s="200"/>
      <c r="K57" s="32"/>
      <c r="L57" s="183" t="s">
        <v>45</v>
      </c>
      <c r="M57" s="184"/>
      <c r="N57" s="185">
        <v>0</v>
      </c>
      <c r="O57" s="186"/>
      <c r="P57" s="187" t="s">
        <v>53</v>
      </c>
      <c r="Q57" s="188">
        <v>0</v>
      </c>
      <c r="R57" s="184"/>
      <c r="S57" s="189">
        <v>0</v>
      </c>
      <c r="T57" s="190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hidden="1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31</v>
      </c>
      <c r="C60" s="216">
        <v>15</v>
      </c>
      <c r="D60" s="162"/>
      <c r="E60" s="161"/>
      <c r="F60" s="163">
        <v>44130</v>
      </c>
      <c r="G60" s="164" t="s">
        <v>25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44137</v>
      </c>
      <c r="Q60" s="164" t="s">
        <v>25</v>
      </c>
      <c r="R60" s="165" t="s">
        <v>30</v>
      </c>
      <c r="S60" s="166"/>
      <c r="T60" s="167"/>
    </row>
    <row r="61" spans="1:20" ht="12.75" hidden="1">
      <c r="A61" s="87"/>
      <c r="B61" s="168" t="s">
        <v>56</v>
      </c>
      <c r="C61" s="169"/>
      <c r="D61" s="170">
        <v>0</v>
      </c>
      <c r="E61" s="171"/>
      <c r="F61" s="172" t="s">
        <v>53</v>
      </c>
      <c r="G61" s="173" t="s">
        <v>33</v>
      </c>
      <c r="H61" s="169"/>
      <c r="I61" s="174">
        <v>0</v>
      </c>
      <c r="J61" s="175"/>
      <c r="K61" s="32"/>
      <c r="L61" s="168" t="s">
        <v>33</v>
      </c>
      <c r="M61" s="192"/>
      <c r="N61" s="170">
        <v>0</v>
      </c>
      <c r="O61" s="193"/>
      <c r="P61" s="172" t="s">
        <v>53</v>
      </c>
      <c r="Q61" s="173" t="s">
        <v>182</v>
      </c>
      <c r="R61" s="192"/>
      <c r="S61" s="174">
        <v>0</v>
      </c>
      <c r="T61" s="194"/>
    </row>
    <row r="62" spans="1:20" ht="12.75" hidden="1">
      <c r="A62" s="87"/>
      <c r="B62" s="176">
        <v>0</v>
      </c>
      <c r="C62" s="177"/>
      <c r="D62" s="178">
        <v>0</v>
      </c>
      <c r="E62" s="148"/>
      <c r="F62" s="179" t="s">
        <v>53</v>
      </c>
      <c r="G62" s="180" t="s">
        <v>80</v>
      </c>
      <c r="H62" s="177"/>
      <c r="I62" s="181">
        <v>0</v>
      </c>
      <c r="J62" s="182"/>
      <c r="K62" s="32"/>
      <c r="L62" s="176" t="s">
        <v>80</v>
      </c>
      <c r="M62" s="195"/>
      <c r="N62" s="178">
        <v>0</v>
      </c>
      <c r="O62" s="196"/>
      <c r="P62" s="179" t="s">
        <v>53</v>
      </c>
      <c r="Q62" s="180" t="s">
        <v>68</v>
      </c>
      <c r="R62" s="195"/>
      <c r="S62" s="181">
        <v>0</v>
      </c>
      <c r="T62" s="197"/>
    </row>
    <row r="63" spans="1:20" ht="12.75" hidden="1">
      <c r="A63" s="87"/>
      <c r="B63" s="176" t="s">
        <v>45</v>
      </c>
      <c r="C63" s="177"/>
      <c r="D63" s="178">
        <v>0</v>
      </c>
      <c r="E63" s="148"/>
      <c r="F63" s="179" t="s">
        <v>53</v>
      </c>
      <c r="G63" s="180" t="s">
        <v>182</v>
      </c>
      <c r="H63" s="177"/>
      <c r="I63" s="181">
        <v>0</v>
      </c>
      <c r="J63" s="182"/>
      <c r="K63" s="32"/>
      <c r="L63" s="176" t="s">
        <v>183</v>
      </c>
      <c r="M63" s="195"/>
      <c r="N63" s="178">
        <v>0</v>
      </c>
      <c r="O63" s="196"/>
      <c r="P63" s="179" t="s">
        <v>53</v>
      </c>
      <c r="Q63" s="180" t="s">
        <v>56</v>
      </c>
      <c r="R63" s="195"/>
      <c r="S63" s="181">
        <v>0</v>
      </c>
      <c r="T63" s="197"/>
    </row>
    <row r="64" spans="1:20" ht="13.5" hidden="1" thickBot="1">
      <c r="A64" s="87"/>
      <c r="B64" s="176" t="s">
        <v>183</v>
      </c>
      <c r="C64" s="177"/>
      <c r="D64" s="178">
        <v>0</v>
      </c>
      <c r="E64" s="148"/>
      <c r="F64" s="179" t="s">
        <v>53</v>
      </c>
      <c r="G64" s="180" t="s">
        <v>35</v>
      </c>
      <c r="H64" s="177"/>
      <c r="I64" s="181">
        <v>0</v>
      </c>
      <c r="J64" s="182"/>
      <c r="K64" s="32"/>
      <c r="L64" s="176" t="s">
        <v>35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 t="s">
        <v>68</v>
      </c>
      <c r="C65" s="177"/>
      <c r="D65" s="178">
        <v>0</v>
      </c>
      <c r="E65" s="148"/>
      <c r="F65" s="179" t="s">
        <v>53</v>
      </c>
      <c r="G65" s="180" t="s">
        <v>181</v>
      </c>
      <c r="H65" s="177"/>
      <c r="I65" s="181">
        <v>0</v>
      </c>
      <c r="J65" s="182"/>
      <c r="K65" s="32"/>
      <c r="L65" s="176" t="s">
        <v>181</v>
      </c>
      <c r="M65" s="195"/>
      <c r="N65" s="178">
        <v>0</v>
      </c>
      <c r="O65" s="196"/>
      <c r="P65" s="179" t="s">
        <v>53</v>
      </c>
      <c r="Q65" s="180" t="s">
        <v>45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2.75" hidden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31</v>
      </c>
      <c r="C68" s="216">
        <v>17</v>
      </c>
      <c r="D68" s="162"/>
      <c r="E68" s="161"/>
      <c r="F68" s="163">
        <v>44144</v>
      </c>
      <c r="G68" s="164" t="s">
        <v>25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44151</v>
      </c>
      <c r="Q68" s="164" t="s">
        <v>25</v>
      </c>
      <c r="R68" s="165" t="s">
        <v>30</v>
      </c>
      <c r="S68" s="166"/>
      <c r="T68" s="167"/>
    </row>
    <row r="69" spans="1:20" ht="12.75" hidden="1">
      <c r="A69" s="87"/>
      <c r="B69" s="168" t="s">
        <v>45</v>
      </c>
      <c r="C69" s="169"/>
      <c r="D69" s="170">
        <v>0</v>
      </c>
      <c r="E69" s="171"/>
      <c r="F69" s="172" t="s">
        <v>53</v>
      </c>
      <c r="G69" s="173" t="s">
        <v>68</v>
      </c>
      <c r="H69" s="169"/>
      <c r="I69" s="174">
        <v>0</v>
      </c>
      <c r="J69" s="175"/>
      <c r="K69" s="32"/>
      <c r="L69" s="168" t="s">
        <v>183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 hidden="1">
      <c r="A70" s="87"/>
      <c r="B70" s="176" t="s">
        <v>56</v>
      </c>
      <c r="C70" s="177"/>
      <c r="D70" s="178">
        <v>0</v>
      </c>
      <c r="E70" s="148"/>
      <c r="F70" s="179" t="s">
        <v>53</v>
      </c>
      <c r="G70" s="180" t="s">
        <v>182</v>
      </c>
      <c r="H70" s="177"/>
      <c r="I70" s="181">
        <v>0</v>
      </c>
      <c r="J70" s="182"/>
      <c r="K70" s="32"/>
      <c r="L70" s="176" t="s">
        <v>68</v>
      </c>
      <c r="M70" s="177"/>
      <c r="N70" s="178">
        <v>0</v>
      </c>
      <c r="O70" s="148"/>
      <c r="P70" s="179" t="s">
        <v>53</v>
      </c>
      <c r="Q70" s="180" t="s">
        <v>182</v>
      </c>
      <c r="R70" s="177"/>
      <c r="S70" s="181">
        <v>0</v>
      </c>
      <c r="T70" s="182"/>
    </row>
    <row r="71" spans="1:20" ht="12.75" hidden="1">
      <c r="A71" s="87"/>
      <c r="B71" s="176" t="s">
        <v>80</v>
      </c>
      <c r="C71" s="177"/>
      <c r="D71" s="178">
        <v>0</v>
      </c>
      <c r="E71" s="148"/>
      <c r="F71" s="179" t="s">
        <v>53</v>
      </c>
      <c r="G71" s="180" t="s">
        <v>183</v>
      </c>
      <c r="H71" s="177"/>
      <c r="I71" s="181">
        <v>0</v>
      </c>
      <c r="J71" s="182"/>
      <c r="K71" s="32"/>
      <c r="L71" s="176" t="s">
        <v>80</v>
      </c>
      <c r="M71" s="177"/>
      <c r="N71" s="178">
        <v>0</v>
      </c>
      <c r="O71" s="148"/>
      <c r="P71" s="179" t="s">
        <v>53</v>
      </c>
      <c r="Q71" s="180" t="s">
        <v>56</v>
      </c>
      <c r="R71" s="177"/>
      <c r="S71" s="181">
        <v>0</v>
      </c>
      <c r="T71" s="182"/>
    </row>
    <row r="72" spans="1:20" ht="13.5" hidden="1" thickBot="1">
      <c r="A72" s="87"/>
      <c r="B72" s="176" t="s">
        <v>35</v>
      </c>
      <c r="C72" s="177"/>
      <c r="D72" s="178">
        <v>0</v>
      </c>
      <c r="E72" s="148"/>
      <c r="F72" s="179" t="s">
        <v>53</v>
      </c>
      <c r="G72" s="180" t="s">
        <v>33</v>
      </c>
      <c r="H72" s="177"/>
      <c r="I72" s="181">
        <v>0</v>
      </c>
      <c r="J72" s="182"/>
      <c r="K72" s="32"/>
      <c r="L72" s="176" t="s">
        <v>33</v>
      </c>
      <c r="M72" s="177"/>
      <c r="N72" s="178">
        <v>0</v>
      </c>
      <c r="O72" s="148"/>
      <c r="P72" s="179" t="s">
        <v>53</v>
      </c>
      <c r="Q72" s="180" t="s">
        <v>45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 t="s">
        <v>181</v>
      </c>
      <c r="H73" s="177"/>
      <c r="I73" s="181">
        <v>0</v>
      </c>
      <c r="J73" s="182"/>
      <c r="K73" s="32"/>
      <c r="L73" s="176" t="s">
        <v>181</v>
      </c>
      <c r="M73" s="177"/>
      <c r="N73" s="178">
        <v>0</v>
      </c>
      <c r="O73" s="148"/>
      <c r="P73" s="179" t="s">
        <v>53</v>
      </c>
      <c r="Q73" s="180" t="s">
        <v>35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2.75" hidden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31</v>
      </c>
      <c r="C76" s="216">
        <v>19</v>
      </c>
      <c r="D76" s="162"/>
      <c r="E76" s="161"/>
      <c r="F76" s="163">
        <v>44158</v>
      </c>
      <c r="G76" s="164" t="s">
        <v>25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 hidden="1">
      <c r="A77" s="87"/>
      <c r="B77" s="168" t="s">
        <v>45</v>
      </c>
      <c r="C77" s="169"/>
      <c r="D77" s="170" t="s">
        <v>11</v>
      </c>
      <c r="E77" s="171"/>
      <c r="F77" s="172" t="s">
        <v>54</v>
      </c>
      <c r="G77" s="173" t="s">
        <v>68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 hidden="1">
      <c r="A78" s="87"/>
      <c r="B78" s="176" t="s">
        <v>56</v>
      </c>
      <c r="C78" s="177"/>
      <c r="D78" s="178" t="s">
        <v>11</v>
      </c>
      <c r="E78" s="148"/>
      <c r="F78" s="179" t="s">
        <v>54</v>
      </c>
      <c r="G78" s="180" t="s">
        <v>182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 hidden="1">
      <c r="A79" s="87"/>
      <c r="B79" s="176" t="s">
        <v>80</v>
      </c>
      <c r="C79" s="177"/>
      <c r="D79" s="178">
        <v>0</v>
      </c>
      <c r="E79" s="148"/>
      <c r="F79" s="179" t="s">
        <v>53</v>
      </c>
      <c r="G79" s="180" t="s">
        <v>183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 t="s">
        <v>35</v>
      </c>
      <c r="C80" s="177"/>
      <c r="D80" s="178">
        <v>0</v>
      </c>
      <c r="E80" s="148"/>
      <c r="F80" s="179" t="s">
        <v>81</v>
      </c>
      <c r="G80" s="180" t="s">
        <v>33</v>
      </c>
      <c r="H80" s="177"/>
      <c r="I80" s="181" t="s">
        <v>11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 t="s">
        <v>181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 hidden="1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31496062992125984" right="0.4330708661417323" top="0.4330708661417323" bottom="0.1968503937007874" header="0.15748031496062992" footer="0.15748031496062992"/>
  <pageSetup fitToHeight="1" fitToWidth="1" horizontalDpi="600" verticalDpi="600" orientation="portrait" paperSize="9" scale="75" r:id="rId2"/>
  <headerFooter alignWithMargins="0">
    <oddHeader>&amp;L
TTWS&amp;C&amp;"Arial,Bold Italic"&amp;14B Grade&amp;R
Winter 2015</oddHeader>
  </headerFooter>
  <rowBreaks count="2" manualBreakCount="2">
    <brk id="51" max="255" man="1"/>
    <brk id="9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162"/>
  <sheetViews>
    <sheetView zoomScalePageLayoutView="0" workbookViewId="0" topLeftCell="A33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70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70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303" t="s">
        <v>70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70</v>
      </c>
      <c r="R4" s="165" t="s">
        <v>30</v>
      </c>
      <c r="S4" s="166"/>
      <c r="T4" s="167"/>
    </row>
    <row r="5" spans="1:20" ht="12.75">
      <c r="A5" s="87"/>
      <c r="B5" s="168" t="s">
        <v>29</v>
      </c>
      <c r="C5" s="169"/>
      <c r="D5" s="170">
        <v>3</v>
      </c>
      <c r="E5" s="171"/>
      <c r="F5" s="172" t="s">
        <v>81</v>
      </c>
      <c r="G5" s="173" t="s">
        <v>56</v>
      </c>
      <c r="H5" s="169"/>
      <c r="I5" s="174">
        <v>8</v>
      </c>
      <c r="J5" s="175"/>
      <c r="K5" s="32"/>
      <c r="L5" s="168" t="s">
        <v>33</v>
      </c>
      <c r="M5" s="169"/>
      <c r="N5" s="170">
        <v>4</v>
      </c>
      <c r="O5" s="171"/>
      <c r="P5" s="172" t="s">
        <v>81</v>
      </c>
      <c r="Q5" s="173" t="s">
        <v>29</v>
      </c>
      <c r="R5" s="169"/>
      <c r="S5" s="174">
        <v>7</v>
      </c>
      <c r="T5" s="175"/>
    </row>
    <row r="6" spans="1:20" ht="12.75">
      <c r="A6" s="87"/>
      <c r="B6" s="176" t="s">
        <v>71</v>
      </c>
      <c r="C6" s="177"/>
      <c r="D6" s="178">
        <v>0</v>
      </c>
      <c r="E6" s="148"/>
      <c r="F6" s="179" t="s">
        <v>81</v>
      </c>
      <c r="G6" s="180" t="s">
        <v>32</v>
      </c>
      <c r="H6" s="177"/>
      <c r="I6" s="181">
        <v>11</v>
      </c>
      <c r="J6" s="182"/>
      <c r="K6" s="32"/>
      <c r="L6" s="176" t="s">
        <v>32</v>
      </c>
      <c r="M6" s="177"/>
      <c r="N6" s="178">
        <v>5</v>
      </c>
      <c r="O6" s="148"/>
      <c r="P6" s="179" t="s">
        <v>81</v>
      </c>
      <c r="Q6" s="180" t="s">
        <v>56</v>
      </c>
      <c r="R6" s="177"/>
      <c r="S6" s="181">
        <v>6</v>
      </c>
      <c r="T6" s="182"/>
    </row>
    <row r="7" spans="1:20" ht="12.75">
      <c r="A7" s="87"/>
      <c r="B7" s="176" t="s">
        <v>68</v>
      </c>
      <c r="C7" s="177"/>
      <c r="D7" s="178">
        <v>0</v>
      </c>
      <c r="E7" s="148"/>
      <c r="F7" s="179" t="s">
        <v>53</v>
      </c>
      <c r="G7" s="180" t="s">
        <v>69</v>
      </c>
      <c r="H7" s="177"/>
      <c r="I7" s="181">
        <v>0</v>
      </c>
      <c r="J7" s="182"/>
      <c r="K7" s="32"/>
      <c r="L7" s="176" t="s">
        <v>69</v>
      </c>
      <c r="M7" s="177"/>
      <c r="N7" s="178">
        <v>0</v>
      </c>
      <c r="O7" s="148"/>
      <c r="P7" s="179" t="s">
        <v>53</v>
      </c>
      <c r="Q7" s="180" t="s">
        <v>71</v>
      </c>
      <c r="R7" s="177"/>
      <c r="S7" s="181">
        <v>0</v>
      </c>
      <c r="T7" s="182"/>
    </row>
    <row r="8" spans="1:20" ht="12.75">
      <c r="A8" s="87"/>
      <c r="B8" s="176" t="s">
        <v>251</v>
      </c>
      <c r="C8" s="177"/>
      <c r="D8" s="178">
        <v>7</v>
      </c>
      <c r="E8" s="148"/>
      <c r="F8" s="179" t="s">
        <v>54</v>
      </c>
      <c r="G8" s="180" t="s">
        <v>33</v>
      </c>
      <c r="H8" s="177"/>
      <c r="I8" s="181">
        <v>4</v>
      </c>
      <c r="J8" s="182"/>
      <c r="K8" s="32"/>
      <c r="L8" s="176" t="s">
        <v>251</v>
      </c>
      <c r="M8" s="177"/>
      <c r="N8" s="178">
        <v>7</v>
      </c>
      <c r="O8" s="148"/>
      <c r="P8" s="179" t="s">
        <v>54</v>
      </c>
      <c r="Q8" s="180" t="s">
        <v>68</v>
      </c>
      <c r="R8" s="177"/>
      <c r="S8" s="181">
        <v>4</v>
      </c>
      <c r="T8" s="182"/>
    </row>
    <row r="9" spans="1:20" ht="13.5" thickBot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81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70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70</v>
      </c>
      <c r="R12" s="165" t="s">
        <v>30</v>
      </c>
      <c r="S12" s="166"/>
      <c r="T12" s="167"/>
    </row>
    <row r="13" spans="1:20" ht="12.75">
      <c r="A13" s="87"/>
      <c r="B13" s="168" t="s">
        <v>29</v>
      </c>
      <c r="C13" s="169"/>
      <c r="D13" s="170">
        <v>2</v>
      </c>
      <c r="E13" s="171"/>
      <c r="F13" s="172" t="s">
        <v>81</v>
      </c>
      <c r="G13" s="173" t="s">
        <v>68</v>
      </c>
      <c r="H13" s="169"/>
      <c r="I13" s="174">
        <v>9</v>
      </c>
      <c r="J13" s="175"/>
      <c r="K13" s="32"/>
      <c r="L13" s="168" t="s">
        <v>71</v>
      </c>
      <c r="M13" s="169"/>
      <c r="N13" s="170">
        <v>5</v>
      </c>
      <c r="O13" s="171"/>
      <c r="P13" s="172" t="s">
        <v>81</v>
      </c>
      <c r="Q13" s="173" t="s">
        <v>29</v>
      </c>
      <c r="R13" s="169"/>
      <c r="S13" s="174">
        <v>6</v>
      </c>
      <c r="T13" s="175"/>
    </row>
    <row r="14" spans="1:20" ht="12.75">
      <c r="A14" s="87"/>
      <c r="B14" s="176" t="s">
        <v>56</v>
      </c>
      <c r="C14" s="177"/>
      <c r="D14" s="178">
        <v>0</v>
      </c>
      <c r="E14" s="148"/>
      <c r="F14" s="179" t="s">
        <v>81</v>
      </c>
      <c r="G14" s="180" t="s">
        <v>251</v>
      </c>
      <c r="H14" s="177"/>
      <c r="I14" s="181">
        <v>11</v>
      </c>
      <c r="J14" s="182"/>
      <c r="K14" s="32"/>
      <c r="L14" s="176" t="s">
        <v>68</v>
      </c>
      <c r="M14" s="177"/>
      <c r="N14" s="178">
        <v>6</v>
      </c>
      <c r="O14" s="148"/>
      <c r="P14" s="179" t="s">
        <v>54</v>
      </c>
      <c r="Q14" s="180" t="s">
        <v>56</v>
      </c>
      <c r="R14" s="177"/>
      <c r="S14" s="181">
        <v>5</v>
      </c>
      <c r="T14" s="182"/>
    </row>
    <row r="15" spans="1:20" ht="12.75">
      <c r="A15" s="87"/>
      <c r="B15" s="176" t="s">
        <v>33</v>
      </c>
      <c r="C15" s="177"/>
      <c r="D15" s="178">
        <v>4</v>
      </c>
      <c r="E15" s="148"/>
      <c r="F15" s="179" t="s">
        <v>81</v>
      </c>
      <c r="G15" s="180" t="s">
        <v>71</v>
      </c>
      <c r="H15" s="177"/>
      <c r="I15" s="181">
        <v>7</v>
      </c>
      <c r="J15" s="182"/>
      <c r="K15" s="32"/>
      <c r="L15" s="176" t="s">
        <v>32</v>
      </c>
      <c r="M15" s="177"/>
      <c r="N15" s="178">
        <v>8</v>
      </c>
      <c r="O15" s="148"/>
      <c r="P15" s="179" t="s">
        <v>54</v>
      </c>
      <c r="Q15" s="180" t="s">
        <v>33</v>
      </c>
      <c r="R15" s="177"/>
      <c r="S15" s="181">
        <v>3</v>
      </c>
      <c r="T15" s="182"/>
    </row>
    <row r="16" spans="1:20" ht="12.75">
      <c r="A16" s="87"/>
      <c r="B16" s="176" t="s">
        <v>32</v>
      </c>
      <c r="C16" s="177"/>
      <c r="D16" s="178">
        <v>0</v>
      </c>
      <c r="E16" s="148"/>
      <c r="F16" s="179" t="s">
        <v>53</v>
      </c>
      <c r="G16" s="180" t="s">
        <v>69</v>
      </c>
      <c r="H16" s="177"/>
      <c r="I16" s="181">
        <v>0</v>
      </c>
      <c r="J16" s="182"/>
      <c r="K16" s="32"/>
      <c r="L16" s="176" t="s">
        <v>251</v>
      </c>
      <c r="M16" s="177"/>
      <c r="N16" s="178">
        <v>0</v>
      </c>
      <c r="O16" s="148"/>
      <c r="P16" s="179" t="s">
        <v>53</v>
      </c>
      <c r="Q16" s="180" t="s">
        <v>69</v>
      </c>
      <c r="R16" s="177"/>
      <c r="S16" s="181">
        <v>0</v>
      </c>
      <c r="T16" s="182"/>
    </row>
    <row r="17" spans="1:20" ht="13.5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70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70</v>
      </c>
      <c r="R20" s="165" t="s">
        <v>30</v>
      </c>
      <c r="S20" s="166"/>
      <c r="T20" s="167"/>
    </row>
    <row r="21" spans="1:20" ht="12.75">
      <c r="A21" s="87"/>
      <c r="B21" s="168" t="s">
        <v>29</v>
      </c>
      <c r="C21" s="169"/>
      <c r="D21" s="170">
        <v>4</v>
      </c>
      <c r="E21" s="171"/>
      <c r="F21" s="172" t="s">
        <v>81</v>
      </c>
      <c r="G21" s="173" t="s">
        <v>251</v>
      </c>
      <c r="H21" s="169"/>
      <c r="I21" s="174">
        <v>7</v>
      </c>
      <c r="J21" s="175"/>
      <c r="K21" s="32"/>
      <c r="L21" s="191" t="s">
        <v>69</v>
      </c>
      <c r="M21" s="169"/>
      <c r="N21" s="170">
        <v>3</v>
      </c>
      <c r="O21" s="171"/>
      <c r="P21" s="172" t="s">
        <v>81</v>
      </c>
      <c r="Q21" s="173" t="s">
        <v>29</v>
      </c>
      <c r="R21" s="169"/>
      <c r="S21" s="174">
        <v>8</v>
      </c>
      <c r="T21" s="175"/>
    </row>
    <row r="22" spans="1:20" ht="12.75">
      <c r="A22" s="87"/>
      <c r="B22" s="176" t="s">
        <v>71</v>
      </c>
      <c r="C22" s="177"/>
      <c r="D22" s="178">
        <v>1</v>
      </c>
      <c r="E22" s="148"/>
      <c r="F22" s="179" t="s">
        <v>81</v>
      </c>
      <c r="G22" s="180" t="s">
        <v>56</v>
      </c>
      <c r="H22" s="177"/>
      <c r="I22" s="181">
        <v>10</v>
      </c>
      <c r="J22" s="182"/>
      <c r="K22" s="32"/>
      <c r="L22" s="176" t="s">
        <v>33</v>
      </c>
      <c r="M22" s="177"/>
      <c r="N22" s="178">
        <v>0</v>
      </c>
      <c r="O22" s="148"/>
      <c r="P22" s="179" t="s">
        <v>81</v>
      </c>
      <c r="Q22" s="180" t="s">
        <v>56</v>
      </c>
      <c r="R22" s="177"/>
      <c r="S22" s="181">
        <v>11</v>
      </c>
      <c r="T22" s="182"/>
    </row>
    <row r="23" spans="1:20" ht="12.75">
      <c r="A23" s="87"/>
      <c r="B23" s="176" t="s">
        <v>68</v>
      </c>
      <c r="C23" s="177"/>
      <c r="D23" s="178">
        <v>10</v>
      </c>
      <c r="E23" s="148"/>
      <c r="F23" s="179" t="s">
        <v>54</v>
      </c>
      <c r="G23" s="180" t="s">
        <v>32</v>
      </c>
      <c r="H23" s="177"/>
      <c r="I23" s="181">
        <v>1</v>
      </c>
      <c r="J23" s="182"/>
      <c r="K23" s="32"/>
      <c r="L23" s="176" t="s">
        <v>71</v>
      </c>
      <c r="M23" s="177"/>
      <c r="N23" s="178">
        <v>3</v>
      </c>
      <c r="O23" s="148"/>
      <c r="P23" s="179" t="s">
        <v>81</v>
      </c>
      <c r="Q23" s="180" t="s">
        <v>68</v>
      </c>
      <c r="R23" s="177"/>
      <c r="S23" s="181">
        <v>8</v>
      </c>
      <c r="T23" s="182"/>
    </row>
    <row r="24" spans="1:20" ht="12.75">
      <c r="A24" s="87"/>
      <c r="B24" s="176" t="s">
        <v>69</v>
      </c>
      <c r="C24" s="177"/>
      <c r="D24" s="178">
        <v>0</v>
      </c>
      <c r="E24" s="148"/>
      <c r="F24" s="179" t="s">
        <v>53</v>
      </c>
      <c r="G24" s="180" t="s">
        <v>33</v>
      </c>
      <c r="H24" s="177"/>
      <c r="I24" s="181">
        <v>0</v>
      </c>
      <c r="J24" s="182"/>
      <c r="K24" s="32"/>
      <c r="L24" s="176" t="s">
        <v>32</v>
      </c>
      <c r="M24" s="177"/>
      <c r="N24" s="178">
        <v>2</v>
      </c>
      <c r="O24" s="148"/>
      <c r="P24" s="179" t="s">
        <v>81</v>
      </c>
      <c r="Q24" s="180" t="s">
        <v>251</v>
      </c>
      <c r="R24" s="177"/>
      <c r="S24" s="181">
        <v>9</v>
      </c>
      <c r="T24" s="182"/>
    </row>
    <row r="25" spans="1:20" ht="13.5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70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70</v>
      </c>
      <c r="R28" s="165" t="s">
        <v>30</v>
      </c>
      <c r="S28" s="166"/>
      <c r="T28" s="167"/>
    </row>
    <row r="29" spans="1:20" ht="12.75">
      <c r="A29" s="87"/>
      <c r="B29" s="168" t="s">
        <v>29</v>
      </c>
      <c r="C29" s="192"/>
      <c r="D29" s="170">
        <v>7</v>
      </c>
      <c r="E29" s="193"/>
      <c r="F29" s="172" t="s">
        <v>54</v>
      </c>
      <c r="G29" s="173" t="s">
        <v>32</v>
      </c>
      <c r="H29" s="192"/>
      <c r="I29" s="174">
        <v>4</v>
      </c>
      <c r="J29" s="194"/>
      <c r="K29" s="32"/>
      <c r="L29" s="168" t="s">
        <v>56</v>
      </c>
      <c r="M29" s="192"/>
      <c r="N29" s="170">
        <v>4</v>
      </c>
      <c r="O29" s="193"/>
      <c r="P29" s="172" t="s">
        <v>81</v>
      </c>
      <c r="Q29" s="173" t="s">
        <v>29</v>
      </c>
      <c r="R29" s="192"/>
      <c r="S29" s="174">
        <v>7</v>
      </c>
      <c r="T29" s="194"/>
    </row>
    <row r="30" spans="1:20" ht="12.75">
      <c r="A30" s="87"/>
      <c r="B30" s="176" t="s">
        <v>56</v>
      </c>
      <c r="C30" s="195"/>
      <c r="D30" s="178">
        <v>8</v>
      </c>
      <c r="E30" s="196"/>
      <c r="F30" s="179" t="s">
        <v>54</v>
      </c>
      <c r="G30" s="180" t="s">
        <v>69</v>
      </c>
      <c r="H30" s="195"/>
      <c r="I30" s="181">
        <v>3</v>
      </c>
      <c r="J30" s="197"/>
      <c r="K30" s="32"/>
      <c r="L30" s="176" t="s">
        <v>32</v>
      </c>
      <c r="M30" s="195"/>
      <c r="N30" s="178">
        <v>6</v>
      </c>
      <c r="O30" s="196"/>
      <c r="P30" s="179" t="s">
        <v>54</v>
      </c>
      <c r="Q30" s="180" t="s">
        <v>71</v>
      </c>
      <c r="R30" s="195"/>
      <c r="S30" s="181">
        <v>5</v>
      </c>
      <c r="T30" s="197"/>
    </row>
    <row r="31" spans="1:20" ht="12.75">
      <c r="A31" s="87"/>
      <c r="B31" s="176" t="s">
        <v>251</v>
      </c>
      <c r="C31" s="195"/>
      <c r="D31" s="178">
        <v>7</v>
      </c>
      <c r="E31" s="196"/>
      <c r="F31" s="179" t="s">
        <v>54</v>
      </c>
      <c r="G31" s="180" t="s">
        <v>71</v>
      </c>
      <c r="H31" s="195"/>
      <c r="I31" s="181">
        <v>4</v>
      </c>
      <c r="J31" s="197"/>
      <c r="K31" s="32"/>
      <c r="L31" s="176" t="s">
        <v>69</v>
      </c>
      <c r="M31" s="195"/>
      <c r="N31" s="178">
        <v>4</v>
      </c>
      <c r="O31" s="196"/>
      <c r="P31" s="179" t="s">
        <v>81</v>
      </c>
      <c r="Q31" s="180" t="s">
        <v>68</v>
      </c>
      <c r="R31" s="195"/>
      <c r="S31" s="181">
        <v>7</v>
      </c>
      <c r="T31" s="197"/>
    </row>
    <row r="32" spans="1:20" ht="12.75">
      <c r="A32" s="87"/>
      <c r="B32" s="176" t="s">
        <v>68</v>
      </c>
      <c r="C32" s="195"/>
      <c r="D32" s="178">
        <v>8</v>
      </c>
      <c r="E32" s="196"/>
      <c r="F32" s="179" t="s">
        <v>54</v>
      </c>
      <c r="G32" s="180" t="s">
        <v>33</v>
      </c>
      <c r="H32" s="195"/>
      <c r="I32" s="181">
        <v>3</v>
      </c>
      <c r="J32" s="197"/>
      <c r="K32" s="32"/>
      <c r="L32" s="176" t="s">
        <v>33</v>
      </c>
      <c r="M32" s="195"/>
      <c r="N32" s="178">
        <v>5</v>
      </c>
      <c r="O32" s="196"/>
      <c r="P32" s="179" t="s">
        <v>81</v>
      </c>
      <c r="Q32" s="180" t="s">
        <v>251</v>
      </c>
      <c r="R32" s="195"/>
      <c r="S32" s="181">
        <v>6</v>
      </c>
      <c r="T32" s="197"/>
    </row>
    <row r="33" spans="1:20" ht="13.5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83">
        <v>0</v>
      </c>
      <c r="M33" s="198"/>
      <c r="N33" s="185">
        <v>0</v>
      </c>
      <c r="O33" s="199"/>
      <c r="P33" s="187" t="s">
        <v>53</v>
      </c>
      <c r="Q33" s="188">
        <v>0</v>
      </c>
      <c r="R33" s="198"/>
      <c r="S33" s="189">
        <v>0</v>
      </c>
      <c r="T33" s="200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70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70</v>
      </c>
      <c r="R36" s="165" t="s">
        <v>30</v>
      </c>
      <c r="S36" s="166"/>
      <c r="T36" s="167"/>
    </row>
    <row r="37" spans="1:20" ht="12.75">
      <c r="A37" s="87"/>
      <c r="B37" s="168" t="s">
        <v>29</v>
      </c>
      <c r="C37" s="169"/>
      <c r="D37" s="170">
        <v>9</v>
      </c>
      <c r="E37" s="171"/>
      <c r="F37" s="172" t="s">
        <v>54</v>
      </c>
      <c r="G37" s="173" t="s">
        <v>33</v>
      </c>
      <c r="H37" s="169"/>
      <c r="I37" s="174">
        <v>2</v>
      </c>
      <c r="J37" s="175"/>
      <c r="K37" s="32"/>
      <c r="L37" s="168" t="s">
        <v>68</v>
      </c>
      <c r="M37" s="169"/>
      <c r="N37" s="170">
        <v>6</v>
      </c>
      <c r="O37" s="171"/>
      <c r="P37" s="172" t="s">
        <v>54</v>
      </c>
      <c r="Q37" s="173" t="s">
        <v>29</v>
      </c>
      <c r="R37" s="169"/>
      <c r="S37" s="174">
        <v>5</v>
      </c>
      <c r="T37" s="175"/>
    </row>
    <row r="38" spans="1:20" ht="12.75">
      <c r="A38" s="87"/>
      <c r="B38" s="176" t="s">
        <v>56</v>
      </c>
      <c r="C38" s="177"/>
      <c r="D38" s="178">
        <v>11</v>
      </c>
      <c r="E38" s="148"/>
      <c r="F38" s="179" t="s">
        <v>54</v>
      </c>
      <c r="G38" s="180" t="s">
        <v>32</v>
      </c>
      <c r="H38" s="177"/>
      <c r="I38" s="181">
        <v>0</v>
      </c>
      <c r="J38" s="182"/>
      <c r="K38" s="32"/>
      <c r="L38" s="176" t="s">
        <v>251</v>
      </c>
      <c r="M38" s="177"/>
      <c r="N38" s="178">
        <v>1</v>
      </c>
      <c r="O38" s="148"/>
      <c r="P38" s="179" t="s">
        <v>81</v>
      </c>
      <c r="Q38" s="180" t="s">
        <v>56</v>
      </c>
      <c r="R38" s="177"/>
      <c r="S38" s="181">
        <v>10</v>
      </c>
      <c r="T38" s="182"/>
    </row>
    <row r="39" spans="1:20" ht="12.75">
      <c r="A39" s="87"/>
      <c r="B39" s="176" t="s">
        <v>71</v>
      </c>
      <c r="C39" s="177"/>
      <c r="D39" s="178">
        <v>4</v>
      </c>
      <c r="E39" s="148"/>
      <c r="F39" s="179" t="s">
        <v>81</v>
      </c>
      <c r="G39" s="180" t="s">
        <v>69</v>
      </c>
      <c r="H39" s="177"/>
      <c r="I39" s="181">
        <v>7</v>
      </c>
      <c r="J39" s="182"/>
      <c r="K39" s="32"/>
      <c r="L39" s="176" t="s">
        <v>71</v>
      </c>
      <c r="M39" s="177"/>
      <c r="N39" s="178">
        <v>4</v>
      </c>
      <c r="O39" s="148"/>
      <c r="P39" s="179" t="s">
        <v>81</v>
      </c>
      <c r="Q39" s="180" t="s">
        <v>69</v>
      </c>
      <c r="R39" s="177"/>
      <c r="S39" s="181">
        <v>7</v>
      </c>
      <c r="T39" s="182"/>
    </row>
    <row r="40" spans="1:20" ht="12.75">
      <c r="A40" s="87"/>
      <c r="B40" s="176" t="s">
        <v>68</v>
      </c>
      <c r="C40" s="177"/>
      <c r="D40" s="178">
        <v>3</v>
      </c>
      <c r="E40" s="148"/>
      <c r="F40" s="179" t="s">
        <v>81</v>
      </c>
      <c r="G40" s="180" t="s">
        <v>251</v>
      </c>
      <c r="H40" s="177"/>
      <c r="I40" s="181">
        <v>8</v>
      </c>
      <c r="J40" s="182"/>
      <c r="K40" s="32"/>
      <c r="L40" s="176" t="s">
        <v>69</v>
      </c>
      <c r="M40" s="177"/>
      <c r="N40" s="178">
        <v>4</v>
      </c>
      <c r="O40" s="148"/>
      <c r="P40" s="179" t="s">
        <v>54</v>
      </c>
      <c r="Q40" s="180" t="s">
        <v>251</v>
      </c>
      <c r="R40" s="177"/>
      <c r="S40" s="181">
        <v>0</v>
      </c>
      <c r="T40" s="182"/>
    </row>
    <row r="41" spans="1:20" ht="12.75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70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70</v>
      </c>
      <c r="R44" s="165" t="s">
        <v>30</v>
      </c>
      <c r="S44" s="166"/>
      <c r="T44" s="167"/>
    </row>
    <row r="45" spans="1:20" ht="12.75">
      <c r="A45" s="87"/>
      <c r="B45" s="191" t="s">
        <v>29</v>
      </c>
      <c r="C45" s="169"/>
      <c r="D45" s="170">
        <v>9</v>
      </c>
      <c r="E45" s="171"/>
      <c r="F45" s="172" t="s">
        <v>54</v>
      </c>
      <c r="G45" s="201" t="s">
        <v>71</v>
      </c>
      <c r="H45" s="169"/>
      <c r="I45" s="174">
        <v>2</v>
      </c>
      <c r="J45" s="175"/>
      <c r="K45" s="32"/>
      <c r="L45" s="191" t="s">
        <v>251</v>
      </c>
      <c r="M45" s="169"/>
      <c r="N45" s="170">
        <v>7</v>
      </c>
      <c r="O45" s="171"/>
      <c r="P45" s="172">
        <v>0</v>
      </c>
      <c r="Q45" s="201" t="s">
        <v>29</v>
      </c>
      <c r="R45" s="169"/>
      <c r="S45" s="174">
        <v>4</v>
      </c>
      <c r="T45" s="175"/>
    </row>
    <row r="46" spans="1:20" ht="12.75">
      <c r="A46" s="87"/>
      <c r="B46" s="176" t="s">
        <v>56</v>
      </c>
      <c r="C46" s="177"/>
      <c r="D46" s="178">
        <v>9</v>
      </c>
      <c r="E46" s="148"/>
      <c r="F46" s="179">
        <v>0</v>
      </c>
      <c r="G46" s="180" t="s">
        <v>68</v>
      </c>
      <c r="H46" s="177"/>
      <c r="I46" s="181">
        <v>2</v>
      </c>
      <c r="J46" s="182"/>
      <c r="K46" s="32"/>
      <c r="L46" s="176" t="s">
        <v>56</v>
      </c>
      <c r="M46" s="177"/>
      <c r="N46" s="178">
        <v>7</v>
      </c>
      <c r="O46" s="148"/>
      <c r="P46" s="179">
        <v>0</v>
      </c>
      <c r="Q46" s="180" t="s">
        <v>71</v>
      </c>
      <c r="R46" s="177"/>
      <c r="S46" s="181">
        <v>4</v>
      </c>
      <c r="T46" s="182"/>
    </row>
    <row r="47" spans="1:20" ht="12.75">
      <c r="A47" s="87"/>
      <c r="B47" s="176" t="s">
        <v>33</v>
      </c>
      <c r="C47" s="177"/>
      <c r="D47" s="178">
        <v>7</v>
      </c>
      <c r="E47" s="148"/>
      <c r="F47" s="179">
        <v>0</v>
      </c>
      <c r="G47" s="180" t="s">
        <v>32</v>
      </c>
      <c r="H47" s="177"/>
      <c r="I47" s="181">
        <v>4</v>
      </c>
      <c r="J47" s="182"/>
      <c r="K47" s="32"/>
      <c r="L47" s="176" t="s">
        <v>32</v>
      </c>
      <c r="M47" s="177"/>
      <c r="N47" s="178">
        <v>1</v>
      </c>
      <c r="O47" s="148"/>
      <c r="P47" s="179">
        <v>0</v>
      </c>
      <c r="Q47" s="180" t="s">
        <v>68</v>
      </c>
      <c r="R47" s="177"/>
      <c r="S47" s="181">
        <v>10</v>
      </c>
      <c r="T47" s="182"/>
    </row>
    <row r="48" spans="1:20" ht="12.75">
      <c r="A48" s="87"/>
      <c r="B48" s="176" t="s">
        <v>69</v>
      </c>
      <c r="C48" s="177"/>
      <c r="D48" s="178">
        <v>3</v>
      </c>
      <c r="E48" s="148"/>
      <c r="F48" s="179">
        <v>0</v>
      </c>
      <c r="G48" s="180" t="s">
        <v>251</v>
      </c>
      <c r="H48" s="177"/>
      <c r="I48" s="181">
        <v>8</v>
      </c>
      <c r="J48" s="182"/>
      <c r="K48" s="32"/>
      <c r="L48" s="176" t="s">
        <v>33</v>
      </c>
      <c r="M48" s="177"/>
      <c r="N48" s="178">
        <v>1</v>
      </c>
      <c r="O48" s="148"/>
      <c r="P48" s="179" t="s">
        <v>81</v>
      </c>
      <c r="Q48" s="180" t="s">
        <v>69</v>
      </c>
      <c r="R48" s="177"/>
      <c r="S48" s="181">
        <v>10</v>
      </c>
      <c r="T48" s="182"/>
    </row>
    <row r="49" spans="1:20" ht="13.5" thickBot="1">
      <c r="A49" s="87"/>
      <c r="B49" s="176">
        <v>0</v>
      </c>
      <c r="C49" s="177"/>
      <c r="D49" s="178">
        <v>0</v>
      </c>
      <c r="E49" s="148"/>
      <c r="F49" s="179">
        <v>0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>
        <v>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70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70</v>
      </c>
      <c r="R52" s="165" t="s">
        <v>30</v>
      </c>
      <c r="S52" s="166"/>
      <c r="T52" s="167"/>
    </row>
    <row r="53" spans="1:20" ht="12.75">
      <c r="A53" s="87"/>
      <c r="B53" s="168" t="s">
        <v>29</v>
      </c>
      <c r="C53" s="169"/>
      <c r="D53" s="170">
        <v>0</v>
      </c>
      <c r="E53" s="193"/>
      <c r="F53" s="172" t="s">
        <v>53</v>
      </c>
      <c r="G53" s="173" t="s">
        <v>69</v>
      </c>
      <c r="H53" s="192"/>
      <c r="I53" s="174">
        <v>0</v>
      </c>
      <c r="J53" s="194"/>
      <c r="K53" s="32"/>
      <c r="L53" s="168" t="s">
        <v>32</v>
      </c>
      <c r="M53" s="169"/>
      <c r="N53" s="170">
        <v>0</v>
      </c>
      <c r="O53" s="171"/>
      <c r="P53" s="172" t="s">
        <v>53</v>
      </c>
      <c r="Q53" s="173" t="s">
        <v>29</v>
      </c>
      <c r="R53" s="169"/>
      <c r="S53" s="174">
        <v>0</v>
      </c>
      <c r="T53" s="175"/>
    </row>
    <row r="54" spans="1:20" ht="12.75">
      <c r="A54" s="87"/>
      <c r="B54" s="176" t="s">
        <v>56</v>
      </c>
      <c r="C54" s="177"/>
      <c r="D54" s="178">
        <v>0</v>
      </c>
      <c r="E54" s="196"/>
      <c r="F54" s="179" t="s">
        <v>53</v>
      </c>
      <c r="G54" s="180" t="s">
        <v>33</v>
      </c>
      <c r="H54" s="195"/>
      <c r="I54" s="181">
        <v>0</v>
      </c>
      <c r="J54" s="197"/>
      <c r="K54" s="32"/>
      <c r="L54" s="176" t="s">
        <v>69</v>
      </c>
      <c r="M54" s="177"/>
      <c r="N54" s="178">
        <v>0</v>
      </c>
      <c r="O54" s="148"/>
      <c r="P54" s="179" t="s">
        <v>53</v>
      </c>
      <c r="Q54" s="180" t="s">
        <v>56</v>
      </c>
      <c r="R54" s="177"/>
      <c r="S54" s="181">
        <v>0</v>
      </c>
      <c r="T54" s="182"/>
    </row>
    <row r="55" spans="1:20" ht="12.75">
      <c r="A55" s="87"/>
      <c r="B55" s="176" t="s">
        <v>68</v>
      </c>
      <c r="C55" s="177"/>
      <c r="D55" s="178">
        <v>0</v>
      </c>
      <c r="E55" s="196"/>
      <c r="F55" s="179" t="s">
        <v>53</v>
      </c>
      <c r="G55" s="180" t="s">
        <v>71</v>
      </c>
      <c r="H55" s="195"/>
      <c r="I55" s="181">
        <v>0</v>
      </c>
      <c r="J55" s="197"/>
      <c r="K55" s="32"/>
      <c r="L55" s="176" t="s">
        <v>71</v>
      </c>
      <c r="M55" s="177"/>
      <c r="N55" s="178">
        <v>0</v>
      </c>
      <c r="O55" s="148"/>
      <c r="P55" s="179" t="s">
        <v>53</v>
      </c>
      <c r="Q55" s="180" t="s">
        <v>251</v>
      </c>
      <c r="R55" s="177"/>
      <c r="S55" s="181">
        <v>0</v>
      </c>
      <c r="T55" s="182"/>
    </row>
    <row r="56" spans="1:20" ht="12.75">
      <c r="A56" s="87"/>
      <c r="B56" s="176" t="s">
        <v>251</v>
      </c>
      <c r="C56" s="177"/>
      <c r="D56" s="178">
        <v>0</v>
      </c>
      <c r="E56" s="196"/>
      <c r="F56" s="179" t="s">
        <v>53</v>
      </c>
      <c r="G56" s="180" t="s">
        <v>32</v>
      </c>
      <c r="H56" s="195"/>
      <c r="I56" s="181">
        <v>0</v>
      </c>
      <c r="J56" s="197"/>
      <c r="K56" s="32"/>
      <c r="L56" s="176" t="s">
        <v>33</v>
      </c>
      <c r="M56" s="177"/>
      <c r="N56" s="178">
        <v>0</v>
      </c>
      <c r="O56" s="148"/>
      <c r="P56" s="179" t="s">
        <v>53</v>
      </c>
      <c r="Q56" s="180" t="s">
        <v>68</v>
      </c>
      <c r="R56" s="177"/>
      <c r="S56" s="181">
        <v>0</v>
      </c>
      <c r="T56" s="182"/>
    </row>
    <row r="57" spans="1:20" ht="13.5" thickBot="1">
      <c r="A57" s="87"/>
      <c r="B57" s="183">
        <v>0</v>
      </c>
      <c r="C57" s="184"/>
      <c r="D57" s="185">
        <v>0</v>
      </c>
      <c r="E57" s="199"/>
      <c r="F57" s="187" t="s">
        <v>53</v>
      </c>
      <c r="G57" s="188">
        <v>0</v>
      </c>
      <c r="H57" s="198"/>
      <c r="I57" s="189">
        <v>0</v>
      </c>
      <c r="J57" s="200"/>
      <c r="K57" s="32"/>
      <c r="L57" s="183">
        <v>0</v>
      </c>
      <c r="M57" s="184"/>
      <c r="N57" s="185">
        <v>0</v>
      </c>
      <c r="O57" s="186"/>
      <c r="P57" s="187" t="s">
        <v>53</v>
      </c>
      <c r="Q57" s="188">
        <v>0</v>
      </c>
      <c r="R57" s="184"/>
      <c r="S57" s="189">
        <v>0</v>
      </c>
      <c r="T57" s="190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hidden="1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2.75" hidden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70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70</v>
      </c>
      <c r="R60" s="165" t="s">
        <v>30</v>
      </c>
      <c r="S60" s="166"/>
      <c r="T60" s="167"/>
    </row>
    <row r="61" spans="1:20" ht="12.75" hidden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2.75" hidden="1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2.75" hidden="1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2.75" hidden="1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2.75" hidden="1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2.75" hidden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2.75" hidden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70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70</v>
      </c>
      <c r="R68" s="165" t="s">
        <v>30</v>
      </c>
      <c r="S68" s="166"/>
      <c r="T68" s="167"/>
    </row>
    <row r="69" spans="1:20" ht="12.75" hidden="1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2.75" hidden="1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2.75" hidden="1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2.75" hidden="1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2.75" hidden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2.75" hidden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2.75" hidden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70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 hidden="1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 hidden="1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 hidden="1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 hidden="1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2.75" hidden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 hidden="1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62"/>
  <sheetViews>
    <sheetView zoomScalePageLayoutView="0" workbookViewId="0" topLeftCell="A37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26</v>
      </c>
      <c r="F2" s="159" t="s">
        <v>30</v>
      </c>
      <c r="G2" s="153"/>
      <c r="H2" s="154"/>
      <c r="I2" s="155"/>
      <c r="J2" s="156"/>
      <c r="K2" s="32"/>
      <c r="L2" s="153"/>
      <c r="M2" s="217"/>
      <c r="N2" s="155"/>
      <c r="O2" s="158" t="s">
        <v>26</v>
      </c>
      <c r="P2" s="159" t="s">
        <v>30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31</v>
      </c>
      <c r="C4" s="216">
        <v>1</v>
      </c>
      <c r="D4" s="162"/>
      <c r="E4" s="161"/>
      <c r="F4" s="163">
        <v>44046</v>
      </c>
      <c r="G4" s="303" t="s">
        <v>26</v>
      </c>
      <c r="H4" s="165" t="s">
        <v>30</v>
      </c>
      <c r="I4" s="166"/>
      <c r="J4" s="167"/>
      <c r="K4" s="32"/>
      <c r="L4" s="160" t="s">
        <v>31</v>
      </c>
      <c r="M4" s="216">
        <v>2</v>
      </c>
      <c r="N4" s="162"/>
      <c r="O4" s="161"/>
      <c r="P4" s="163">
        <v>44053</v>
      </c>
      <c r="Q4" s="164" t="s">
        <v>26</v>
      </c>
      <c r="R4" s="165" t="s">
        <v>30</v>
      </c>
      <c r="S4" s="166"/>
      <c r="T4" s="167"/>
    </row>
    <row r="5" spans="1:20" ht="12.75">
      <c r="A5" s="87"/>
      <c r="B5" s="168" t="s">
        <v>33</v>
      </c>
      <c r="C5" s="169"/>
      <c r="D5" s="170">
        <v>7</v>
      </c>
      <c r="E5" s="171"/>
      <c r="F5" s="172" t="s">
        <v>54</v>
      </c>
      <c r="G5" s="173" t="s">
        <v>68</v>
      </c>
      <c r="H5" s="169"/>
      <c r="I5" s="174">
        <v>4</v>
      </c>
      <c r="J5" s="175"/>
      <c r="K5" s="32"/>
      <c r="L5" s="168" t="s">
        <v>33</v>
      </c>
      <c r="M5" s="169"/>
      <c r="N5" s="170">
        <v>3</v>
      </c>
      <c r="O5" s="171"/>
      <c r="P5" s="172" t="s">
        <v>81</v>
      </c>
      <c r="Q5" s="173" t="s">
        <v>185</v>
      </c>
      <c r="R5" s="169"/>
      <c r="S5" s="174">
        <v>8</v>
      </c>
      <c r="T5" s="175"/>
    </row>
    <row r="6" spans="1:20" ht="12.75">
      <c r="A6" s="87"/>
      <c r="B6" s="176" t="s">
        <v>71</v>
      </c>
      <c r="C6" s="177"/>
      <c r="D6" s="178">
        <v>9</v>
      </c>
      <c r="E6" s="148"/>
      <c r="F6" s="179" t="s">
        <v>54</v>
      </c>
      <c r="G6" s="180" t="s">
        <v>32</v>
      </c>
      <c r="H6" s="177"/>
      <c r="I6" s="181">
        <v>2</v>
      </c>
      <c r="J6" s="182"/>
      <c r="K6" s="32"/>
      <c r="L6" s="176" t="s">
        <v>32</v>
      </c>
      <c r="M6" s="177"/>
      <c r="N6" s="178">
        <v>2</v>
      </c>
      <c r="O6" s="148"/>
      <c r="P6" s="179" t="s">
        <v>81</v>
      </c>
      <c r="Q6" s="180" t="s">
        <v>68</v>
      </c>
      <c r="R6" s="177"/>
      <c r="S6" s="181">
        <v>9</v>
      </c>
      <c r="T6" s="182"/>
    </row>
    <row r="7" spans="1:20" ht="12.75">
      <c r="A7" s="87"/>
      <c r="B7" s="176" t="s">
        <v>29</v>
      </c>
      <c r="C7" s="177"/>
      <c r="D7" s="178">
        <v>5</v>
      </c>
      <c r="E7" s="148"/>
      <c r="F7" s="179" t="s">
        <v>81</v>
      </c>
      <c r="G7" s="180" t="s">
        <v>184</v>
      </c>
      <c r="H7" s="177"/>
      <c r="I7" s="181">
        <v>6</v>
      </c>
      <c r="J7" s="182"/>
      <c r="K7" s="32"/>
      <c r="L7" s="176" t="s">
        <v>71</v>
      </c>
      <c r="M7" s="177"/>
      <c r="N7" s="178">
        <v>4</v>
      </c>
      <c r="O7" s="148"/>
      <c r="P7" s="179" t="s">
        <v>81</v>
      </c>
      <c r="Q7" s="180" t="s">
        <v>184</v>
      </c>
      <c r="R7" s="177"/>
      <c r="S7" s="181">
        <v>7</v>
      </c>
      <c r="T7" s="182"/>
    </row>
    <row r="8" spans="1:20" ht="13.5" thickBot="1">
      <c r="A8" s="87"/>
      <c r="B8" s="176" t="s">
        <v>56</v>
      </c>
      <c r="C8" s="177"/>
      <c r="D8" s="178">
        <v>4</v>
      </c>
      <c r="E8" s="148"/>
      <c r="F8" s="179" t="s">
        <v>81</v>
      </c>
      <c r="G8" s="180" t="s">
        <v>185</v>
      </c>
      <c r="H8" s="177"/>
      <c r="I8" s="181">
        <v>7</v>
      </c>
      <c r="J8" s="182"/>
      <c r="K8" s="32"/>
      <c r="L8" s="176" t="s">
        <v>56</v>
      </c>
      <c r="M8" s="177"/>
      <c r="N8" s="178">
        <v>8</v>
      </c>
      <c r="O8" s="148"/>
      <c r="P8" s="179" t="s">
        <v>54</v>
      </c>
      <c r="Q8" s="180" t="s">
        <v>29</v>
      </c>
      <c r="R8" s="177"/>
      <c r="S8" s="181">
        <v>3</v>
      </c>
      <c r="T8" s="182"/>
    </row>
    <row r="9" spans="1:20" ht="12.75" hidden="1">
      <c r="A9" s="87"/>
      <c r="B9" s="176">
        <v>0</v>
      </c>
      <c r="C9" s="177"/>
      <c r="D9" s="178">
        <v>0</v>
      </c>
      <c r="E9" s="148"/>
      <c r="F9" s="179" t="s">
        <v>53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81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53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53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31</v>
      </c>
      <c r="C12" s="216">
        <v>3</v>
      </c>
      <c r="D12" s="162"/>
      <c r="E12" s="161"/>
      <c r="F12" s="163">
        <v>44060</v>
      </c>
      <c r="G12" s="164" t="s">
        <v>26</v>
      </c>
      <c r="H12" s="165" t="s">
        <v>30</v>
      </c>
      <c r="I12" s="166"/>
      <c r="J12" s="167"/>
      <c r="K12" s="32"/>
      <c r="L12" s="160" t="s">
        <v>31</v>
      </c>
      <c r="M12" s="216">
        <v>4</v>
      </c>
      <c r="N12" s="162"/>
      <c r="O12" s="161"/>
      <c r="P12" s="163">
        <v>44067</v>
      </c>
      <c r="Q12" s="164" t="s">
        <v>26</v>
      </c>
      <c r="R12" s="165" t="s">
        <v>30</v>
      </c>
      <c r="S12" s="166"/>
      <c r="T12" s="167"/>
    </row>
    <row r="13" spans="1:20" ht="12.75">
      <c r="A13" s="87"/>
      <c r="B13" s="168" t="s">
        <v>33</v>
      </c>
      <c r="C13" s="169"/>
      <c r="D13" s="170">
        <v>0</v>
      </c>
      <c r="E13" s="171"/>
      <c r="F13" s="172" t="s">
        <v>81</v>
      </c>
      <c r="G13" s="173" t="s">
        <v>29</v>
      </c>
      <c r="H13" s="169"/>
      <c r="I13" s="174">
        <v>11</v>
      </c>
      <c r="J13" s="175"/>
      <c r="K13" s="32"/>
      <c r="L13" s="168" t="s">
        <v>33</v>
      </c>
      <c r="M13" s="169"/>
      <c r="N13" s="170">
        <v>3</v>
      </c>
      <c r="O13" s="171"/>
      <c r="P13" s="172" t="s">
        <v>81</v>
      </c>
      <c r="Q13" s="173" t="s">
        <v>71</v>
      </c>
      <c r="R13" s="169"/>
      <c r="S13" s="174">
        <v>8</v>
      </c>
      <c r="T13" s="175"/>
    </row>
    <row r="14" spans="1:20" ht="12.75">
      <c r="A14" s="87"/>
      <c r="B14" s="176" t="s">
        <v>68</v>
      </c>
      <c r="C14" s="177"/>
      <c r="D14" s="178">
        <v>2</v>
      </c>
      <c r="E14" s="148"/>
      <c r="F14" s="179" t="s">
        <v>81</v>
      </c>
      <c r="G14" s="180" t="s">
        <v>56</v>
      </c>
      <c r="H14" s="177"/>
      <c r="I14" s="181">
        <v>9</v>
      </c>
      <c r="J14" s="182"/>
      <c r="K14" s="32"/>
      <c r="L14" s="176" t="s">
        <v>68</v>
      </c>
      <c r="M14" s="177"/>
      <c r="N14" s="178">
        <v>5</v>
      </c>
      <c r="O14" s="148"/>
      <c r="P14" s="179" t="s">
        <v>81</v>
      </c>
      <c r="Q14" s="180" t="s">
        <v>29</v>
      </c>
      <c r="R14" s="177"/>
      <c r="S14" s="181">
        <v>6</v>
      </c>
      <c r="T14" s="182"/>
    </row>
    <row r="15" spans="1:20" ht="12.75">
      <c r="A15" s="87"/>
      <c r="B15" s="176" t="s">
        <v>71</v>
      </c>
      <c r="C15" s="177"/>
      <c r="D15" s="178">
        <v>2</v>
      </c>
      <c r="E15" s="148"/>
      <c r="F15" s="179" t="s">
        <v>81</v>
      </c>
      <c r="G15" s="180" t="s">
        <v>185</v>
      </c>
      <c r="H15" s="177"/>
      <c r="I15" s="181">
        <v>9</v>
      </c>
      <c r="J15" s="182"/>
      <c r="K15" s="32"/>
      <c r="L15" s="176" t="s">
        <v>32</v>
      </c>
      <c r="M15" s="177"/>
      <c r="N15" s="178">
        <v>0</v>
      </c>
      <c r="O15" s="148"/>
      <c r="P15" s="179" t="s">
        <v>81</v>
      </c>
      <c r="Q15" s="180" t="s">
        <v>185</v>
      </c>
      <c r="R15" s="177"/>
      <c r="S15" s="181">
        <v>11</v>
      </c>
      <c r="T15" s="182"/>
    </row>
    <row r="16" spans="1:20" ht="13.5" thickBot="1">
      <c r="A16" s="87"/>
      <c r="B16" s="176" t="s">
        <v>184</v>
      </c>
      <c r="C16" s="177"/>
      <c r="D16" s="178">
        <v>10</v>
      </c>
      <c r="E16" s="148"/>
      <c r="F16" s="179" t="s">
        <v>54</v>
      </c>
      <c r="G16" s="180" t="s">
        <v>32</v>
      </c>
      <c r="H16" s="177"/>
      <c r="I16" s="181">
        <v>1</v>
      </c>
      <c r="J16" s="182"/>
      <c r="K16" s="32"/>
      <c r="L16" s="176" t="s">
        <v>184</v>
      </c>
      <c r="M16" s="177"/>
      <c r="N16" s="178">
        <v>6</v>
      </c>
      <c r="O16" s="148"/>
      <c r="P16" s="179" t="s">
        <v>54</v>
      </c>
      <c r="Q16" s="180" t="s">
        <v>56</v>
      </c>
      <c r="R16" s="177"/>
      <c r="S16" s="181">
        <v>5</v>
      </c>
      <c r="T16" s="182"/>
    </row>
    <row r="17" spans="1:20" ht="13.5" hidden="1" thickBot="1">
      <c r="A17" s="87"/>
      <c r="B17" s="176">
        <v>0</v>
      </c>
      <c r="C17" s="177"/>
      <c r="D17" s="178">
        <v>0</v>
      </c>
      <c r="E17" s="148"/>
      <c r="F17" s="179" t="s">
        <v>53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53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53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53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31</v>
      </c>
      <c r="C20" s="216">
        <v>5</v>
      </c>
      <c r="D20" s="162"/>
      <c r="E20" s="161"/>
      <c r="F20" s="163">
        <v>44074</v>
      </c>
      <c r="G20" s="164" t="s">
        <v>26</v>
      </c>
      <c r="H20" s="165" t="s">
        <v>30</v>
      </c>
      <c r="I20" s="166"/>
      <c r="J20" s="167"/>
      <c r="K20" s="32"/>
      <c r="L20" s="160" t="s">
        <v>31</v>
      </c>
      <c r="M20" s="216">
        <v>6</v>
      </c>
      <c r="N20" s="162"/>
      <c r="O20" s="161"/>
      <c r="P20" s="163">
        <v>44081</v>
      </c>
      <c r="Q20" s="164" t="s">
        <v>26</v>
      </c>
      <c r="R20" s="165" t="s">
        <v>30</v>
      </c>
      <c r="S20" s="166"/>
      <c r="T20" s="167"/>
    </row>
    <row r="21" spans="1:20" ht="12.75">
      <c r="A21" s="87"/>
      <c r="B21" s="168" t="s">
        <v>56</v>
      </c>
      <c r="C21" s="169"/>
      <c r="D21" s="170">
        <v>5</v>
      </c>
      <c r="E21" s="171"/>
      <c r="F21" s="172" t="s">
        <v>81</v>
      </c>
      <c r="G21" s="173" t="s">
        <v>33</v>
      </c>
      <c r="H21" s="169"/>
      <c r="I21" s="174">
        <v>6</v>
      </c>
      <c r="J21" s="175"/>
      <c r="K21" s="32"/>
      <c r="L21" s="191" t="s">
        <v>33</v>
      </c>
      <c r="M21" s="169"/>
      <c r="N21" s="170">
        <v>5</v>
      </c>
      <c r="O21" s="171"/>
      <c r="P21" s="172" t="s">
        <v>81</v>
      </c>
      <c r="Q21" s="173" t="s">
        <v>184</v>
      </c>
      <c r="R21" s="169"/>
      <c r="S21" s="174">
        <v>6</v>
      </c>
      <c r="T21" s="175"/>
    </row>
    <row r="22" spans="1:20" ht="12.75">
      <c r="A22" s="87"/>
      <c r="B22" s="176" t="s">
        <v>71</v>
      </c>
      <c r="C22" s="177"/>
      <c r="D22" s="178">
        <v>9</v>
      </c>
      <c r="E22" s="148"/>
      <c r="F22" s="179" t="s">
        <v>54</v>
      </c>
      <c r="G22" s="180" t="s">
        <v>68</v>
      </c>
      <c r="H22" s="177"/>
      <c r="I22" s="181">
        <v>2</v>
      </c>
      <c r="J22" s="182"/>
      <c r="K22" s="32"/>
      <c r="L22" s="176" t="s">
        <v>68</v>
      </c>
      <c r="M22" s="177"/>
      <c r="N22" s="178">
        <v>1</v>
      </c>
      <c r="O22" s="148"/>
      <c r="P22" s="179" t="s">
        <v>81</v>
      </c>
      <c r="Q22" s="180" t="s">
        <v>185</v>
      </c>
      <c r="R22" s="177"/>
      <c r="S22" s="181">
        <v>10</v>
      </c>
      <c r="T22" s="182"/>
    </row>
    <row r="23" spans="1:20" ht="12.75">
      <c r="A23" s="87"/>
      <c r="B23" s="176" t="s">
        <v>29</v>
      </c>
      <c r="C23" s="177"/>
      <c r="D23" s="178">
        <v>7</v>
      </c>
      <c r="E23" s="148"/>
      <c r="F23" s="179" t="s">
        <v>54</v>
      </c>
      <c r="G23" s="180" t="s">
        <v>32</v>
      </c>
      <c r="H23" s="177"/>
      <c r="I23" s="181">
        <v>4</v>
      </c>
      <c r="J23" s="182"/>
      <c r="K23" s="32"/>
      <c r="L23" s="176" t="s">
        <v>71</v>
      </c>
      <c r="M23" s="177"/>
      <c r="N23" s="178">
        <v>6</v>
      </c>
      <c r="O23" s="148"/>
      <c r="P23" s="179" t="s">
        <v>54</v>
      </c>
      <c r="Q23" s="180" t="s">
        <v>29</v>
      </c>
      <c r="R23" s="177"/>
      <c r="S23" s="181">
        <v>5</v>
      </c>
      <c r="T23" s="182"/>
    </row>
    <row r="24" spans="1:20" ht="13.5" thickBot="1">
      <c r="A24" s="87"/>
      <c r="B24" s="176" t="s">
        <v>185</v>
      </c>
      <c r="C24" s="177"/>
      <c r="D24" s="178">
        <v>4</v>
      </c>
      <c r="E24" s="148"/>
      <c r="F24" s="179" t="s">
        <v>81</v>
      </c>
      <c r="G24" s="180" t="s">
        <v>184</v>
      </c>
      <c r="H24" s="177"/>
      <c r="I24" s="181">
        <v>7</v>
      </c>
      <c r="J24" s="182"/>
      <c r="K24" s="32"/>
      <c r="L24" s="176" t="s">
        <v>32</v>
      </c>
      <c r="M24" s="177"/>
      <c r="N24" s="178">
        <v>5</v>
      </c>
      <c r="O24" s="148"/>
      <c r="P24" s="179" t="s">
        <v>81</v>
      </c>
      <c r="Q24" s="180" t="s">
        <v>56</v>
      </c>
      <c r="R24" s="177"/>
      <c r="S24" s="181">
        <v>6</v>
      </c>
      <c r="T24" s="182"/>
    </row>
    <row r="25" spans="1:20" ht="13.5" hidden="1" thickBot="1">
      <c r="A25" s="87"/>
      <c r="B25" s="176">
        <v>0</v>
      </c>
      <c r="C25" s="177"/>
      <c r="D25" s="178">
        <v>0</v>
      </c>
      <c r="E25" s="148"/>
      <c r="F25" s="179" t="s">
        <v>53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53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53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53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31</v>
      </c>
      <c r="C28" s="216">
        <v>7</v>
      </c>
      <c r="D28" s="162"/>
      <c r="E28" s="161"/>
      <c r="F28" s="163">
        <v>44088</v>
      </c>
      <c r="G28" s="164" t="s">
        <v>26</v>
      </c>
      <c r="H28" s="165" t="s">
        <v>30</v>
      </c>
      <c r="I28" s="166"/>
      <c r="J28" s="167"/>
      <c r="K28" s="32"/>
      <c r="L28" s="160" t="s">
        <v>31</v>
      </c>
      <c r="M28" s="216">
        <v>8</v>
      </c>
      <c r="N28" s="162"/>
      <c r="O28" s="161"/>
      <c r="P28" s="163">
        <v>44095</v>
      </c>
      <c r="Q28" s="164" t="s">
        <v>26</v>
      </c>
      <c r="R28" s="165" t="s">
        <v>30</v>
      </c>
      <c r="S28" s="166"/>
      <c r="T28" s="167"/>
    </row>
    <row r="29" spans="1:20" ht="12.75">
      <c r="A29" s="87"/>
      <c r="B29" s="168" t="s">
        <v>33</v>
      </c>
      <c r="C29" s="192"/>
      <c r="D29" s="170">
        <v>7</v>
      </c>
      <c r="E29" s="193"/>
      <c r="F29" s="172" t="s">
        <v>54</v>
      </c>
      <c r="G29" s="173" t="s">
        <v>32</v>
      </c>
      <c r="H29" s="192"/>
      <c r="I29" s="174">
        <v>4</v>
      </c>
      <c r="J29" s="194"/>
      <c r="K29" s="32"/>
      <c r="L29" s="168" t="s">
        <v>68</v>
      </c>
      <c r="M29" s="192"/>
      <c r="N29" s="170">
        <v>3</v>
      </c>
      <c r="O29" s="193"/>
      <c r="P29" s="172" t="s">
        <v>81</v>
      </c>
      <c r="Q29" s="173" t="s">
        <v>33</v>
      </c>
      <c r="R29" s="192"/>
      <c r="S29" s="174">
        <v>8</v>
      </c>
      <c r="T29" s="194"/>
    </row>
    <row r="30" spans="1:20" ht="12.75">
      <c r="A30" s="87"/>
      <c r="B30" s="176" t="s">
        <v>184</v>
      </c>
      <c r="C30" s="195"/>
      <c r="D30" s="178">
        <v>9</v>
      </c>
      <c r="E30" s="196"/>
      <c r="F30" s="179" t="s">
        <v>54</v>
      </c>
      <c r="G30" s="180" t="s">
        <v>68</v>
      </c>
      <c r="H30" s="195"/>
      <c r="I30" s="181">
        <v>2</v>
      </c>
      <c r="J30" s="197"/>
      <c r="K30" s="32"/>
      <c r="L30" s="176" t="s">
        <v>32</v>
      </c>
      <c r="M30" s="195"/>
      <c r="N30" s="178">
        <v>1</v>
      </c>
      <c r="O30" s="196"/>
      <c r="P30" s="179" t="s">
        <v>81</v>
      </c>
      <c r="Q30" s="180" t="s">
        <v>71</v>
      </c>
      <c r="R30" s="195"/>
      <c r="S30" s="181">
        <v>10</v>
      </c>
      <c r="T30" s="197"/>
    </row>
    <row r="31" spans="1:20" ht="12.75">
      <c r="A31" s="87"/>
      <c r="B31" s="176" t="s">
        <v>56</v>
      </c>
      <c r="C31" s="195"/>
      <c r="D31" s="178">
        <v>6</v>
      </c>
      <c r="E31" s="196"/>
      <c r="F31" s="179" t="s">
        <v>54</v>
      </c>
      <c r="G31" s="180" t="s">
        <v>71</v>
      </c>
      <c r="H31" s="195"/>
      <c r="I31" s="181">
        <v>5</v>
      </c>
      <c r="J31" s="197"/>
      <c r="K31" s="32"/>
      <c r="L31" s="176" t="s">
        <v>184</v>
      </c>
      <c r="M31" s="195"/>
      <c r="N31" s="178">
        <v>7</v>
      </c>
      <c r="O31" s="196"/>
      <c r="P31" s="179" t="s">
        <v>54</v>
      </c>
      <c r="Q31" s="180" t="s">
        <v>29</v>
      </c>
      <c r="R31" s="195"/>
      <c r="S31" s="181">
        <v>4</v>
      </c>
      <c r="T31" s="197"/>
    </row>
    <row r="32" spans="1:20" ht="13.5" thickBot="1">
      <c r="A32" s="87"/>
      <c r="B32" s="176" t="s">
        <v>29</v>
      </c>
      <c r="C32" s="195"/>
      <c r="D32" s="178">
        <v>5</v>
      </c>
      <c r="E32" s="196"/>
      <c r="F32" s="179" t="s">
        <v>81</v>
      </c>
      <c r="G32" s="180" t="s">
        <v>185</v>
      </c>
      <c r="H32" s="195"/>
      <c r="I32" s="181">
        <v>6</v>
      </c>
      <c r="J32" s="197"/>
      <c r="K32" s="32"/>
      <c r="L32" s="183" t="s">
        <v>185</v>
      </c>
      <c r="M32" s="198"/>
      <c r="N32" s="185">
        <v>5</v>
      </c>
      <c r="O32" s="199"/>
      <c r="P32" s="187" t="s">
        <v>81</v>
      </c>
      <c r="Q32" s="188" t="s">
        <v>56</v>
      </c>
      <c r="R32" s="198"/>
      <c r="S32" s="189">
        <v>6</v>
      </c>
      <c r="T32" s="200"/>
    </row>
    <row r="33" spans="1:20" ht="13.5" hidden="1" thickBot="1">
      <c r="A33" s="87"/>
      <c r="B33" s="176">
        <v>0</v>
      </c>
      <c r="C33" s="195"/>
      <c r="D33" s="178">
        <v>0</v>
      </c>
      <c r="E33" s="196"/>
      <c r="F33" s="179" t="s">
        <v>53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53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53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53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31</v>
      </c>
      <c r="C36" s="216">
        <v>9</v>
      </c>
      <c r="D36" s="162"/>
      <c r="E36" s="161"/>
      <c r="F36" s="163">
        <v>44102</v>
      </c>
      <c r="G36" s="164" t="s">
        <v>26</v>
      </c>
      <c r="H36" s="165" t="s">
        <v>30</v>
      </c>
      <c r="I36" s="166"/>
      <c r="J36" s="167"/>
      <c r="K36" s="32"/>
      <c r="L36" s="160" t="s">
        <v>31</v>
      </c>
      <c r="M36" s="216">
        <v>10</v>
      </c>
      <c r="N36" s="162"/>
      <c r="O36" s="161"/>
      <c r="P36" s="163">
        <v>44109</v>
      </c>
      <c r="Q36" s="164" t="s">
        <v>26</v>
      </c>
      <c r="R36" s="165" t="s">
        <v>30</v>
      </c>
      <c r="S36" s="166"/>
      <c r="T36" s="167"/>
    </row>
    <row r="37" spans="1:20" ht="12.75">
      <c r="A37" s="87"/>
      <c r="B37" s="168" t="s">
        <v>185</v>
      </c>
      <c r="C37" s="169"/>
      <c r="D37" s="170">
        <v>7</v>
      </c>
      <c r="E37" s="171"/>
      <c r="F37" s="172" t="s">
        <v>54</v>
      </c>
      <c r="G37" s="173" t="s">
        <v>33</v>
      </c>
      <c r="H37" s="169"/>
      <c r="I37" s="174">
        <v>4</v>
      </c>
      <c r="J37" s="175"/>
      <c r="K37" s="32"/>
      <c r="L37" s="168" t="s">
        <v>29</v>
      </c>
      <c r="M37" s="169"/>
      <c r="N37" s="170">
        <v>4</v>
      </c>
      <c r="O37" s="171"/>
      <c r="P37" s="172" t="s">
        <v>81</v>
      </c>
      <c r="Q37" s="173" t="s">
        <v>33</v>
      </c>
      <c r="R37" s="169"/>
      <c r="S37" s="174">
        <v>7</v>
      </c>
      <c r="T37" s="175"/>
    </row>
    <row r="38" spans="1:20" ht="12.75">
      <c r="A38" s="87"/>
      <c r="B38" s="176" t="s">
        <v>68</v>
      </c>
      <c r="C38" s="177"/>
      <c r="D38" s="178">
        <v>10</v>
      </c>
      <c r="E38" s="148"/>
      <c r="F38" s="179" t="s">
        <v>54</v>
      </c>
      <c r="G38" s="180" t="s">
        <v>32</v>
      </c>
      <c r="H38" s="177"/>
      <c r="I38" s="181">
        <v>1</v>
      </c>
      <c r="J38" s="182"/>
      <c r="K38" s="32"/>
      <c r="L38" s="176" t="s">
        <v>56</v>
      </c>
      <c r="M38" s="177"/>
      <c r="N38" s="178">
        <v>6</v>
      </c>
      <c r="O38" s="148"/>
      <c r="P38" s="179" t="s">
        <v>54</v>
      </c>
      <c r="Q38" s="180" t="s">
        <v>68</v>
      </c>
      <c r="R38" s="177"/>
      <c r="S38" s="181">
        <v>5</v>
      </c>
      <c r="T38" s="182"/>
    </row>
    <row r="39" spans="1:20" ht="12.75">
      <c r="A39" s="87"/>
      <c r="B39" s="176" t="s">
        <v>184</v>
      </c>
      <c r="C39" s="177"/>
      <c r="D39" s="178">
        <v>5</v>
      </c>
      <c r="E39" s="148"/>
      <c r="F39" s="179" t="s">
        <v>81</v>
      </c>
      <c r="G39" s="180" t="s">
        <v>71</v>
      </c>
      <c r="H39" s="177"/>
      <c r="I39" s="181">
        <v>6</v>
      </c>
      <c r="J39" s="182"/>
      <c r="K39" s="32"/>
      <c r="L39" s="176" t="s">
        <v>185</v>
      </c>
      <c r="M39" s="177"/>
      <c r="N39" s="178">
        <v>7</v>
      </c>
      <c r="O39" s="148"/>
      <c r="P39" s="179" t="s">
        <v>54</v>
      </c>
      <c r="Q39" s="180" t="s">
        <v>71</v>
      </c>
      <c r="R39" s="177"/>
      <c r="S39" s="181">
        <v>4</v>
      </c>
      <c r="T39" s="182"/>
    </row>
    <row r="40" spans="1:20" ht="13.5" thickBot="1">
      <c r="A40" s="87"/>
      <c r="B40" s="176" t="s">
        <v>29</v>
      </c>
      <c r="C40" s="177"/>
      <c r="D40" s="178">
        <v>2</v>
      </c>
      <c r="E40" s="148"/>
      <c r="F40" s="179" t="s">
        <v>81</v>
      </c>
      <c r="G40" s="180" t="s">
        <v>56</v>
      </c>
      <c r="H40" s="177"/>
      <c r="I40" s="181">
        <v>9</v>
      </c>
      <c r="J40" s="182"/>
      <c r="K40" s="32"/>
      <c r="L40" s="176" t="s">
        <v>32</v>
      </c>
      <c r="M40" s="177"/>
      <c r="N40" s="178">
        <v>3</v>
      </c>
      <c r="O40" s="148"/>
      <c r="P40" s="179" t="s">
        <v>54</v>
      </c>
      <c r="Q40" s="180" t="s">
        <v>184</v>
      </c>
      <c r="R40" s="177"/>
      <c r="S40" s="181">
        <v>0</v>
      </c>
      <c r="T40" s="182"/>
    </row>
    <row r="41" spans="1:20" ht="13.5" hidden="1" thickBot="1">
      <c r="A41" s="87"/>
      <c r="B41" s="176">
        <v>0</v>
      </c>
      <c r="C41" s="177"/>
      <c r="D41" s="178">
        <v>0</v>
      </c>
      <c r="E41" s="148"/>
      <c r="F41" s="179" t="s">
        <v>53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53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53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53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31</v>
      </c>
      <c r="C44" s="216">
        <v>11</v>
      </c>
      <c r="D44" s="162"/>
      <c r="E44" s="161"/>
      <c r="F44" s="163">
        <v>44116</v>
      </c>
      <c r="G44" s="164" t="s">
        <v>26</v>
      </c>
      <c r="H44" s="165" t="s">
        <v>30</v>
      </c>
      <c r="I44" s="166"/>
      <c r="J44" s="167"/>
      <c r="K44" s="32"/>
      <c r="L44" s="160" t="s">
        <v>31</v>
      </c>
      <c r="M44" s="216">
        <v>12</v>
      </c>
      <c r="N44" s="162"/>
      <c r="O44" s="161"/>
      <c r="P44" s="163">
        <v>44123</v>
      </c>
      <c r="Q44" s="164" t="s">
        <v>26</v>
      </c>
      <c r="R44" s="165" t="s">
        <v>30</v>
      </c>
      <c r="S44" s="166"/>
      <c r="T44" s="167"/>
    </row>
    <row r="45" spans="1:20" ht="12.75">
      <c r="A45" s="87"/>
      <c r="B45" s="191" t="s">
        <v>71</v>
      </c>
      <c r="C45" s="169"/>
      <c r="D45" s="170">
        <v>6</v>
      </c>
      <c r="E45" s="171"/>
      <c r="F45" s="172" t="s">
        <v>54</v>
      </c>
      <c r="G45" s="201" t="s">
        <v>33</v>
      </c>
      <c r="H45" s="169"/>
      <c r="I45" s="174">
        <v>5</v>
      </c>
      <c r="J45" s="175"/>
      <c r="K45" s="32"/>
      <c r="L45" s="191" t="s">
        <v>33</v>
      </c>
      <c r="M45" s="169"/>
      <c r="N45" s="170">
        <v>5</v>
      </c>
      <c r="O45" s="171"/>
      <c r="P45" s="172" t="s">
        <v>81</v>
      </c>
      <c r="Q45" s="201" t="s">
        <v>56</v>
      </c>
      <c r="R45" s="169"/>
      <c r="S45" s="174">
        <v>6</v>
      </c>
      <c r="T45" s="175"/>
    </row>
    <row r="46" spans="1:20" ht="12.75">
      <c r="A46" s="87"/>
      <c r="B46" s="176" t="s">
        <v>29</v>
      </c>
      <c r="C46" s="177"/>
      <c r="D46" s="178">
        <v>8</v>
      </c>
      <c r="E46" s="148"/>
      <c r="F46" s="179" t="s">
        <v>54</v>
      </c>
      <c r="G46" s="180" t="s">
        <v>68</v>
      </c>
      <c r="H46" s="177"/>
      <c r="I46" s="181">
        <v>3</v>
      </c>
      <c r="J46" s="182"/>
      <c r="K46" s="32"/>
      <c r="L46" s="176" t="s">
        <v>68</v>
      </c>
      <c r="M46" s="177"/>
      <c r="N46" s="178">
        <v>1</v>
      </c>
      <c r="O46" s="148"/>
      <c r="P46" s="179" t="s">
        <v>81</v>
      </c>
      <c r="Q46" s="180" t="s">
        <v>71</v>
      </c>
      <c r="R46" s="177"/>
      <c r="S46" s="181">
        <v>10</v>
      </c>
      <c r="T46" s="182"/>
    </row>
    <row r="47" spans="1:20" ht="12.75">
      <c r="A47" s="87"/>
      <c r="B47" s="176" t="s">
        <v>185</v>
      </c>
      <c r="C47" s="177"/>
      <c r="D47" s="178">
        <v>11</v>
      </c>
      <c r="E47" s="148"/>
      <c r="F47" s="179" t="s">
        <v>54</v>
      </c>
      <c r="G47" s="180" t="s">
        <v>32</v>
      </c>
      <c r="H47" s="177"/>
      <c r="I47" s="181">
        <v>0</v>
      </c>
      <c r="J47" s="182"/>
      <c r="K47" s="32"/>
      <c r="L47" s="176" t="s">
        <v>32</v>
      </c>
      <c r="M47" s="177"/>
      <c r="N47" s="178">
        <v>2</v>
      </c>
      <c r="O47" s="148"/>
      <c r="P47" s="179" t="s">
        <v>81</v>
      </c>
      <c r="Q47" s="180" t="s">
        <v>29</v>
      </c>
      <c r="R47" s="177"/>
      <c r="S47" s="181">
        <v>9</v>
      </c>
      <c r="T47" s="182"/>
    </row>
    <row r="48" spans="1:20" ht="13.5" thickBot="1">
      <c r="A48" s="87"/>
      <c r="B48" s="176" t="s">
        <v>56</v>
      </c>
      <c r="C48" s="177"/>
      <c r="D48" s="178">
        <v>6</v>
      </c>
      <c r="E48" s="148"/>
      <c r="F48" s="179" t="s">
        <v>54</v>
      </c>
      <c r="G48" s="180" t="s">
        <v>184</v>
      </c>
      <c r="H48" s="177"/>
      <c r="I48" s="181">
        <v>5</v>
      </c>
      <c r="J48" s="182"/>
      <c r="K48" s="32"/>
      <c r="L48" s="176" t="s">
        <v>184</v>
      </c>
      <c r="M48" s="177"/>
      <c r="N48" s="178">
        <v>6</v>
      </c>
      <c r="O48" s="148"/>
      <c r="P48" s="179" t="s">
        <v>54</v>
      </c>
      <c r="Q48" s="180" t="s">
        <v>185</v>
      </c>
      <c r="R48" s="177"/>
      <c r="S48" s="181">
        <v>5</v>
      </c>
      <c r="T48" s="182"/>
    </row>
    <row r="49" spans="1:20" ht="13.5" hidden="1" thickBot="1">
      <c r="A49" s="87"/>
      <c r="B49" s="176">
        <v>0</v>
      </c>
      <c r="C49" s="177"/>
      <c r="D49" s="178">
        <v>0</v>
      </c>
      <c r="E49" s="148"/>
      <c r="F49" s="179" t="s">
        <v>53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53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53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53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31</v>
      </c>
      <c r="C52" s="216">
        <v>13</v>
      </c>
      <c r="D52" s="162"/>
      <c r="E52" s="161"/>
      <c r="F52" s="163">
        <v>44130</v>
      </c>
      <c r="G52" s="164" t="s">
        <v>26</v>
      </c>
      <c r="H52" s="165" t="s">
        <v>30</v>
      </c>
      <c r="I52" s="166"/>
      <c r="J52" s="167"/>
      <c r="K52" s="32"/>
      <c r="L52" s="160" t="s">
        <v>31</v>
      </c>
      <c r="M52" s="216">
        <v>14</v>
      </c>
      <c r="N52" s="162"/>
      <c r="O52" s="161"/>
      <c r="P52" s="163">
        <v>44137</v>
      </c>
      <c r="Q52" s="164" t="s">
        <v>26</v>
      </c>
      <c r="R52" s="165" t="s">
        <v>30</v>
      </c>
      <c r="S52" s="166"/>
      <c r="T52" s="167"/>
    </row>
    <row r="53" spans="1:20" ht="12.75">
      <c r="A53" s="87"/>
      <c r="B53" s="168" t="s">
        <v>184</v>
      </c>
      <c r="C53" s="169"/>
      <c r="D53" s="170">
        <v>0</v>
      </c>
      <c r="E53" s="193"/>
      <c r="F53" s="172" t="s">
        <v>53</v>
      </c>
      <c r="G53" s="173" t="s">
        <v>33</v>
      </c>
      <c r="H53" s="192"/>
      <c r="I53" s="174">
        <v>0</v>
      </c>
      <c r="J53" s="194"/>
      <c r="K53" s="32"/>
      <c r="L53" s="168" t="s">
        <v>32</v>
      </c>
      <c r="M53" s="169"/>
      <c r="N53" s="170">
        <v>0</v>
      </c>
      <c r="O53" s="171"/>
      <c r="P53" s="172" t="s">
        <v>53</v>
      </c>
      <c r="Q53" s="173" t="s">
        <v>33</v>
      </c>
      <c r="R53" s="169"/>
      <c r="S53" s="174">
        <v>0</v>
      </c>
      <c r="T53" s="175"/>
    </row>
    <row r="54" spans="1:20" ht="12.75">
      <c r="A54" s="87"/>
      <c r="B54" s="176" t="s">
        <v>185</v>
      </c>
      <c r="C54" s="177"/>
      <c r="D54" s="178">
        <v>0</v>
      </c>
      <c r="E54" s="196"/>
      <c r="F54" s="179" t="s">
        <v>53</v>
      </c>
      <c r="G54" s="180" t="s">
        <v>68</v>
      </c>
      <c r="H54" s="195"/>
      <c r="I54" s="181">
        <v>0</v>
      </c>
      <c r="J54" s="197"/>
      <c r="K54" s="32"/>
      <c r="L54" s="176" t="s">
        <v>68</v>
      </c>
      <c r="M54" s="177"/>
      <c r="N54" s="178">
        <v>0</v>
      </c>
      <c r="O54" s="148"/>
      <c r="P54" s="179" t="s">
        <v>53</v>
      </c>
      <c r="Q54" s="180" t="s">
        <v>184</v>
      </c>
      <c r="R54" s="177"/>
      <c r="S54" s="181">
        <v>0</v>
      </c>
      <c r="T54" s="182"/>
    </row>
    <row r="55" spans="1:20" ht="12.75">
      <c r="A55" s="87"/>
      <c r="B55" s="176" t="s">
        <v>29</v>
      </c>
      <c r="C55" s="177"/>
      <c r="D55" s="178">
        <v>0</v>
      </c>
      <c r="E55" s="196"/>
      <c r="F55" s="179" t="s">
        <v>53</v>
      </c>
      <c r="G55" s="180" t="s">
        <v>71</v>
      </c>
      <c r="H55" s="195"/>
      <c r="I55" s="181">
        <v>0</v>
      </c>
      <c r="J55" s="197"/>
      <c r="K55" s="32"/>
      <c r="L55" s="176" t="s">
        <v>71</v>
      </c>
      <c r="M55" s="177"/>
      <c r="N55" s="178">
        <v>0</v>
      </c>
      <c r="O55" s="148"/>
      <c r="P55" s="179" t="s">
        <v>53</v>
      </c>
      <c r="Q55" s="180" t="s">
        <v>56</v>
      </c>
      <c r="R55" s="177"/>
      <c r="S55" s="181">
        <v>0</v>
      </c>
      <c r="T55" s="182"/>
    </row>
    <row r="56" spans="1:20" ht="13.5" thickBot="1">
      <c r="A56" s="87"/>
      <c r="B56" s="176" t="s">
        <v>56</v>
      </c>
      <c r="C56" s="177"/>
      <c r="D56" s="178">
        <v>0</v>
      </c>
      <c r="E56" s="196"/>
      <c r="F56" s="179" t="s">
        <v>53</v>
      </c>
      <c r="G56" s="180" t="s">
        <v>32</v>
      </c>
      <c r="H56" s="195"/>
      <c r="I56" s="181">
        <v>0</v>
      </c>
      <c r="J56" s="197"/>
      <c r="K56" s="32"/>
      <c r="L56" s="176" t="s">
        <v>185</v>
      </c>
      <c r="M56" s="177"/>
      <c r="N56" s="178">
        <v>0</v>
      </c>
      <c r="O56" s="148"/>
      <c r="P56" s="179" t="s">
        <v>53</v>
      </c>
      <c r="Q56" s="180" t="s">
        <v>29</v>
      </c>
      <c r="R56" s="177"/>
      <c r="S56" s="181">
        <v>0</v>
      </c>
      <c r="T56" s="182"/>
    </row>
    <row r="57" spans="1:20" ht="13.5" hidden="1" thickBot="1">
      <c r="A57" s="87"/>
      <c r="B57" s="176">
        <v>0</v>
      </c>
      <c r="C57" s="177"/>
      <c r="D57" s="178">
        <v>0</v>
      </c>
      <c r="E57" s="196"/>
      <c r="F57" s="179" t="s">
        <v>53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53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53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53</v>
      </c>
      <c r="Q58" s="188">
        <v>0</v>
      </c>
      <c r="R58" s="184"/>
      <c r="S58" s="189">
        <v>0</v>
      </c>
      <c r="T58" s="190"/>
    </row>
    <row r="59" spans="1:21" ht="13.5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31</v>
      </c>
      <c r="C60" s="216">
        <v>15</v>
      </c>
      <c r="D60" s="162"/>
      <c r="E60" s="161"/>
      <c r="F60" s="163">
        <v>44144</v>
      </c>
      <c r="G60" s="164" t="s">
        <v>26</v>
      </c>
      <c r="H60" s="165" t="s">
        <v>30</v>
      </c>
      <c r="I60" s="166"/>
      <c r="J60" s="167"/>
      <c r="K60" s="32"/>
      <c r="L60" s="160" t="s">
        <v>31</v>
      </c>
      <c r="M60" s="216">
        <v>16</v>
      </c>
      <c r="N60" s="162"/>
      <c r="O60" s="161"/>
      <c r="P60" s="163">
        <v>44151</v>
      </c>
      <c r="Q60" s="164" t="s">
        <v>26</v>
      </c>
      <c r="R60" s="165" t="s">
        <v>30</v>
      </c>
      <c r="S60" s="166"/>
      <c r="T60" s="167"/>
    </row>
    <row r="61" spans="1:20" ht="13.5" hidden="1" thickBot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53</v>
      </c>
      <c r="Q61" s="173">
        <v>0</v>
      </c>
      <c r="R61" s="192"/>
      <c r="S61" s="174">
        <v>0</v>
      </c>
      <c r="T61" s="194"/>
    </row>
    <row r="62" spans="1:20" ht="13.5" hidden="1" thickBot="1">
      <c r="A62" s="87"/>
      <c r="B62" s="176">
        <v>0</v>
      </c>
      <c r="C62" s="177"/>
      <c r="D62" s="178">
        <v>0</v>
      </c>
      <c r="E62" s="148"/>
      <c r="F62" s="179" t="s">
        <v>53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53</v>
      </c>
      <c r="Q62" s="180">
        <v>0</v>
      </c>
      <c r="R62" s="195"/>
      <c r="S62" s="181">
        <v>0</v>
      </c>
      <c r="T62" s="197"/>
    </row>
    <row r="63" spans="1:20" ht="13.5" hidden="1" thickBot="1">
      <c r="A63" s="87"/>
      <c r="B63" s="176">
        <v>0</v>
      </c>
      <c r="C63" s="177"/>
      <c r="D63" s="178">
        <v>0</v>
      </c>
      <c r="E63" s="148"/>
      <c r="F63" s="179" t="s">
        <v>53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53</v>
      </c>
      <c r="Q63" s="180">
        <v>0</v>
      </c>
      <c r="R63" s="195"/>
      <c r="S63" s="181">
        <v>0</v>
      </c>
      <c r="T63" s="197"/>
    </row>
    <row r="64" spans="1:20" ht="13.5" hidden="1" thickBot="1">
      <c r="A64" s="87"/>
      <c r="B64" s="176">
        <v>0</v>
      </c>
      <c r="C64" s="177"/>
      <c r="D64" s="178">
        <v>0</v>
      </c>
      <c r="E64" s="148"/>
      <c r="F64" s="179" t="s">
        <v>53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53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>
        <v>0</v>
      </c>
      <c r="C65" s="177"/>
      <c r="D65" s="178">
        <v>0</v>
      </c>
      <c r="E65" s="148"/>
      <c r="F65" s="179" t="s">
        <v>53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53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53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53</v>
      </c>
      <c r="Q66" s="188">
        <v>0</v>
      </c>
      <c r="R66" s="198"/>
      <c r="S66" s="189">
        <v>0</v>
      </c>
      <c r="T66" s="200"/>
    </row>
    <row r="67" spans="1:20" ht="13.5" hidden="1" thickBot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31</v>
      </c>
      <c r="C68" s="216">
        <v>17</v>
      </c>
      <c r="D68" s="162"/>
      <c r="E68" s="161"/>
      <c r="F68" s="163">
        <v>44158</v>
      </c>
      <c r="G68" s="164" t="s">
        <v>26</v>
      </c>
      <c r="H68" s="165" t="s">
        <v>30</v>
      </c>
      <c r="I68" s="166"/>
      <c r="J68" s="167"/>
      <c r="K68" s="32"/>
      <c r="L68" s="160" t="s">
        <v>31</v>
      </c>
      <c r="M68" s="216">
        <v>18</v>
      </c>
      <c r="N68" s="162"/>
      <c r="O68" s="161"/>
      <c r="P68" s="163">
        <v>44165</v>
      </c>
      <c r="Q68" s="164" t="s">
        <v>26</v>
      </c>
      <c r="R68" s="165" t="s">
        <v>30</v>
      </c>
      <c r="S68" s="166"/>
      <c r="T68" s="167"/>
    </row>
    <row r="69" spans="1:20" ht="13.5" hidden="1" thickBot="1">
      <c r="A69" s="87"/>
      <c r="B69" s="168">
        <v>0</v>
      </c>
      <c r="C69" s="169"/>
      <c r="D69" s="170">
        <v>0</v>
      </c>
      <c r="E69" s="171"/>
      <c r="F69" s="172" t="s">
        <v>53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53</v>
      </c>
      <c r="Q69" s="173">
        <v>0</v>
      </c>
      <c r="R69" s="169"/>
      <c r="S69" s="174">
        <v>0</v>
      </c>
      <c r="T69" s="175"/>
    </row>
    <row r="70" spans="1:20" ht="13.5" hidden="1" thickBot="1">
      <c r="A70" s="87"/>
      <c r="B70" s="176">
        <v>0</v>
      </c>
      <c r="C70" s="177"/>
      <c r="D70" s="178">
        <v>0</v>
      </c>
      <c r="E70" s="148"/>
      <c r="F70" s="179" t="s">
        <v>53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53</v>
      </c>
      <c r="Q70" s="180">
        <v>0</v>
      </c>
      <c r="R70" s="177"/>
      <c r="S70" s="181">
        <v>0</v>
      </c>
      <c r="T70" s="182"/>
    </row>
    <row r="71" spans="1:20" ht="13.5" hidden="1" thickBot="1">
      <c r="A71" s="87"/>
      <c r="B71" s="176">
        <v>0</v>
      </c>
      <c r="C71" s="177"/>
      <c r="D71" s="178">
        <v>0</v>
      </c>
      <c r="E71" s="148"/>
      <c r="F71" s="179" t="s">
        <v>53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53</v>
      </c>
      <c r="Q71" s="180">
        <v>0</v>
      </c>
      <c r="R71" s="177"/>
      <c r="S71" s="181">
        <v>0</v>
      </c>
      <c r="T71" s="182"/>
    </row>
    <row r="72" spans="1:20" ht="13.5" hidden="1" thickBot="1">
      <c r="A72" s="87"/>
      <c r="B72" s="176">
        <v>0</v>
      </c>
      <c r="C72" s="177"/>
      <c r="D72" s="178">
        <v>0</v>
      </c>
      <c r="E72" s="148"/>
      <c r="F72" s="179" t="s">
        <v>53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53</v>
      </c>
      <c r="Q72" s="180">
        <v>0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53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53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53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53</v>
      </c>
      <c r="Q74" s="188">
        <v>0</v>
      </c>
      <c r="R74" s="184"/>
      <c r="S74" s="189">
        <v>0</v>
      </c>
      <c r="T74" s="190"/>
    </row>
    <row r="75" spans="1:20" ht="13.5" hidden="1" thickBot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31</v>
      </c>
      <c r="C76" s="216">
        <v>19</v>
      </c>
      <c r="D76" s="162"/>
      <c r="E76" s="161"/>
      <c r="F76" s="163">
        <v>44172</v>
      </c>
      <c r="G76" s="164" t="s">
        <v>26</v>
      </c>
      <c r="H76" s="165" t="s">
        <v>30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3.5" hidden="1" thickBot="1">
      <c r="A77" s="87"/>
      <c r="B77" s="168">
        <v>0</v>
      </c>
      <c r="C77" s="169"/>
      <c r="D77" s="170">
        <v>0</v>
      </c>
      <c r="E77" s="171"/>
      <c r="F77" s="172" t="s">
        <v>53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3.5" hidden="1" thickBot="1">
      <c r="A78" s="87"/>
      <c r="B78" s="176">
        <v>0</v>
      </c>
      <c r="C78" s="177"/>
      <c r="D78" s="178">
        <v>0</v>
      </c>
      <c r="E78" s="148"/>
      <c r="F78" s="179" t="s">
        <v>53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3.5" hidden="1" thickBot="1">
      <c r="A79" s="87"/>
      <c r="B79" s="176">
        <v>0</v>
      </c>
      <c r="C79" s="177"/>
      <c r="D79" s="178">
        <v>0</v>
      </c>
      <c r="E79" s="148"/>
      <c r="F79" s="179" t="s">
        <v>53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>
        <v>0</v>
      </c>
      <c r="C80" s="177"/>
      <c r="D80" s="178">
        <v>0</v>
      </c>
      <c r="E80" s="148"/>
      <c r="F80" s="179" t="s">
        <v>53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53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53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1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1" stopIfTrue="1">
      <formula>B5=0</formula>
    </cfRule>
  </conditionalFormatting>
  <conditionalFormatting sqref="L77:L82 Q77:Q82">
    <cfRule type="cellIs" priority="3" dxfId="41" operator="equal" stopIfTrue="1">
      <formula>0</formula>
    </cfRule>
  </conditionalFormatting>
  <conditionalFormatting sqref="L69:L74 Q69:Q74">
    <cfRule type="cellIs" priority="7" dxfId="41" operator="equal" stopIfTrue="1">
      <formula>0</formula>
    </cfRule>
  </conditionalFormatting>
  <conditionalFormatting sqref="P69:P74">
    <cfRule type="expression" priority="8" dxfId="41" stopIfTrue="1">
      <formula>L69=0</formula>
    </cfRule>
  </conditionalFormatting>
  <conditionalFormatting sqref="B78:B82 G78:G82">
    <cfRule type="cellIs" priority="5" dxfId="41" operator="equal" stopIfTrue="1">
      <formula>0</formula>
    </cfRule>
  </conditionalFormatting>
  <conditionalFormatting sqref="F78:F82">
    <cfRule type="expression" priority="6" dxfId="41" stopIfTrue="1">
      <formula>B78=0</formula>
    </cfRule>
  </conditionalFormatting>
  <conditionalFormatting sqref="P77:P82">
    <cfRule type="expression" priority="4" dxfId="41" stopIfTrue="1">
      <formula>L77=0</formula>
    </cfRule>
  </conditionalFormatting>
  <conditionalFormatting sqref="B77 G77">
    <cfRule type="cellIs" priority="1" dxfId="41" operator="equal" stopIfTrue="1">
      <formula>0</formula>
    </cfRule>
  </conditionalFormatting>
  <conditionalFormatting sqref="F77">
    <cfRule type="expression" priority="2" dxfId="41" stopIfTrue="1">
      <formula>B77=0</formula>
    </cfRule>
  </conditionalFormatting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73" r:id="rId2"/>
  <headerFooter>
    <oddHeader>&amp;L
TTWS&amp;C&amp;"Arial,Bold Italic"&amp;14CD Grade&amp;R
Winter 2015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S103"/>
  <sheetViews>
    <sheetView zoomScalePageLayoutView="0" workbookViewId="0" topLeftCell="A3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customWidth="1"/>
    <col min="17" max="17" width="9.140625" style="0" hidden="1" customWidth="1"/>
    <col min="18" max="18" width="0.13671875" style="0" hidden="1" customWidth="1"/>
    <col min="19" max="19" width="12.7109375" style="0" hidden="1" customWidth="1"/>
    <col min="20" max="31" width="9.140625" style="0" hidden="1" customWidth="1"/>
    <col min="32" max="32" width="0.2890625" style="0" hidden="1" customWidth="1"/>
    <col min="33" max="72" width="9.140625" style="0" hidden="1" customWidth="1"/>
    <col min="73" max="73" width="8.7109375" style="0" hidden="1" customWidth="1"/>
    <col min="74" max="87" width="9.140625" style="0" hidden="1" customWidth="1"/>
    <col min="88" max="88" width="0.13671875" style="0" hidden="1" customWidth="1"/>
    <col min="89" max="101" width="9.140625" style="0" hidden="1" customWidth="1"/>
    <col min="102" max="102" width="0.13671875" style="0" hidden="1" customWidth="1"/>
    <col min="103" max="114" width="9.140625" style="0" hidden="1" customWidth="1"/>
    <col min="115" max="115" width="8.8515625" style="0" hidden="1" customWidth="1"/>
    <col min="116" max="128" width="9.140625" style="0" hidden="1" customWidth="1"/>
    <col min="129" max="129" width="7.28125" style="0" hidden="1" customWidth="1"/>
    <col min="130" max="142" width="9.140625" style="0" hidden="1" customWidth="1"/>
    <col min="143" max="143" width="8.8515625" style="0" hidden="1" customWidth="1"/>
    <col min="144" max="156" width="9.140625" style="0" hidden="1" customWidth="1"/>
    <col min="157" max="157" width="8.421875" style="0" hidden="1" customWidth="1"/>
    <col min="158" max="184" width="9.140625" style="0" hidden="1" customWidth="1"/>
    <col min="185" max="185" width="8.8515625" style="0" hidden="1" customWidth="1"/>
    <col min="186" max="199" width="9.140625" style="0" hidden="1" customWidth="1"/>
    <col min="200" max="200" width="0.13671875" style="0" hidden="1" customWidth="1"/>
    <col min="201" max="213" width="9.140625" style="0" hidden="1" customWidth="1"/>
    <col min="214" max="214" width="0.13671875" style="0" hidden="1" customWidth="1"/>
    <col min="215" max="227" width="9.140625" style="0" hidden="1" customWidth="1"/>
    <col min="228" max="228" width="9.00390625" style="0" hidden="1" customWidth="1"/>
    <col min="229" max="241" width="9.140625" style="0" hidden="1" customWidth="1"/>
    <col min="242" max="242" width="9.00390625" style="0" hidden="1" customWidth="1"/>
    <col min="243" max="255" width="9.140625" style="0" hidden="1" customWidth="1"/>
    <col min="256" max="16384" width="9.00390625" style="0" hidden="1" customWidth="1"/>
  </cols>
  <sheetData>
    <row r="1" spans="1:19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279">
        <v>6</v>
      </c>
      <c r="Q1" s="151"/>
      <c r="S1">
        <f>P1</f>
        <v>6</v>
      </c>
    </row>
    <row r="2" spans="1:17" ht="21" thickBot="1">
      <c r="A2" s="66"/>
      <c r="B2" s="74">
        <f>Table!$C$2</f>
        <v>44127</v>
      </c>
      <c r="C2" s="67"/>
      <c r="D2" s="83"/>
      <c r="E2" s="88"/>
      <c r="F2" s="67"/>
      <c r="G2" s="67"/>
      <c r="H2" s="68"/>
      <c r="I2" s="351" t="s">
        <v>12</v>
      </c>
      <c r="J2" s="351"/>
      <c r="K2" s="351"/>
      <c r="L2" s="351"/>
      <c r="M2" s="67"/>
      <c r="N2" s="69"/>
      <c r="O2" s="152"/>
      <c r="P2" s="152"/>
      <c r="Q2" s="151"/>
    </row>
    <row r="3" spans="1:17" ht="13.5" customHeight="1" thickTop="1">
      <c r="A3" s="7"/>
      <c r="B3" s="345" t="s">
        <v>4</v>
      </c>
      <c r="C3" s="8"/>
      <c r="D3" s="352" t="s">
        <v>5</v>
      </c>
      <c r="E3" s="353"/>
      <c r="F3" s="356" t="s">
        <v>23</v>
      </c>
      <c r="G3" s="353"/>
      <c r="H3" s="349" t="s">
        <v>6</v>
      </c>
      <c r="I3" s="347" t="s">
        <v>7</v>
      </c>
      <c r="J3" s="347" t="s">
        <v>8</v>
      </c>
      <c r="K3" s="369" t="s">
        <v>1</v>
      </c>
      <c r="L3" s="362" t="s">
        <v>0</v>
      </c>
      <c r="M3" s="364" t="s">
        <v>2</v>
      </c>
      <c r="N3" s="366" t="s">
        <v>9</v>
      </c>
      <c r="O3" s="359" t="s">
        <v>10</v>
      </c>
      <c r="P3" s="357" t="s">
        <v>21</v>
      </c>
      <c r="Q3" s="32"/>
    </row>
    <row r="4" spans="1:17" ht="12.75" customHeight="1">
      <c r="A4" s="9"/>
      <c r="B4" s="346"/>
      <c r="C4" s="10"/>
      <c r="D4" s="354"/>
      <c r="E4" s="355"/>
      <c r="F4" s="355"/>
      <c r="G4" s="355"/>
      <c r="H4" s="350"/>
      <c r="I4" s="348"/>
      <c r="J4" s="348"/>
      <c r="K4" s="363"/>
      <c r="L4" s="363"/>
      <c r="M4" s="365"/>
      <c r="N4" s="367"/>
      <c r="O4" s="360"/>
      <c r="P4" s="358"/>
      <c r="Q4" s="32"/>
    </row>
    <row r="5" spans="1:17" s="4" customFormat="1" ht="12.75" customHeight="1">
      <c r="A5" s="11"/>
      <c r="B5" s="346"/>
      <c r="C5" s="12"/>
      <c r="D5" s="354"/>
      <c r="E5" s="355"/>
      <c r="F5" s="355"/>
      <c r="G5" s="355"/>
      <c r="H5" s="350"/>
      <c r="I5" s="348"/>
      <c r="J5" s="348"/>
      <c r="K5" s="363"/>
      <c r="L5" s="363"/>
      <c r="M5" s="365"/>
      <c r="N5" s="368"/>
      <c r="O5" s="361"/>
      <c r="P5" s="358"/>
      <c r="Q5" s="35"/>
    </row>
    <row r="6" spans="1:19" s="4" customFormat="1" ht="12.75">
      <c r="A6" s="61">
        <v>1</v>
      </c>
      <c r="B6" s="278" t="s">
        <v>269</v>
      </c>
      <c r="C6" s="13" t="s">
        <v>11</v>
      </c>
      <c r="D6" s="84" t="s">
        <v>24</v>
      </c>
      <c r="E6" s="90">
        <v>8</v>
      </c>
      <c r="F6" s="80">
        <v>0</v>
      </c>
      <c r="G6" s="63">
        <v>0</v>
      </c>
      <c r="H6" s="64" t="s">
        <v>389</v>
      </c>
      <c r="I6" s="14">
        <v>17</v>
      </c>
      <c r="J6" s="15">
        <v>0</v>
      </c>
      <c r="K6" s="16">
        <v>17</v>
      </c>
      <c r="L6" s="17">
        <v>7</v>
      </c>
      <c r="M6" s="18">
        <v>1</v>
      </c>
      <c r="N6" s="19">
        <v>17</v>
      </c>
      <c r="O6" s="20">
        <v>1</v>
      </c>
      <c r="P6" s="21" t="s">
        <v>43</v>
      </c>
      <c r="Q6" s="35"/>
      <c r="S6" s="4">
        <v>1</v>
      </c>
    </row>
    <row r="7" spans="1:19" s="4" customFormat="1" ht="12.75">
      <c r="A7" s="61">
        <v>2</v>
      </c>
      <c r="B7" s="278" t="s">
        <v>270</v>
      </c>
      <c r="C7" s="13" t="s">
        <v>11</v>
      </c>
      <c r="D7" s="84" t="s">
        <v>24</v>
      </c>
      <c r="E7" s="90">
        <v>8</v>
      </c>
      <c r="F7" s="80">
        <v>0</v>
      </c>
      <c r="G7" s="63">
        <v>0</v>
      </c>
      <c r="H7" s="64" t="s">
        <v>389</v>
      </c>
      <c r="I7" s="14">
        <v>19</v>
      </c>
      <c r="J7" s="15">
        <v>1</v>
      </c>
      <c r="K7" s="16">
        <v>20</v>
      </c>
      <c r="L7" s="17">
        <v>7</v>
      </c>
      <c r="M7" s="18">
        <v>0.95</v>
      </c>
      <c r="N7" s="19">
        <v>20</v>
      </c>
      <c r="O7" s="20">
        <v>0.95</v>
      </c>
      <c r="P7" s="21" t="s">
        <v>43</v>
      </c>
      <c r="Q7" s="35"/>
      <c r="S7" s="4">
        <f aca="true" t="shared" si="0" ref="S7:S70">IF(E7&gt;S$1,1,0)</f>
        <v>1</v>
      </c>
    </row>
    <row r="8" spans="1:19" s="4" customFormat="1" ht="12.75">
      <c r="A8" s="22">
        <v>3</v>
      </c>
      <c r="B8" s="278" t="s">
        <v>193</v>
      </c>
      <c r="C8" s="13" t="s">
        <v>11</v>
      </c>
      <c r="D8" s="84" t="s">
        <v>24</v>
      </c>
      <c r="E8" s="90">
        <v>8</v>
      </c>
      <c r="F8" s="80">
        <v>0</v>
      </c>
      <c r="G8" s="63">
        <v>0</v>
      </c>
      <c r="H8" s="64" t="s">
        <v>389</v>
      </c>
      <c r="I8" s="14">
        <v>14</v>
      </c>
      <c r="J8" s="15">
        <v>1</v>
      </c>
      <c r="K8" s="16">
        <v>15</v>
      </c>
      <c r="L8" s="17">
        <v>6</v>
      </c>
      <c r="M8" s="18">
        <v>0.9333333333333333</v>
      </c>
      <c r="N8" s="19">
        <v>15</v>
      </c>
      <c r="O8" s="20">
        <v>0.9333333333333333</v>
      </c>
      <c r="P8" s="21" t="s">
        <v>43</v>
      </c>
      <c r="Q8" s="35"/>
      <c r="S8" s="4">
        <f t="shared" si="0"/>
        <v>1</v>
      </c>
    </row>
    <row r="9" spans="1:19" s="4" customFormat="1" ht="12.75">
      <c r="A9" s="22">
        <v>4</v>
      </c>
      <c r="B9" s="278" t="s">
        <v>272</v>
      </c>
      <c r="C9" s="13" t="s">
        <v>11</v>
      </c>
      <c r="D9" s="84" t="s">
        <v>24</v>
      </c>
      <c r="E9" s="90">
        <v>8</v>
      </c>
      <c r="F9" s="80">
        <v>0</v>
      </c>
      <c r="G9" s="63">
        <v>0</v>
      </c>
      <c r="H9" s="64" t="s">
        <v>389</v>
      </c>
      <c r="I9" s="14">
        <v>13</v>
      </c>
      <c r="J9" s="15">
        <v>1</v>
      </c>
      <c r="K9" s="16">
        <v>14</v>
      </c>
      <c r="L9" s="17">
        <v>5</v>
      </c>
      <c r="M9" s="18">
        <v>0.9285714285714286</v>
      </c>
      <c r="N9" s="19">
        <v>14</v>
      </c>
      <c r="O9" s="20">
        <v>0.9285714285714286</v>
      </c>
      <c r="P9" s="21" t="s">
        <v>43</v>
      </c>
      <c r="Q9" s="35"/>
      <c r="S9" s="4">
        <f t="shared" si="0"/>
        <v>1</v>
      </c>
    </row>
    <row r="10" spans="1:19" s="4" customFormat="1" ht="12.75">
      <c r="A10" s="22">
        <v>5</v>
      </c>
      <c r="B10" s="278" t="s">
        <v>253</v>
      </c>
      <c r="C10" s="13" t="s">
        <v>11</v>
      </c>
      <c r="D10" s="84" t="s">
        <v>24</v>
      </c>
      <c r="E10" s="90">
        <v>4</v>
      </c>
      <c r="F10" s="80">
        <v>0</v>
      </c>
      <c r="G10" s="63">
        <v>0</v>
      </c>
      <c r="H10" s="64" t="s">
        <v>389</v>
      </c>
      <c r="I10" s="14">
        <v>11</v>
      </c>
      <c r="J10" s="15">
        <v>1</v>
      </c>
      <c r="K10" s="16">
        <v>12</v>
      </c>
      <c r="L10" s="17">
        <v>7</v>
      </c>
      <c r="M10" s="18">
        <v>0.9166666666666666</v>
      </c>
      <c r="N10" s="19">
        <v>12</v>
      </c>
      <c r="O10" s="20">
        <v>0.9166666666666666</v>
      </c>
      <c r="P10" s="21" t="s">
        <v>43</v>
      </c>
      <c r="Q10" s="35"/>
      <c r="S10" s="4">
        <f t="shared" si="0"/>
        <v>0</v>
      </c>
    </row>
    <row r="11" spans="1:19" s="4" customFormat="1" ht="12.75">
      <c r="A11" s="22">
        <v>6</v>
      </c>
      <c r="B11" s="278" t="s">
        <v>257</v>
      </c>
      <c r="C11" s="13" t="s">
        <v>11</v>
      </c>
      <c r="D11" s="84" t="s">
        <v>24</v>
      </c>
      <c r="E11" s="90">
        <v>7</v>
      </c>
      <c r="F11" s="80">
        <v>0</v>
      </c>
      <c r="G11" s="63">
        <v>0</v>
      </c>
      <c r="H11" s="64" t="s">
        <v>389</v>
      </c>
      <c r="I11" s="14">
        <v>16</v>
      </c>
      <c r="J11" s="15">
        <v>2</v>
      </c>
      <c r="K11" s="16">
        <v>18</v>
      </c>
      <c r="L11" s="17">
        <v>7</v>
      </c>
      <c r="M11" s="18">
        <v>0.8888888888888888</v>
      </c>
      <c r="N11" s="19">
        <v>18</v>
      </c>
      <c r="O11" s="20">
        <v>0.8888888888888888</v>
      </c>
      <c r="P11" s="21" t="s">
        <v>43</v>
      </c>
      <c r="Q11" s="35"/>
      <c r="S11" s="4">
        <f t="shared" si="0"/>
        <v>1</v>
      </c>
    </row>
    <row r="12" spans="1:19" s="4" customFormat="1" ht="12.75">
      <c r="A12" s="22">
        <v>7</v>
      </c>
      <c r="B12" s="278" t="s">
        <v>386</v>
      </c>
      <c r="C12" s="13" t="s">
        <v>11</v>
      </c>
      <c r="D12" s="84" t="s">
        <v>24</v>
      </c>
      <c r="E12" s="90">
        <v>4</v>
      </c>
      <c r="F12" s="80">
        <v>0</v>
      </c>
      <c r="G12" s="63">
        <v>0</v>
      </c>
      <c r="H12" s="64" t="s">
        <v>389</v>
      </c>
      <c r="I12" s="14">
        <v>13</v>
      </c>
      <c r="J12" s="15">
        <v>2</v>
      </c>
      <c r="K12" s="16">
        <v>15</v>
      </c>
      <c r="L12" s="17">
        <v>6</v>
      </c>
      <c r="M12" s="18">
        <v>0.8666666666666667</v>
      </c>
      <c r="N12" s="19">
        <v>15</v>
      </c>
      <c r="O12" s="20">
        <v>0.8666666666666667</v>
      </c>
      <c r="P12" s="21" t="s">
        <v>43</v>
      </c>
      <c r="Q12" s="35"/>
      <c r="S12" s="4">
        <f t="shared" si="0"/>
        <v>0</v>
      </c>
    </row>
    <row r="13" spans="1:19" s="4" customFormat="1" ht="12.75">
      <c r="A13" s="22">
        <v>8</v>
      </c>
      <c r="B13" s="278" t="s">
        <v>390</v>
      </c>
      <c r="C13" s="13" t="s">
        <v>11</v>
      </c>
      <c r="D13" s="84" t="s">
        <v>24</v>
      </c>
      <c r="E13" s="90">
        <v>4</v>
      </c>
      <c r="F13" s="80">
        <v>0</v>
      </c>
      <c r="G13" s="63">
        <v>0</v>
      </c>
      <c r="H13" s="64" t="s">
        <v>389</v>
      </c>
      <c r="I13" s="14">
        <v>12</v>
      </c>
      <c r="J13" s="15">
        <v>3</v>
      </c>
      <c r="K13" s="16">
        <v>15</v>
      </c>
      <c r="L13" s="17">
        <v>6</v>
      </c>
      <c r="M13" s="18">
        <v>0.8</v>
      </c>
      <c r="N13" s="19">
        <v>15</v>
      </c>
      <c r="O13" s="20">
        <v>0.8</v>
      </c>
      <c r="P13" s="21" t="s">
        <v>43</v>
      </c>
      <c r="Q13" s="35"/>
      <c r="S13" s="4">
        <f t="shared" si="0"/>
        <v>0</v>
      </c>
    </row>
    <row r="14" spans="1:19" s="4" customFormat="1" ht="12.75">
      <c r="A14" s="22">
        <v>9</v>
      </c>
      <c r="B14" s="278" t="s">
        <v>255</v>
      </c>
      <c r="C14" s="13" t="s">
        <v>11</v>
      </c>
      <c r="D14" s="84" t="s">
        <v>24</v>
      </c>
      <c r="E14" s="90">
        <v>4</v>
      </c>
      <c r="F14" s="80">
        <v>0</v>
      </c>
      <c r="G14" s="63">
        <v>0</v>
      </c>
      <c r="H14" s="64" t="s">
        <v>389</v>
      </c>
      <c r="I14" s="14">
        <v>10</v>
      </c>
      <c r="J14" s="15">
        <v>4</v>
      </c>
      <c r="K14" s="16">
        <v>14</v>
      </c>
      <c r="L14" s="17">
        <v>5</v>
      </c>
      <c r="M14" s="18">
        <v>0.7142857142857143</v>
      </c>
      <c r="N14" s="19">
        <v>14</v>
      </c>
      <c r="O14" s="20">
        <v>0.7142857142857143</v>
      </c>
      <c r="P14" s="21" t="s">
        <v>43</v>
      </c>
      <c r="Q14" s="35"/>
      <c r="S14" s="4">
        <f t="shared" si="0"/>
        <v>0</v>
      </c>
    </row>
    <row r="15" spans="1:19" s="4" customFormat="1" ht="12.75">
      <c r="A15" s="22">
        <v>10</v>
      </c>
      <c r="B15" s="278" t="s">
        <v>191</v>
      </c>
      <c r="C15" s="13" t="s">
        <v>11</v>
      </c>
      <c r="D15" s="84" t="s">
        <v>24</v>
      </c>
      <c r="E15" s="90">
        <v>4</v>
      </c>
      <c r="F15" s="80">
        <v>0</v>
      </c>
      <c r="G15" s="63">
        <v>0</v>
      </c>
      <c r="H15" s="64" t="s">
        <v>389</v>
      </c>
      <c r="I15" s="14">
        <v>4</v>
      </c>
      <c r="J15" s="15">
        <v>2</v>
      </c>
      <c r="K15" s="16">
        <v>6</v>
      </c>
      <c r="L15" s="17">
        <v>7</v>
      </c>
      <c r="M15" s="18">
        <v>0.6666666666666666</v>
      </c>
      <c r="N15" s="19">
        <v>6</v>
      </c>
      <c r="O15" s="20">
        <v>0.6666666666666666</v>
      </c>
      <c r="P15" s="21" t="s">
        <v>43</v>
      </c>
      <c r="Q15" s="35"/>
      <c r="S15" s="4">
        <f t="shared" si="0"/>
        <v>0</v>
      </c>
    </row>
    <row r="16" spans="1:19" s="4" customFormat="1" ht="12.75">
      <c r="A16" s="22">
        <v>11</v>
      </c>
      <c r="B16" s="278" t="s">
        <v>262</v>
      </c>
      <c r="C16" s="13" t="s">
        <v>11</v>
      </c>
      <c r="D16" s="84" t="s">
        <v>24</v>
      </c>
      <c r="E16" s="90">
        <v>4</v>
      </c>
      <c r="F16" s="80">
        <v>0</v>
      </c>
      <c r="G16" s="63">
        <v>0</v>
      </c>
      <c r="H16" s="64" t="s">
        <v>11</v>
      </c>
      <c r="I16" s="14">
        <v>5</v>
      </c>
      <c r="J16" s="15">
        <v>4</v>
      </c>
      <c r="K16" s="16">
        <v>9</v>
      </c>
      <c r="L16" s="17">
        <v>4</v>
      </c>
      <c r="M16" s="18">
        <v>0.5555555555555556</v>
      </c>
      <c r="N16" s="19">
        <v>9</v>
      </c>
      <c r="O16" s="20">
        <v>0.5555555555555556</v>
      </c>
      <c r="P16" s="21" t="s">
        <v>43</v>
      </c>
      <c r="Q16" s="35"/>
      <c r="S16" s="4">
        <f t="shared" si="0"/>
        <v>0</v>
      </c>
    </row>
    <row r="17" spans="1:19" s="4" customFormat="1" ht="12.75">
      <c r="A17" s="22">
        <v>12</v>
      </c>
      <c r="B17" s="278" t="s">
        <v>59</v>
      </c>
      <c r="C17" s="13" t="s">
        <v>11</v>
      </c>
      <c r="D17" s="84" t="s">
        <v>24</v>
      </c>
      <c r="E17" s="90">
        <v>1</v>
      </c>
      <c r="F17" s="80">
        <v>0</v>
      </c>
      <c r="G17" s="63">
        <v>0</v>
      </c>
      <c r="H17" s="64" t="s">
        <v>389</v>
      </c>
      <c r="I17" s="14">
        <v>13</v>
      </c>
      <c r="J17" s="15">
        <v>11</v>
      </c>
      <c r="K17" s="16">
        <v>24</v>
      </c>
      <c r="L17" s="17">
        <v>8</v>
      </c>
      <c r="M17" s="18">
        <v>0.5416666666666666</v>
      </c>
      <c r="N17" s="19">
        <v>24</v>
      </c>
      <c r="O17" s="20">
        <v>0.5416666666666666</v>
      </c>
      <c r="P17" s="21" t="s">
        <v>43</v>
      </c>
      <c r="Q17" s="35"/>
      <c r="S17" s="4">
        <f t="shared" si="0"/>
        <v>0</v>
      </c>
    </row>
    <row r="18" spans="1:19" s="4" customFormat="1" ht="12.75">
      <c r="A18" s="22">
        <v>13</v>
      </c>
      <c r="B18" s="278" t="s">
        <v>384</v>
      </c>
      <c r="C18" s="13" t="s">
        <v>11</v>
      </c>
      <c r="D18" s="84" t="s">
        <v>24</v>
      </c>
      <c r="E18" s="90">
        <v>6</v>
      </c>
      <c r="F18" s="80">
        <v>0</v>
      </c>
      <c r="G18" s="63">
        <v>0</v>
      </c>
      <c r="H18" s="64" t="s">
        <v>389</v>
      </c>
      <c r="I18" s="14">
        <v>10</v>
      </c>
      <c r="J18" s="15">
        <v>10</v>
      </c>
      <c r="K18" s="16">
        <v>20</v>
      </c>
      <c r="L18" s="17">
        <v>8</v>
      </c>
      <c r="M18" s="18">
        <v>0.5</v>
      </c>
      <c r="N18" s="19">
        <v>20</v>
      </c>
      <c r="O18" s="20">
        <v>0.5</v>
      </c>
      <c r="P18" s="21" t="s">
        <v>43</v>
      </c>
      <c r="Q18" s="35"/>
      <c r="S18" s="4">
        <f t="shared" si="0"/>
        <v>0</v>
      </c>
    </row>
    <row r="19" spans="1:19" s="4" customFormat="1" ht="12.75">
      <c r="A19" s="22">
        <v>14</v>
      </c>
      <c r="B19" s="278" t="s">
        <v>260</v>
      </c>
      <c r="C19" s="13" t="s">
        <v>11</v>
      </c>
      <c r="D19" s="84" t="s">
        <v>24</v>
      </c>
      <c r="E19" s="90">
        <v>7</v>
      </c>
      <c r="F19" s="80">
        <v>0</v>
      </c>
      <c r="G19" s="63">
        <v>0</v>
      </c>
      <c r="H19" s="64" t="s">
        <v>389</v>
      </c>
      <c r="I19" s="14">
        <v>3</v>
      </c>
      <c r="J19" s="15">
        <v>3</v>
      </c>
      <c r="K19" s="16">
        <v>6</v>
      </c>
      <c r="L19" s="17">
        <v>6</v>
      </c>
      <c r="M19" s="18">
        <v>0.5</v>
      </c>
      <c r="N19" s="19">
        <v>6</v>
      </c>
      <c r="O19" s="20">
        <v>0.5</v>
      </c>
      <c r="P19" s="21" t="s">
        <v>43</v>
      </c>
      <c r="Q19" s="35"/>
      <c r="S19" s="4">
        <f t="shared" si="0"/>
        <v>1</v>
      </c>
    </row>
    <row r="20" spans="1:19" s="4" customFormat="1" ht="12.75">
      <c r="A20" s="22">
        <v>15</v>
      </c>
      <c r="B20" s="278" t="s">
        <v>263</v>
      </c>
      <c r="C20" s="13" t="s">
        <v>11</v>
      </c>
      <c r="D20" s="84" t="s">
        <v>24</v>
      </c>
      <c r="E20" s="90">
        <v>6</v>
      </c>
      <c r="F20" s="80">
        <v>0</v>
      </c>
      <c r="G20" s="63">
        <v>0</v>
      </c>
      <c r="H20" s="64" t="s">
        <v>11</v>
      </c>
      <c r="I20" s="14">
        <v>3</v>
      </c>
      <c r="J20" s="15">
        <v>3</v>
      </c>
      <c r="K20" s="16">
        <v>6</v>
      </c>
      <c r="L20" s="17">
        <v>4</v>
      </c>
      <c r="M20" s="18">
        <v>0.5</v>
      </c>
      <c r="N20" s="19">
        <v>6</v>
      </c>
      <c r="O20" s="20">
        <v>0.5</v>
      </c>
      <c r="P20" s="21" t="s">
        <v>43</v>
      </c>
      <c r="Q20" s="35"/>
      <c r="S20" s="4">
        <f t="shared" si="0"/>
        <v>0</v>
      </c>
    </row>
    <row r="21" spans="1:19" s="4" customFormat="1" ht="12.75">
      <c r="A21" s="22">
        <v>16</v>
      </c>
      <c r="B21" s="278" t="s">
        <v>299</v>
      </c>
      <c r="C21" s="13" t="s">
        <v>11</v>
      </c>
      <c r="D21" s="84" t="s">
        <v>24</v>
      </c>
      <c r="E21" s="90">
        <v>1</v>
      </c>
      <c r="F21" s="80">
        <v>0</v>
      </c>
      <c r="G21" s="63">
        <v>0</v>
      </c>
      <c r="H21" s="64" t="s">
        <v>389</v>
      </c>
      <c r="I21" s="14">
        <v>7</v>
      </c>
      <c r="J21" s="15">
        <v>8</v>
      </c>
      <c r="K21" s="16">
        <v>15</v>
      </c>
      <c r="L21" s="17">
        <v>6</v>
      </c>
      <c r="M21" s="18">
        <v>0.4666666666666667</v>
      </c>
      <c r="N21" s="19">
        <v>15</v>
      </c>
      <c r="O21" s="20">
        <v>0.4666666666666667</v>
      </c>
      <c r="P21" s="21" t="s">
        <v>43</v>
      </c>
      <c r="Q21" s="35"/>
      <c r="S21" s="4">
        <f t="shared" si="0"/>
        <v>0</v>
      </c>
    </row>
    <row r="22" spans="1:19" s="4" customFormat="1" ht="12.75">
      <c r="A22" s="22">
        <v>17</v>
      </c>
      <c r="B22" s="278" t="s">
        <v>267</v>
      </c>
      <c r="C22" s="13" t="s">
        <v>11</v>
      </c>
      <c r="D22" s="84" t="s">
        <v>24</v>
      </c>
      <c r="E22" s="90">
        <v>7</v>
      </c>
      <c r="F22" s="80">
        <v>0</v>
      </c>
      <c r="G22" s="63">
        <v>0</v>
      </c>
      <c r="H22" s="64" t="s">
        <v>389</v>
      </c>
      <c r="I22" s="14">
        <v>7</v>
      </c>
      <c r="J22" s="15">
        <v>8</v>
      </c>
      <c r="K22" s="16">
        <v>15</v>
      </c>
      <c r="L22" s="17">
        <v>5</v>
      </c>
      <c r="M22" s="18">
        <v>0.4666666666666667</v>
      </c>
      <c r="N22" s="19">
        <v>15</v>
      </c>
      <c r="O22" s="20">
        <v>0.4666666666666667</v>
      </c>
      <c r="P22" s="21" t="s">
        <v>43</v>
      </c>
      <c r="Q22" s="35"/>
      <c r="S22" s="4">
        <f t="shared" si="0"/>
        <v>1</v>
      </c>
    </row>
    <row r="23" spans="1:19" s="4" customFormat="1" ht="12.75">
      <c r="A23" s="22">
        <v>18</v>
      </c>
      <c r="B23" s="278" t="s">
        <v>387</v>
      </c>
      <c r="C23" s="13" t="s">
        <v>11</v>
      </c>
      <c r="D23" s="84" t="s">
        <v>24</v>
      </c>
      <c r="E23" s="90">
        <v>1</v>
      </c>
      <c r="F23" s="80">
        <v>0</v>
      </c>
      <c r="G23" s="63">
        <v>0</v>
      </c>
      <c r="H23" s="64" t="s">
        <v>11</v>
      </c>
      <c r="I23" s="14">
        <v>7</v>
      </c>
      <c r="J23" s="15">
        <v>8</v>
      </c>
      <c r="K23" s="16">
        <v>15</v>
      </c>
      <c r="L23" s="17">
        <v>0</v>
      </c>
      <c r="M23" s="18">
        <v>0.4666666666666667</v>
      </c>
      <c r="N23" s="19">
        <v>15</v>
      </c>
      <c r="O23" s="20">
        <v>0.4666666666666667</v>
      </c>
      <c r="P23" s="21" t="s">
        <v>43</v>
      </c>
      <c r="Q23" s="35"/>
      <c r="S23" s="4">
        <f t="shared" si="0"/>
        <v>0</v>
      </c>
    </row>
    <row r="24" spans="1:19" s="4" customFormat="1" ht="12.75">
      <c r="A24" s="22">
        <v>19</v>
      </c>
      <c r="B24" s="278" t="s">
        <v>300</v>
      </c>
      <c r="C24" s="13" t="s">
        <v>11</v>
      </c>
      <c r="D24" s="84" t="s">
        <v>24</v>
      </c>
      <c r="E24" s="90">
        <v>5</v>
      </c>
      <c r="F24" s="80">
        <v>0</v>
      </c>
      <c r="G24" s="63">
        <v>0</v>
      </c>
      <c r="H24" s="64" t="s">
        <v>389</v>
      </c>
      <c r="I24" s="14">
        <v>8</v>
      </c>
      <c r="J24" s="15">
        <v>12</v>
      </c>
      <c r="K24" s="16">
        <v>20</v>
      </c>
      <c r="L24" s="17">
        <v>7</v>
      </c>
      <c r="M24" s="18">
        <v>0.4</v>
      </c>
      <c r="N24" s="19">
        <v>20</v>
      </c>
      <c r="O24" s="20">
        <v>0.4</v>
      </c>
      <c r="P24" s="21" t="s">
        <v>43</v>
      </c>
      <c r="Q24" s="35"/>
      <c r="S24" s="4">
        <f t="shared" si="0"/>
        <v>0</v>
      </c>
    </row>
    <row r="25" spans="1:19" s="4" customFormat="1" ht="12.75" customHeight="1">
      <c r="A25" s="22">
        <v>20</v>
      </c>
      <c r="B25" s="278" t="s">
        <v>85</v>
      </c>
      <c r="C25" s="13" t="s">
        <v>11</v>
      </c>
      <c r="D25" s="84" t="s">
        <v>24</v>
      </c>
      <c r="E25" s="90">
        <v>7</v>
      </c>
      <c r="F25" s="80">
        <v>0</v>
      </c>
      <c r="G25" s="63">
        <v>0</v>
      </c>
      <c r="H25" s="64" t="s">
        <v>389</v>
      </c>
      <c r="I25" s="14">
        <v>3</v>
      </c>
      <c r="J25" s="15">
        <v>6</v>
      </c>
      <c r="K25" s="16">
        <v>9</v>
      </c>
      <c r="L25" s="17">
        <v>6</v>
      </c>
      <c r="M25" s="18">
        <v>0.3333333333333333</v>
      </c>
      <c r="N25" s="19">
        <v>9</v>
      </c>
      <c r="O25" s="20">
        <v>0.3333333333333333</v>
      </c>
      <c r="P25" s="21" t="s">
        <v>43</v>
      </c>
      <c r="Q25" s="35"/>
      <c r="S25" s="4">
        <f t="shared" si="0"/>
        <v>1</v>
      </c>
    </row>
    <row r="26" spans="1:19" s="4" customFormat="1" ht="12.75" customHeight="1">
      <c r="A26" s="22">
        <v>21</v>
      </c>
      <c r="B26" s="278" t="s">
        <v>84</v>
      </c>
      <c r="C26" s="13" t="s">
        <v>11</v>
      </c>
      <c r="D26" s="84" t="s">
        <v>24</v>
      </c>
      <c r="E26" s="90">
        <v>6</v>
      </c>
      <c r="F26" s="80">
        <v>0</v>
      </c>
      <c r="G26" s="63">
        <v>0</v>
      </c>
      <c r="H26" s="64" t="s">
        <v>389</v>
      </c>
      <c r="I26" s="14">
        <v>5</v>
      </c>
      <c r="J26" s="15">
        <v>13</v>
      </c>
      <c r="K26" s="16">
        <v>18</v>
      </c>
      <c r="L26" s="17">
        <v>7</v>
      </c>
      <c r="M26" s="18">
        <v>0.2777777777777778</v>
      </c>
      <c r="N26" s="19">
        <v>18</v>
      </c>
      <c r="O26" s="20">
        <v>0.2777777777777778</v>
      </c>
      <c r="P26" s="21" t="s">
        <v>43</v>
      </c>
      <c r="Q26" s="35"/>
      <c r="S26" s="4">
        <f t="shared" si="0"/>
        <v>0</v>
      </c>
    </row>
    <row r="27" spans="1:19" s="4" customFormat="1" ht="12.75">
      <c r="A27" s="22">
        <v>22</v>
      </c>
      <c r="B27" s="278" t="s">
        <v>197</v>
      </c>
      <c r="C27" s="13" t="s">
        <v>11</v>
      </c>
      <c r="D27" s="84" t="s">
        <v>24</v>
      </c>
      <c r="E27" s="90">
        <v>6</v>
      </c>
      <c r="F27" s="80">
        <v>0</v>
      </c>
      <c r="G27" s="63">
        <v>0</v>
      </c>
      <c r="H27" s="64" t="s">
        <v>389</v>
      </c>
      <c r="I27" s="14">
        <v>6</v>
      </c>
      <c r="J27" s="15">
        <v>18</v>
      </c>
      <c r="K27" s="16">
        <v>24</v>
      </c>
      <c r="L27" s="17">
        <v>8</v>
      </c>
      <c r="M27" s="18">
        <v>0.25</v>
      </c>
      <c r="N27" s="19">
        <v>24</v>
      </c>
      <c r="O27" s="20">
        <v>0.25</v>
      </c>
      <c r="P27" s="21" t="s">
        <v>43</v>
      </c>
      <c r="Q27" s="35"/>
      <c r="S27" s="4">
        <f t="shared" si="0"/>
        <v>0</v>
      </c>
    </row>
    <row r="28" spans="1:19" s="4" customFormat="1" ht="12.75">
      <c r="A28" s="22">
        <v>23</v>
      </c>
      <c r="B28" s="278" t="s">
        <v>268</v>
      </c>
      <c r="C28" s="13" t="s">
        <v>57</v>
      </c>
      <c r="D28" s="84" t="s">
        <v>24</v>
      </c>
      <c r="E28" s="90">
        <v>7</v>
      </c>
      <c r="F28" s="80">
        <v>0</v>
      </c>
      <c r="G28" s="63">
        <v>0</v>
      </c>
      <c r="H28" s="64" t="s">
        <v>389</v>
      </c>
      <c r="I28" s="14">
        <v>3</v>
      </c>
      <c r="J28" s="15">
        <v>9</v>
      </c>
      <c r="K28" s="16">
        <v>12</v>
      </c>
      <c r="L28" s="17">
        <v>9</v>
      </c>
      <c r="M28" s="18">
        <v>0.25</v>
      </c>
      <c r="N28" s="19">
        <v>12</v>
      </c>
      <c r="O28" s="20">
        <v>0.25</v>
      </c>
      <c r="P28" s="21" t="s">
        <v>43</v>
      </c>
      <c r="Q28" s="35"/>
      <c r="S28" s="4">
        <f t="shared" si="0"/>
        <v>1</v>
      </c>
    </row>
    <row r="29" spans="1:19" s="4" customFormat="1" ht="12.75">
      <c r="A29" s="22">
        <v>24</v>
      </c>
      <c r="B29" s="278" t="s">
        <v>189</v>
      </c>
      <c r="C29" s="13" t="s">
        <v>11</v>
      </c>
      <c r="D29" s="84" t="s">
        <v>24</v>
      </c>
      <c r="E29" s="90">
        <v>7</v>
      </c>
      <c r="F29" s="80">
        <v>0</v>
      </c>
      <c r="G29" s="63">
        <v>0</v>
      </c>
      <c r="H29" s="64" t="s">
        <v>389</v>
      </c>
      <c r="I29" s="14">
        <v>3</v>
      </c>
      <c r="J29" s="15">
        <v>15</v>
      </c>
      <c r="K29" s="16">
        <v>18</v>
      </c>
      <c r="L29" s="17">
        <v>8</v>
      </c>
      <c r="M29" s="18">
        <v>0.16666666666666666</v>
      </c>
      <c r="N29" s="19">
        <v>18</v>
      </c>
      <c r="O29" s="20">
        <v>0.16666666666666666</v>
      </c>
      <c r="P29" s="21" t="s">
        <v>43</v>
      </c>
      <c r="Q29" s="35"/>
      <c r="S29" s="4">
        <f t="shared" si="0"/>
        <v>1</v>
      </c>
    </row>
    <row r="30" spans="1:19" s="4" customFormat="1" ht="12.75">
      <c r="A30" s="22">
        <v>25</v>
      </c>
      <c r="B30" s="278" t="s">
        <v>190</v>
      </c>
      <c r="C30" s="13" t="s">
        <v>11</v>
      </c>
      <c r="D30" s="84" t="s">
        <v>24</v>
      </c>
      <c r="E30" s="90">
        <v>5</v>
      </c>
      <c r="F30" s="80">
        <v>0</v>
      </c>
      <c r="G30" s="63">
        <v>0</v>
      </c>
      <c r="H30" s="64" t="s">
        <v>389</v>
      </c>
      <c r="I30" s="14">
        <v>3</v>
      </c>
      <c r="J30" s="15">
        <v>22</v>
      </c>
      <c r="K30" s="16">
        <v>25</v>
      </c>
      <c r="L30" s="17">
        <v>9</v>
      </c>
      <c r="M30" s="18">
        <v>0.12</v>
      </c>
      <c r="N30" s="19">
        <v>25</v>
      </c>
      <c r="O30" s="20">
        <v>0.12</v>
      </c>
      <c r="P30" s="21" t="s">
        <v>43</v>
      </c>
      <c r="Q30" s="35"/>
      <c r="S30" s="4">
        <f t="shared" si="0"/>
        <v>0</v>
      </c>
    </row>
    <row r="31" spans="1:19" s="4" customFormat="1" ht="12.75">
      <c r="A31" s="22">
        <v>26</v>
      </c>
      <c r="B31" s="278" t="s">
        <v>186</v>
      </c>
      <c r="C31" s="13" t="s">
        <v>11</v>
      </c>
      <c r="D31" s="84" t="s">
        <v>24</v>
      </c>
      <c r="E31" s="90">
        <v>5</v>
      </c>
      <c r="F31" s="80">
        <v>0</v>
      </c>
      <c r="G31" s="63">
        <v>0</v>
      </c>
      <c r="H31" s="64" t="s">
        <v>389</v>
      </c>
      <c r="I31" s="14">
        <v>2</v>
      </c>
      <c r="J31" s="15">
        <v>24</v>
      </c>
      <c r="K31" s="16">
        <v>26</v>
      </c>
      <c r="L31" s="17">
        <v>9</v>
      </c>
      <c r="M31" s="18">
        <v>0.07692307692307693</v>
      </c>
      <c r="N31" s="19">
        <v>26</v>
      </c>
      <c r="O31" s="20">
        <v>0.07692307692307693</v>
      </c>
      <c r="P31" s="21" t="s">
        <v>43</v>
      </c>
      <c r="Q31" s="35"/>
      <c r="S31" s="4">
        <f t="shared" si="0"/>
        <v>0</v>
      </c>
    </row>
    <row r="32" spans="1:19" s="4" customFormat="1" ht="12.75">
      <c r="A32" s="22">
        <v>27</v>
      </c>
      <c r="B32" s="278" t="s">
        <v>391</v>
      </c>
      <c r="C32" s="13" t="s">
        <v>11</v>
      </c>
      <c r="D32" s="84" t="s">
        <v>24</v>
      </c>
      <c r="E32" s="90">
        <v>1</v>
      </c>
      <c r="F32" s="80">
        <v>0</v>
      </c>
      <c r="G32" s="63">
        <v>0</v>
      </c>
      <c r="H32" s="64" t="s">
        <v>389</v>
      </c>
      <c r="I32" s="14">
        <v>0</v>
      </c>
      <c r="J32" s="15">
        <v>12</v>
      </c>
      <c r="K32" s="16">
        <v>12</v>
      </c>
      <c r="L32" s="17">
        <v>6</v>
      </c>
      <c r="M32" s="18">
        <v>0</v>
      </c>
      <c r="N32" s="19">
        <v>12</v>
      </c>
      <c r="O32" s="20">
        <v>0</v>
      </c>
      <c r="P32" s="21" t="s">
        <v>43</v>
      </c>
      <c r="Q32" s="35"/>
      <c r="S32" s="4">
        <f t="shared" si="0"/>
        <v>0</v>
      </c>
    </row>
    <row r="33" spans="1:19" s="4" customFormat="1" ht="12.75">
      <c r="A33" s="22">
        <v>28</v>
      </c>
      <c r="B33" s="278" t="s">
        <v>82</v>
      </c>
      <c r="C33" s="13" t="s">
        <v>11</v>
      </c>
      <c r="D33" s="84" t="s">
        <v>24</v>
      </c>
      <c r="E33" s="90">
        <v>1</v>
      </c>
      <c r="F33" s="80">
        <v>0</v>
      </c>
      <c r="G33" s="63">
        <v>0</v>
      </c>
      <c r="H33" s="64" t="s">
        <v>11</v>
      </c>
      <c r="I33" s="14">
        <v>0</v>
      </c>
      <c r="J33" s="15">
        <v>5</v>
      </c>
      <c r="K33" s="16">
        <v>5</v>
      </c>
      <c r="L33" s="17">
        <v>4</v>
      </c>
      <c r="M33" s="18">
        <v>0</v>
      </c>
      <c r="N33" s="19">
        <v>5</v>
      </c>
      <c r="O33" s="20">
        <v>0</v>
      </c>
      <c r="P33" s="21" t="s">
        <v>43</v>
      </c>
      <c r="Q33" s="35"/>
      <c r="S33" s="4">
        <f t="shared" si="0"/>
        <v>0</v>
      </c>
    </row>
    <row r="34" spans="1:19" s="4" customFormat="1" ht="12.75">
      <c r="A34" s="22">
        <v>29</v>
      </c>
      <c r="B34" s="278" t="s">
        <v>192</v>
      </c>
      <c r="C34" s="13" t="s">
        <v>57</v>
      </c>
      <c r="D34" s="84" t="s">
        <v>24</v>
      </c>
      <c r="E34" s="90">
        <v>5</v>
      </c>
      <c r="F34" s="80">
        <v>0</v>
      </c>
      <c r="G34" s="63">
        <v>0</v>
      </c>
      <c r="H34" s="64" t="s">
        <v>11</v>
      </c>
      <c r="I34" s="14">
        <v>0</v>
      </c>
      <c r="J34" s="15">
        <v>3</v>
      </c>
      <c r="K34" s="16">
        <v>3</v>
      </c>
      <c r="L34" s="17">
        <v>2</v>
      </c>
      <c r="M34" s="18">
        <v>0</v>
      </c>
      <c r="N34" s="19">
        <v>3</v>
      </c>
      <c r="O34" s="20">
        <v>0</v>
      </c>
      <c r="P34" s="21" t="s">
        <v>43</v>
      </c>
      <c r="Q34" s="35"/>
      <c r="S34" s="4">
        <f t="shared" si="0"/>
        <v>0</v>
      </c>
    </row>
    <row r="35" spans="1:19" s="4" customFormat="1" ht="12.75">
      <c r="A35" s="22">
        <v>30</v>
      </c>
      <c r="B35" s="278" t="s">
        <v>402</v>
      </c>
      <c r="C35" s="13" t="s">
        <v>11</v>
      </c>
      <c r="D35" s="84" t="s">
        <v>24</v>
      </c>
      <c r="E35" s="90">
        <v>5</v>
      </c>
      <c r="F35" s="80">
        <v>0</v>
      </c>
      <c r="G35" s="63">
        <v>0</v>
      </c>
      <c r="H35" s="64" t="s">
        <v>11</v>
      </c>
      <c r="I35" s="14">
        <v>0</v>
      </c>
      <c r="J35" s="15">
        <v>3</v>
      </c>
      <c r="K35" s="16">
        <v>3</v>
      </c>
      <c r="L35" s="17">
        <v>2</v>
      </c>
      <c r="M35" s="18">
        <v>0</v>
      </c>
      <c r="N35" s="19">
        <v>3</v>
      </c>
      <c r="O35" s="20">
        <v>0</v>
      </c>
      <c r="P35" s="21" t="s">
        <v>43</v>
      </c>
      <c r="Q35" s="35"/>
      <c r="S35" s="4">
        <f t="shared" si="0"/>
        <v>0</v>
      </c>
    </row>
    <row r="36" spans="1:19" s="4" customFormat="1" ht="12.75">
      <c r="A36" s="22">
        <v>31</v>
      </c>
      <c r="B36" s="278" t="s">
        <v>313</v>
      </c>
      <c r="C36" s="13" t="s">
        <v>11</v>
      </c>
      <c r="D36" s="84" t="s">
        <v>24</v>
      </c>
      <c r="E36" s="90">
        <v>6</v>
      </c>
      <c r="F36" s="80">
        <v>0</v>
      </c>
      <c r="G36" s="63">
        <v>0</v>
      </c>
      <c r="H36" s="64" t="s">
        <v>11</v>
      </c>
      <c r="I36" s="14">
        <v>0</v>
      </c>
      <c r="J36" s="15">
        <v>3</v>
      </c>
      <c r="K36" s="16">
        <v>3</v>
      </c>
      <c r="L36" s="17">
        <v>1</v>
      </c>
      <c r="M36" s="18">
        <v>0</v>
      </c>
      <c r="N36" s="19">
        <v>3</v>
      </c>
      <c r="O36" s="20">
        <v>0</v>
      </c>
      <c r="P36" s="21" t="s">
        <v>43</v>
      </c>
      <c r="Q36" s="35"/>
      <c r="S36" s="4">
        <f t="shared" si="0"/>
        <v>0</v>
      </c>
    </row>
    <row r="37" spans="1:19" s="4" customFormat="1" ht="12.75">
      <c r="A37" s="22">
        <v>32</v>
      </c>
      <c r="B37" s="278" t="s">
        <v>188</v>
      </c>
      <c r="C37" s="13" t="s">
        <v>11</v>
      </c>
      <c r="D37" s="84" t="s">
        <v>24</v>
      </c>
      <c r="E37" s="90">
        <v>5</v>
      </c>
      <c r="F37" s="80">
        <v>0</v>
      </c>
      <c r="G37" s="63">
        <v>0</v>
      </c>
      <c r="H37" s="64" t="s">
        <v>11</v>
      </c>
      <c r="I37" s="14">
        <v>0</v>
      </c>
      <c r="J37" s="15">
        <v>0</v>
      </c>
      <c r="K37" s="16">
        <v>0</v>
      </c>
      <c r="L37" s="17">
        <v>1</v>
      </c>
      <c r="M37" s="18">
        <v>0</v>
      </c>
      <c r="N37" s="19">
        <v>0</v>
      </c>
      <c r="O37" s="20">
        <v>0</v>
      </c>
      <c r="P37" s="21" t="s">
        <v>43</v>
      </c>
      <c r="Q37" s="35"/>
      <c r="S37" s="4">
        <f t="shared" si="0"/>
        <v>0</v>
      </c>
    </row>
    <row r="38" spans="1:19" s="4" customFormat="1" ht="12.75">
      <c r="A38" s="22">
        <v>33</v>
      </c>
      <c r="B38" s="278" t="s">
        <v>254</v>
      </c>
      <c r="C38" s="13" t="s">
        <v>57</v>
      </c>
      <c r="D38" s="84" t="s">
        <v>24</v>
      </c>
      <c r="E38" s="90">
        <v>1</v>
      </c>
      <c r="F38" s="80">
        <v>0</v>
      </c>
      <c r="G38" s="63">
        <v>0</v>
      </c>
      <c r="H38" s="64" t="s">
        <v>11</v>
      </c>
      <c r="I38" s="14">
        <v>0</v>
      </c>
      <c r="J38" s="15">
        <v>0</v>
      </c>
      <c r="K38" s="16">
        <v>0</v>
      </c>
      <c r="L38" s="17">
        <v>1</v>
      </c>
      <c r="M38" s="18">
        <v>0</v>
      </c>
      <c r="N38" s="19">
        <v>0</v>
      </c>
      <c r="O38" s="20">
        <v>0</v>
      </c>
      <c r="P38" s="21" t="s">
        <v>43</v>
      </c>
      <c r="Q38" s="35"/>
      <c r="S38" s="4">
        <f t="shared" si="0"/>
        <v>0</v>
      </c>
    </row>
    <row r="39" spans="1:19" s="4" customFormat="1" ht="13.5" customHeight="1">
      <c r="A39" s="22">
        <v>34</v>
      </c>
      <c r="B39" s="278">
        <v>0</v>
      </c>
      <c r="C39" s="13" t="s">
        <v>11</v>
      </c>
      <c r="D39" s="84" t="s">
        <v>24</v>
      </c>
      <c r="E39" s="90">
        <v>8</v>
      </c>
      <c r="F39" s="80">
        <v>0</v>
      </c>
      <c r="G39" s="63">
        <v>0</v>
      </c>
      <c r="H39" s="64" t="s">
        <v>11</v>
      </c>
      <c r="I39" s="14">
        <v>0</v>
      </c>
      <c r="J39" s="15">
        <v>0</v>
      </c>
      <c r="K39" s="16">
        <v>0</v>
      </c>
      <c r="L39" s="17">
        <v>0</v>
      </c>
      <c r="M39" s="18">
        <v>0</v>
      </c>
      <c r="N39" s="19">
        <v>0</v>
      </c>
      <c r="O39" s="20">
        <v>0</v>
      </c>
      <c r="P39" s="21" t="s">
        <v>43</v>
      </c>
      <c r="Q39" s="35"/>
      <c r="S39" s="4">
        <f t="shared" si="0"/>
        <v>1</v>
      </c>
    </row>
    <row r="40" spans="1:19" s="4" customFormat="1" ht="13.5" customHeight="1">
      <c r="A40" s="22">
        <v>35</v>
      </c>
      <c r="B40" s="278" t="s">
        <v>252</v>
      </c>
      <c r="C40" s="13" t="s">
        <v>11</v>
      </c>
      <c r="D40" s="84" t="s">
        <v>24</v>
      </c>
      <c r="E40" s="90">
        <v>2</v>
      </c>
      <c r="F40" s="80">
        <v>0</v>
      </c>
      <c r="G40" s="63">
        <v>0</v>
      </c>
      <c r="H40" s="64" t="s">
        <v>11</v>
      </c>
      <c r="I40" s="14">
        <v>0</v>
      </c>
      <c r="J40" s="15">
        <v>0</v>
      </c>
      <c r="K40" s="16">
        <v>0</v>
      </c>
      <c r="L40" s="17">
        <v>0</v>
      </c>
      <c r="M40" s="18">
        <v>0</v>
      </c>
      <c r="N40" s="19">
        <v>0</v>
      </c>
      <c r="O40" s="20">
        <v>0</v>
      </c>
      <c r="P40" s="21" t="s">
        <v>43</v>
      </c>
      <c r="Q40" s="35"/>
      <c r="S40" s="4">
        <f t="shared" si="0"/>
        <v>0</v>
      </c>
    </row>
    <row r="41" spans="1:19" s="4" customFormat="1" ht="13.5" customHeight="1">
      <c r="A41" s="22">
        <v>36</v>
      </c>
      <c r="B41" s="278" t="s">
        <v>187</v>
      </c>
      <c r="C41" s="13" t="s">
        <v>57</v>
      </c>
      <c r="D41" s="84" t="s">
        <v>24</v>
      </c>
      <c r="E41" s="90">
        <v>1</v>
      </c>
      <c r="F41" s="80">
        <v>0</v>
      </c>
      <c r="G41" s="63">
        <v>0</v>
      </c>
      <c r="H41" s="64" t="s">
        <v>11</v>
      </c>
      <c r="I41" s="14">
        <v>0</v>
      </c>
      <c r="J41" s="15">
        <v>0</v>
      </c>
      <c r="K41" s="16">
        <v>0</v>
      </c>
      <c r="L41" s="17">
        <v>0</v>
      </c>
      <c r="M41" s="18">
        <v>0</v>
      </c>
      <c r="N41" s="19">
        <v>0</v>
      </c>
      <c r="O41" s="20">
        <v>0</v>
      </c>
      <c r="P41" s="21" t="s">
        <v>43</v>
      </c>
      <c r="Q41" s="35"/>
      <c r="S41" s="4">
        <f t="shared" si="0"/>
        <v>0</v>
      </c>
    </row>
    <row r="42" spans="1:19" s="4" customFormat="1" ht="13.5" customHeight="1">
      <c r="A42" s="22">
        <v>37</v>
      </c>
      <c r="B42" s="278" t="s">
        <v>256</v>
      </c>
      <c r="C42" s="13" t="s">
        <v>11</v>
      </c>
      <c r="D42" s="84" t="s">
        <v>24</v>
      </c>
      <c r="E42" s="90">
        <v>2</v>
      </c>
      <c r="F42" s="80">
        <v>0</v>
      </c>
      <c r="G42" s="63">
        <v>0</v>
      </c>
      <c r="H42" s="64" t="s">
        <v>11</v>
      </c>
      <c r="I42" s="14">
        <v>0</v>
      </c>
      <c r="J42" s="15">
        <v>0</v>
      </c>
      <c r="K42" s="16">
        <v>0</v>
      </c>
      <c r="L42" s="17">
        <v>0</v>
      </c>
      <c r="M42" s="18">
        <v>0</v>
      </c>
      <c r="N42" s="19">
        <v>0</v>
      </c>
      <c r="O42" s="20">
        <v>0</v>
      </c>
      <c r="P42" s="21" t="s">
        <v>43</v>
      </c>
      <c r="Q42" s="35"/>
      <c r="S42" s="4">
        <f t="shared" si="0"/>
        <v>0</v>
      </c>
    </row>
    <row r="43" spans="1:19" s="4" customFormat="1" ht="13.5" customHeight="1">
      <c r="A43" s="22">
        <v>38</v>
      </c>
      <c r="B43" s="278">
        <v>0</v>
      </c>
      <c r="C43" s="13" t="s">
        <v>11</v>
      </c>
      <c r="D43" s="84" t="s">
        <v>24</v>
      </c>
      <c r="E43" s="90">
        <v>2</v>
      </c>
      <c r="F43" s="80">
        <v>0</v>
      </c>
      <c r="G43" s="63">
        <v>0</v>
      </c>
      <c r="H43" s="64" t="s">
        <v>11</v>
      </c>
      <c r="I43" s="14">
        <v>0</v>
      </c>
      <c r="J43" s="15">
        <v>0</v>
      </c>
      <c r="K43" s="16">
        <v>0</v>
      </c>
      <c r="L43" s="17">
        <v>0</v>
      </c>
      <c r="M43" s="18">
        <v>0</v>
      </c>
      <c r="N43" s="19">
        <v>0</v>
      </c>
      <c r="O43" s="20">
        <v>0</v>
      </c>
      <c r="P43" s="21" t="s">
        <v>43</v>
      </c>
      <c r="Q43" s="35"/>
      <c r="S43" s="4">
        <f t="shared" si="0"/>
        <v>0</v>
      </c>
    </row>
    <row r="44" spans="1:19" s="4" customFormat="1" ht="13.5" customHeight="1">
      <c r="A44" s="22">
        <v>39</v>
      </c>
      <c r="B44" s="278" t="s">
        <v>258</v>
      </c>
      <c r="C44" s="13" t="s">
        <v>11</v>
      </c>
      <c r="D44" s="84" t="s">
        <v>24</v>
      </c>
      <c r="E44" s="90">
        <v>2</v>
      </c>
      <c r="F44" s="80">
        <v>0</v>
      </c>
      <c r="G44" s="63">
        <v>0</v>
      </c>
      <c r="H44" s="64" t="s">
        <v>11</v>
      </c>
      <c r="I44" s="14">
        <v>0</v>
      </c>
      <c r="J44" s="15">
        <v>0</v>
      </c>
      <c r="K44" s="16">
        <v>0</v>
      </c>
      <c r="L44" s="17">
        <v>0</v>
      </c>
      <c r="M44" s="18">
        <v>0</v>
      </c>
      <c r="N44" s="19">
        <v>0</v>
      </c>
      <c r="O44" s="20">
        <v>0</v>
      </c>
      <c r="P44" s="21" t="s">
        <v>43</v>
      </c>
      <c r="Q44" s="35"/>
      <c r="S44" s="4">
        <f t="shared" si="0"/>
        <v>0</v>
      </c>
    </row>
    <row r="45" spans="1:19" s="4" customFormat="1" ht="13.5" customHeight="1">
      <c r="A45" s="22">
        <v>40</v>
      </c>
      <c r="B45" s="278" t="s">
        <v>259</v>
      </c>
      <c r="C45" s="13" t="s">
        <v>11</v>
      </c>
      <c r="D45" s="84" t="s">
        <v>24</v>
      </c>
      <c r="E45" s="90">
        <v>3</v>
      </c>
      <c r="F45" s="80">
        <v>0</v>
      </c>
      <c r="G45" s="63">
        <v>0</v>
      </c>
      <c r="H45" s="64" t="s">
        <v>11</v>
      </c>
      <c r="I45" s="14">
        <v>0</v>
      </c>
      <c r="J45" s="15">
        <v>0</v>
      </c>
      <c r="K45" s="16">
        <v>0</v>
      </c>
      <c r="L45" s="17">
        <v>0</v>
      </c>
      <c r="M45" s="18">
        <v>0</v>
      </c>
      <c r="N45" s="19">
        <v>0</v>
      </c>
      <c r="O45" s="20">
        <v>0</v>
      </c>
      <c r="P45" s="21" t="s">
        <v>43</v>
      </c>
      <c r="Q45" s="35"/>
      <c r="S45" s="4">
        <f t="shared" si="0"/>
        <v>0</v>
      </c>
    </row>
    <row r="46" spans="1:19" s="4" customFormat="1" ht="13.5" customHeight="1">
      <c r="A46" s="22">
        <v>41</v>
      </c>
      <c r="B46" s="278" t="s">
        <v>261</v>
      </c>
      <c r="C46" s="13" t="s">
        <v>11</v>
      </c>
      <c r="D46" s="84" t="s">
        <v>24</v>
      </c>
      <c r="E46" s="90">
        <v>3</v>
      </c>
      <c r="F46" s="80">
        <v>0</v>
      </c>
      <c r="G46" s="63">
        <v>0</v>
      </c>
      <c r="H46" s="64" t="s">
        <v>11</v>
      </c>
      <c r="I46" s="14">
        <v>0</v>
      </c>
      <c r="J46" s="15">
        <v>0</v>
      </c>
      <c r="K46" s="16">
        <v>0</v>
      </c>
      <c r="L46" s="17">
        <v>0</v>
      </c>
      <c r="M46" s="18">
        <v>0</v>
      </c>
      <c r="N46" s="19">
        <v>0</v>
      </c>
      <c r="O46" s="20">
        <v>0</v>
      </c>
      <c r="P46" s="21" t="s">
        <v>43</v>
      </c>
      <c r="Q46" s="35"/>
      <c r="S46" s="4">
        <f t="shared" si="0"/>
        <v>0</v>
      </c>
    </row>
    <row r="47" spans="1:19" s="4" customFormat="1" ht="13.5" customHeight="1">
      <c r="A47" s="22">
        <v>42</v>
      </c>
      <c r="B47" s="278">
        <v>0</v>
      </c>
      <c r="C47" s="13" t="s">
        <v>11</v>
      </c>
      <c r="D47" s="84" t="s">
        <v>24</v>
      </c>
      <c r="E47" s="90">
        <v>3</v>
      </c>
      <c r="F47" s="80">
        <v>0</v>
      </c>
      <c r="G47" s="63">
        <v>0</v>
      </c>
      <c r="H47" s="64" t="s">
        <v>11</v>
      </c>
      <c r="I47" s="14">
        <v>0</v>
      </c>
      <c r="J47" s="15">
        <v>0</v>
      </c>
      <c r="K47" s="16">
        <v>0</v>
      </c>
      <c r="L47" s="17">
        <v>0</v>
      </c>
      <c r="M47" s="18">
        <v>0</v>
      </c>
      <c r="N47" s="19">
        <v>0</v>
      </c>
      <c r="O47" s="20">
        <v>0</v>
      </c>
      <c r="P47" s="21" t="s">
        <v>43</v>
      </c>
      <c r="Q47" s="35"/>
      <c r="S47" s="4">
        <f t="shared" si="0"/>
        <v>0</v>
      </c>
    </row>
    <row r="48" spans="1:19" s="4" customFormat="1" ht="13.5" customHeight="1">
      <c r="A48" s="22">
        <v>43</v>
      </c>
      <c r="B48" s="278" t="s">
        <v>264</v>
      </c>
      <c r="C48" s="13" t="s">
        <v>11</v>
      </c>
      <c r="D48" s="84" t="s">
        <v>24</v>
      </c>
      <c r="E48" s="90">
        <v>2</v>
      </c>
      <c r="F48" s="80">
        <v>0</v>
      </c>
      <c r="G48" s="63">
        <v>0</v>
      </c>
      <c r="H48" s="64" t="s">
        <v>11</v>
      </c>
      <c r="I48" s="14">
        <v>0</v>
      </c>
      <c r="J48" s="15">
        <v>0</v>
      </c>
      <c r="K48" s="16">
        <v>0</v>
      </c>
      <c r="L48" s="17">
        <v>0</v>
      </c>
      <c r="M48" s="18">
        <v>0</v>
      </c>
      <c r="N48" s="19">
        <v>0</v>
      </c>
      <c r="O48" s="20">
        <v>0</v>
      </c>
      <c r="P48" s="21" t="s">
        <v>43</v>
      </c>
      <c r="Q48" s="35"/>
      <c r="S48" s="4">
        <f t="shared" si="0"/>
        <v>0</v>
      </c>
    </row>
    <row r="49" spans="1:19" s="4" customFormat="1" ht="12" customHeight="1">
      <c r="A49" s="22">
        <v>44</v>
      </c>
      <c r="B49" s="278">
        <v>0</v>
      </c>
      <c r="C49" s="13" t="s">
        <v>11</v>
      </c>
      <c r="D49" s="84" t="s">
        <v>24</v>
      </c>
      <c r="E49" s="90">
        <v>6</v>
      </c>
      <c r="F49" s="80">
        <v>0</v>
      </c>
      <c r="G49" s="63">
        <v>0</v>
      </c>
      <c r="H49" s="64" t="s">
        <v>11</v>
      </c>
      <c r="I49" s="14">
        <v>0</v>
      </c>
      <c r="J49" s="15">
        <v>0</v>
      </c>
      <c r="K49" s="16">
        <v>0</v>
      </c>
      <c r="L49" s="17">
        <v>0</v>
      </c>
      <c r="M49" s="18">
        <v>0</v>
      </c>
      <c r="N49" s="19">
        <v>0</v>
      </c>
      <c r="O49" s="20">
        <v>0</v>
      </c>
      <c r="P49" s="21" t="s">
        <v>43</v>
      </c>
      <c r="Q49" s="35"/>
      <c r="S49" s="4">
        <f t="shared" si="0"/>
        <v>0</v>
      </c>
    </row>
    <row r="50" spans="1:19" s="4" customFormat="1" ht="12" customHeight="1">
      <c r="A50" s="22">
        <v>45</v>
      </c>
      <c r="B50" s="278" t="s">
        <v>265</v>
      </c>
      <c r="C50" s="13" t="s">
        <v>11</v>
      </c>
      <c r="D50" s="84" t="s">
        <v>24</v>
      </c>
      <c r="E50" s="90">
        <v>3</v>
      </c>
      <c r="F50" s="80">
        <v>0</v>
      </c>
      <c r="G50" s="63">
        <v>0</v>
      </c>
      <c r="H50" s="64" t="s">
        <v>11</v>
      </c>
      <c r="I50" s="14">
        <v>0</v>
      </c>
      <c r="J50" s="15">
        <v>0</v>
      </c>
      <c r="K50" s="16">
        <v>0</v>
      </c>
      <c r="L50" s="17">
        <v>0</v>
      </c>
      <c r="M50" s="18">
        <v>0</v>
      </c>
      <c r="N50" s="19">
        <v>0</v>
      </c>
      <c r="O50" s="20">
        <v>0</v>
      </c>
      <c r="P50" s="21" t="s">
        <v>43</v>
      </c>
      <c r="Q50" s="35"/>
      <c r="S50" s="4">
        <f t="shared" si="0"/>
        <v>0</v>
      </c>
    </row>
    <row r="51" spans="1:19" s="4" customFormat="1" ht="12" customHeight="1" hidden="1">
      <c r="A51" s="22">
        <v>46</v>
      </c>
      <c r="B51" s="278" t="s">
        <v>266</v>
      </c>
      <c r="C51" s="13" t="s">
        <v>11</v>
      </c>
      <c r="D51" s="84" t="s">
        <v>24</v>
      </c>
      <c r="E51" s="90">
        <v>3</v>
      </c>
      <c r="F51" s="80">
        <v>0</v>
      </c>
      <c r="G51" s="63">
        <v>0</v>
      </c>
      <c r="H51" s="64" t="s">
        <v>11</v>
      </c>
      <c r="I51" s="14">
        <v>0</v>
      </c>
      <c r="J51" s="15">
        <v>0</v>
      </c>
      <c r="K51" s="16">
        <v>0</v>
      </c>
      <c r="L51" s="17">
        <v>0</v>
      </c>
      <c r="M51" s="18">
        <v>0</v>
      </c>
      <c r="N51" s="19">
        <v>0</v>
      </c>
      <c r="O51" s="20">
        <v>0</v>
      </c>
      <c r="P51" s="21" t="s">
        <v>43</v>
      </c>
      <c r="Q51" s="35"/>
      <c r="S51" s="4">
        <f t="shared" si="0"/>
        <v>0</v>
      </c>
    </row>
    <row r="52" spans="1:19" s="4" customFormat="1" ht="13.5" customHeight="1" hidden="1">
      <c r="A52" s="22">
        <v>47</v>
      </c>
      <c r="B52" s="278">
        <v>0</v>
      </c>
      <c r="C52" s="13" t="s">
        <v>11</v>
      </c>
      <c r="D52" s="84" t="s">
        <v>24</v>
      </c>
      <c r="E52" s="90">
        <v>3</v>
      </c>
      <c r="F52" s="80">
        <v>0</v>
      </c>
      <c r="G52" s="63">
        <v>0</v>
      </c>
      <c r="H52" s="64" t="s">
        <v>11</v>
      </c>
      <c r="I52" s="14">
        <v>0</v>
      </c>
      <c r="J52" s="15">
        <v>0</v>
      </c>
      <c r="K52" s="16">
        <v>0</v>
      </c>
      <c r="L52" s="17">
        <v>0</v>
      </c>
      <c r="M52" s="18">
        <v>0</v>
      </c>
      <c r="N52" s="19">
        <v>0</v>
      </c>
      <c r="O52" s="20">
        <v>0</v>
      </c>
      <c r="P52" s="21" t="s">
        <v>43</v>
      </c>
      <c r="Q52" s="35"/>
      <c r="S52" s="4">
        <f t="shared" si="0"/>
        <v>0</v>
      </c>
    </row>
    <row r="53" spans="1:19" s="4" customFormat="1" ht="13.5" customHeight="1" hidden="1">
      <c r="A53" s="22">
        <v>48</v>
      </c>
      <c r="B53" s="278" t="s">
        <v>194</v>
      </c>
      <c r="C53" s="13" t="s">
        <v>11</v>
      </c>
      <c r="D53" s="84" t="s">
        <v>24</v>
      </c>
      <c r="E53" s="90">
        <v>4</v>
      </c>
      <c r="F53" s="80">
        <v>0</v>
      </c>
      <c r="G53" s="63">
        <v>0</v>
      </c>
      <c r="H53" s="64" t="s">
        <v>11</v>
      </c>
      <c r="I53" s="14">
        <v>0</v>
      </c>
      <c r="J53" s="15">
        <v>0</v>
      </c>
      <c r="K53" s="16">
        <v>0</v>
      </c>
      <c r="L53" s="17">
        <v>0</v>
      </c>
      <c r="M53" s="18">
        <v>0</v>
      </c>
      <c r="N53" s="19">
        <v>0</v>
      </c>
      <c r="O53" s="20">
        <v>0</v>
      </c>
      <c r="P53" s="21" t="s">
        <v>43</v>
      </c>
      <c r="Q53" s="35"/>
      <c r="S53" s="4">
        <f t="shared" si="0"/>
        <v>0</v>
      </c>
    </row>
    <row r="54" spans="1:19" s="4" customFormat="1" ht="12.75" customHeight="1" hidden="1">
      <c r="A54" s="22">
        <v>49</v>
      </c>
      <c r="B54" s="278" t="s">
        <v>195</v>
      </c>
      <c r="C54" s="13" t="s">
        <v>11</v>
      </c>
      <c r="D54" s="84" t="s">
        <v>24</v>
      </c>
      <c r="E54" s="90">
        <v>4</v>
      </c>
      <c r="F54" s="80">
        <v>0</v>
      </c>
      <c r="G54" s="63">
        <v>0</v>
      </c>
      <c r="H54" s="64" t="s">
        <v>11</v>
      </c>
      <c r="I54" s="14">
        <v>0</v>
      </c>
      <c r="J54" s="15">
        <v>0</v>
      </c>
      <c r="K54" s="16">
        <v>0</v>
      </c>
      <c r="L54" s="17">
        <v>0</v>
      </c>
      <c r="M54" s="18">
        <v>0</v>
      </c>
      <c r="N54" s="19">
        <v>0</v>
      </c>
      <c r="O54" s="20">
        <v>0</v>
      </c>
      <c r="P54" s="21" t="s">
        <v>43</v>
      </c>
      <c r="Q54" s="35"/>
      <c r="S54" s="4">
        <f t="shared" si="0"/>
        <v>0</v>
      </c>
    </row>
    <row r="55" spans="1:19" s="4" customFormat="1" ht="14.25" customHeight="1" hidden="1">
      <c r="A55" s="22">
        <v>50</v>
      </c>
      <c r="B55" s="278">
        <v>0</v>
      </c>
      <c r="C55" s="13" t="s">
        <v>11</v>
      </c>
      <c r="D55" s="84" t="s">
        <v>24</v>
      </c>
      <c r="E55" s="90">
        <v>2</v>
      </c>
      <c r="F55" s="80">
        <v>0</v>
      </c>
      <c r="G55" s="63">
        <v>0</v>
      </c>
      <c r="H55" s="64" t="s">
        <v>11</v>
      </c>
      <c r="I55" s="14">
        <v>0</v>
      </c>
      <c r="J55" s="15">
        <v>0</v>
      </c>
      <c r="K55" s="16">
        <v>0</v>
      </c>
      <c r="L55" s="17">
        <v>0</v>
      </c>
      <c r="M55" s="18">
        <v>0</v>
      </c>
      <c r="N55" s="19">
        <v>0</v>
      </c>
      <c r="O55" s="20">
        <v>0</v>
      </c>
      <c r="P55" s="21" t="s">
        <v>43</v>
      </c>
      <c r="Q55" s="35"/>
      <c r="S55" s="4">
        <f t="shared" si="0"/>
        <v>0</v>
      </c>
    </row>
    <row r="56" spans="1:19" s="4" customFormat="1" ht="14.25" customHeight="1" hidden="1">
      <c r="A56" s="22">
        <v>51</v>
      </c>
      <c r="B56" s="278" t="s">
        <v>196</v>
      </c>
      <c r="C56" s="13" t="s">
        <v>11</v>
      </c>
      <c r="D56" s="84" t="s">
        <v>24</v>
      </c>
      <c r="E56" s="90">
        <v>5</v>
      </c>
      <c r="F56" s="80">
        <v>0</v>
      </c>
      <c r="G56" s="63">
        <v>0</v>
      </c>
      <c r="H56" s="64" t="s">
        <v>11</v>
      </c>
      <c r="I56" s="14">
        <v>0</v>
      </c>
      <c r="J56" s="15">
        <v>0</v>
      </c>
      <c r="K56" s="16">
        <v>0</v>
      </c>
      <c r="L56" s="17">
        <v>0</v>
      </c>
      <c r="M56" s="18">
        <v>0</v>
      </c>
      <c r="N56" s="19">
        <v>0</v>
      </c>
      <c r="O56" s="20">
        <v>0</v>
      </c>
      <c r="P56" s="21" t="s">
        <v>43</v>
      </c>
      <c r="Q56" s="35"/>
      <c r="S56" s="4">
        <f t="shared" si="0"/>
        <v>0</v>
      </c>
    </row>
    <row r="57" spans="1:19" s="4" customFormat="1" ht="14.25" customHeight="1" hidden="1">
      <c r="A57" s="22">
        <v>52</v>
      </c>
      <c r="B57" s="278" t="s">
        <v>271</v>
      </c>
      <c r="C57" s="13" t="s">
        <v>57</v>
      </c>
      <c r="D57" s="84" t="s">
        <v>24</v>
      </c>
      <c r="E57" s="90">
        <v>8</v>
      </c>
      <c r="F57" s="80">
        <v>0</v>
      </c>
      <c r="G57" s="63">
        <v>0</v>
      </c>
      <c r="H57" s="64" t="s">
        <v>11</v>
      </c>
      <c r="I57" s="14">
        <v>0</v>
      </c>
      <c r="J57" s="15">
        <v>0</v>
      </c>
      <c r="K57" s="16">
        <v>0</v>
      </c>
      <c r="L57" s="17">
        <v>0</v>
      </c>
      <c r="M57" s="18">
        <v>0</v>
      </c>
      <c r="N57" s="19">
        <v>0</v>
      </c>
      <c r="O57" s="20">
        <v>0</v>
      </c>
      <c r="P57" s="21" t="s">
        <v>43</v>
      </c>
      <c r="Q57" s="35"/>
      <c r="S57" s="4">
        <f t="shared" si="0"/>
        <v>1</v>
      </c>
    </row>
    <row r="58" spans="1:19" s="4" customFormat="1" ht="14.25" customHeight="1" hidden="1">
      <c r="A58" s="22">
        <v>53</v>
      </c>
      <c r="B58" s="278">
        <v>0</v>
      </c>
      <c r="C58" s="13" t="s">
        <v>11</v>
      </c>
      <c r="D58" s="84" t="s">
        <v>24</v>
      </c>
      <c r="E58" s="90">
        <v>9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0</v>
      </c>
      <c r="M58" s="18">
        <v>0</v>
      </c>
      <c r="N58" s="19">
        <v>0</v>
      </c>
      <c r="O58" s="20">
        <v>0</v>
      </c>
      <c r="P58" s="21" t="s">
        <v>43</v>
      </c>
      <c r="Q58" s="35"/>
      <c r="S58" s="4">
        <f t="shared" si="0"/>
        <v>1</v>
      </c>
    </row>
    <row r="59" spans="1:19" s="4" customFormat="1" ht="14.25" customHeight="1" hidden="1">
      <c r="A59" s="22">
        <v>54</v>
      </c>
      <c r="B59" s="278">
        <v>0</v>
      </c>
      <c r="C59" s="13" t="s">
        <v>11</v>
      </c>
      <c r="D59" s="84" t="s">
        <v>24</v>
      </c>
      <c r="E59" s="90">
        <v>9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  <c r="S59" s="4">
        <f t="shared" si="0"/>
        <v>1</v>
      </c>
    </row>
    <row r="60" spans="1:19" s="4" customFormat="1" ht="14.25" customHeight="1" hidden="1">
      <c r="A60" s="22">
        <v>55</v>
      </c>
      <c r="B60" s="278">
        <v>0</v>
      </c>
      <c r="C60" s="13" t="s">
        <v>11</v>
      </c>
      <c r="D60" s="84" t="s">
        <v>24</v>
      </c>
      <c r="E60" s="91">
        <v>9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  <c r="S60" s="4">
        <f t="shared" si="0"/>
        <v>1</v>
      </c>
    </row>
    <row r="61" spans="1:19" s="4" customFormat="1" ht="14.25" customHeight="1" hidden="1">
      <c r="A61" s="22">
        <v>56</v>
      </c>
      <c r="B61" s="278">
        <v>0</v>
      </c>
      <c r="C61" s="13" t="s">
        <v>11</v>
      </c>
      <c r="D61" s="84" t="s">
        <v>24</v>
      </c>
      <c r="E61" s="91">
        <v>9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  <c r="S61" s="4">
        <f t="shared" si="0"/>
        <v>1</v>
      </c>
    </row>
    <row r="62" spans="1:19" s="4" customFormat="1" ht="2.25" customHeight="1">
      <c r="A62" s="22">
        <v>57</v>
      </c>
      <c r="B62" s="278">
        <v>0</v>
      </c>
      <c r="C62" s="13" t="s">
        <v>11</v>
      </c>
      <c r="D62" s="84" t="s">
        <v>24</v>
      </c>
      <c r="E62" s="91">
        <v>9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  <c r="S62" s="4">
        <f t="shared" si="0"/>
        <v>1</v>
      </c>
    </row>
    <row r="63" spans="1:19" s="4" customFormat="1" ht="12" customHeight="1" hidden="1">
      <c r="A63" s="22">
        <v>58</v>
      </c>
      <c r="B63" s="278">
        <v>0</v>
      </c>
      <c r="C63" s="13" t="s">
        <v>11</v>
      </c>
      <c r="D63" s="84" t="s">
        <v>24</v>
      </c>
      <c r="E63" s="91">
        <v>9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  <c r="S63" s="4">
        <f t="shared" si="0"/>
        <v>1</v>
      </c>
    </row>
    <row r="64" spans="1:19" s="4" customFormat="1" ht="14.25" customHeight="1" hidden="1">
      <c r="A64" s="22">
        <v>59</v>
      </c>
      <c r="B64" s="278" t="s">
        <v>198</v>
      </c>
      <c r="C64" s="13" t="s">
        <v>11</v>
      </c>
      <c r="D64" s="84" t="s">
        <v>24</v>
      </c>
      <c r="E64" s="91">
        <v>10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>
        <v>0</v>
      </c>
      <c r="P64" s="21" t="s">
        <v>43</v>
      </c>
      <c r="Q64" s="35"/>
      <c r="S64" s="4">
        <f t="shared" si="0"/>
        <v>1</v>
      </c>
    </row>
    <row r="65" spans="1:19" s="4" customFormat="1" ht="12.75" customHeight="1" hidden="1">
      <c r="A65" s="22">
        <v>60</v>
      </c>
      <c r="B65" s="278" t="s">
        <v>199</v>
      </c>
      <c r="C65" s="13" t="s">
        <v>11</v>
      </c>
      <c r="D65" s="84" t="s">
        <v>24</v>
      </c>
      <c r="E65" s="91">
        <v>10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  <c r="S65" s="4">
        <f t="shared" si="0"/>
        <v>1</v>
      </c>
    </row>
    <row r="66" spans="1:19" s="4" customFormat="1" ht="13.5" customHeight="1" hidden="1">
      <c r="A66" s="22">
        <v>61</v>
      </c>
      <c r="B66" s="278" t="s">
        <v>200</v>
      </c>
      <c r="C66" s="13" t="s">
        <v>11</v>
      </c>
      <c r="D66" s="84" t="s">
        <v>24</v>
      </c>
      <c r="E66" s="91">
        <v>10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  <c r="S66" s="4">
        <f t="shared" si="0"/>
        <v>1</v>
      </c>
    </row>
    <row r="67" spans="1:19" ht="14.25" customHeight="1" hidden="1">
      <c r="A67" s="22">
        <v>62</v>
      </c>
      <c r="B67" s="278" t="s">
        <v>201</v>
      </c>
      <c r="C67" s="13" t="s">
        <v>11</v>
      </c>
      <c r="D67" s="84" t="s">
        <v>24</v>
      </c>
      <c r="E67" s="91">
        <v>10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  <c r="S67" s="4">
        <f t="shared" si="0"/>
        <v>1</v>
      </c>
    </row>
    <row r="68" spans="1:19" ht="14.25" customHeight="1" hidden="1">
      <c r="A68" s="22">
        <v>63</v>
      </c>
      <c r="B68" s="278" t="s">
        <v>202</v>
      </c>
      <c r="C68" s="13" t="s">
        <v>11</v>
      </c>
      <c r="D68" s="84" t="s">
        <v>24</v>
      </c>
      <c r="E68" s="91">
        <v>10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  <c r="S68" s="4">
        <f t="shared" si="0"/>
        <v>1</v>
      </c>
    </row>
    <row r="69" spans="1:19" ht="14.25" customHeight="1" hidden="1">
      <c r="A69" s="22">
        <v>64</v>
      </c>
      <c r="B69" s="278" t="s">
        <v>203</v>
      </c>
      <c r="C69" s="13" t="s">
        <v>11</v>
      </c>
      <c r="D69" s="84" t="s">
        <v>24</v>
      </c>
      <c r="E69" s="91">
        <v>10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  <c r="S69" s="4">
        <f t="shared" si="0"/>
        <v>1</v>
      </c>
    </row>
    <row r="70" spans="1:19" s="25" customFormat="1" ht="14.25" customHeight="1" hidden="1">
      <c r="A70" s="22">
        <v>65</v>
      </c>
      <c r="B70" s="278" t="s">
        <v>204</v>
      </c>
      <c r="C70" s="13" t="s">
        <v>11</v>
      </c>
      <c r="D70" s="84" t="s">
        <v>24</v>
      </c>
      <c r="E70" s="91">
        <v>11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  <c r="S70" s="4">
        <f t="shared" si="0"/>
        <v>1</v>
      </c>
    </row>
    <row r="71" spans="1:19" s="25" customFormat="1" ht="14.25" customHeight="1" hidden="1">
      <c r="A71" s="22">
        <v>66</v>
      </c>
      <c r="B71" s="278" t="s">
        <v>205</v>
      </c>
      <c r="C71" s="13" t="s">
        <v>11</v>
      </c>
      <c r="D71" s="84" t="s">
        <v>24</v>
      </c>
      <c r="E71" s="91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  <c r="S71" s="4">
        <f aca="true" t="shared" si="1" ref="S71:S102">IF(E71&gt;S$1,1,0)</f>
        <v>1</v>
      </c>
    </row>
    <row r="72" spans="1:19" s="25" customFormat="1" ht="14.25" customHeight="1" hidden="1">
      <c r="A72" s="22">
        <v>67</v>
      </c>
      <c r="B72" s="278" t="s">
        <v>206</v>
      </c>
      <c r="C72" s="13" t="s">
        <v>11</v>
      </c>
      <c r="D72" s="84" t="s">
        <v>24</v>
      </c>
      <c r="E72" s="91">
        <v>11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  <c r="S72" s="4">
        <f t="shared" si="1"/>
        <v>1</v>
      </c>
    </row>
    <row r="73" spans="1:19" s="25" customFormat="1" ht="14.25" customHeight="1" hidden="1">
      <c r="A73" s="22">
        <v>68</v>
      </c>
      <c r="B73" s="278" t="s">
        <v>207</v>
      </c>
      <c r="C73" s="13" t="s">
        <v>11</v>
      </c>
      <c r="D73" s="84" t="s">
        <v>24</v>
      </c>
      <c r="E73" s="91">
        <v>11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  <c r="S73" s="4">
        <f t="shared" si="1"/>
        <v>1</v>
      </c>
    </row>
    <row r="74" spans="1:19" s="25" customFormat="1" ht="14.25" customHeight="1" hidden="1">
      <c r="A74" s="22">
        <v>69</v>
      </c>
      <c r="B74" s="278" t="s">
        <v>208</v>
      </c>
      <c r="C74" s="13" t="s">
        <v>11</v>
      </c>
      <c r="D74" s="84" t="s">
        <v>24</v>
      </c>
      <c r="E74" s="91">
        <v>11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  <c r="S74" s="4">
        <f t="shared" si="1"/>
        <v>1</v>
      </c>
    </row>
    <row r="75" spans="1:19" s="25" customFormat="1" ht="14.25" customHeight="1" hidden="1">
      <c r="A75" s="22">
        <v>70</v>
      </c>
      <c r="B75" s="278" t="s">
        <v>209</v>
      </c>
      <c r="C75" s="13" t="s">
        <v>11</v>
      </c>
      <c r="D75" s="84" t="s">
        <v>24</v>
      </c>
      <c r="E75" s="91">
        <v>12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  <c r="S75" s="4">
        <f t="shared" si="1"/>
        <v>1</v>
      </c>
    </row>
    <row r="76" spans="1:19" s="25" customFormat="1" ht="14.25" customHeight="1" hidden="1">
      <c r="A76" s="22">
        <v>71</v>
      </c>
      <c r="B76" s="278" t="s">
        <v>210</v>
      </c>
      <c r="C76" s="13" t="s">
        <v>11</v>
      </c>
      <c r="D76" s="84" t="s">
        <v>24</v>
      </c>
      <c r="E76" s="91">
        <v>12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  <c r="S76" s="4">
        <f t="shared" si="1"/>
        <v>1</v>
      </c>
    </row>
    <row r="77" spans="1:19" s="25" customFormat="1" ht="2.25" customHeight="1" hidden="1">
      <c r="A77" s="22">
        <v>72</v>
      </c>
      <c r="B77" s="278" t="s">
        <v>211</v>
      </c>
      <c r="C77" s="13" t="s">
        <v>11</v>
      </c>
      <c r="D77" s="84" t="s">
        <v>24</v>
      </c>
      <c r="E77" s="91">
        <v>12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  <c r="S77" s="4">
        <f t="shared" si="1"/>
        <v>1</v>
      </c>
    </row>
    <row r="78" spans="1:19" s="25" customFormat="1" ht="12" customHeight="1" hidden="1">
      <c r="A78" s="22">
        <v>73</v>
      </c>
      <c r="B78" s="278" t="s">
        <v>212</v>
      </c>
      <c r="C78" s="13" t="s">
        <v>11</v>
      </c>
      <c r="D78" s="84" t="s">
        <v>24</v>
      </c>
      <c r="E78" s="91">
        <v>12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  <c r="S78" s="4">
        <f t="shared" si="1"/>
        <v>1</v>
      </c>
    </row>
    <row r="79" spans="1:19" s="25" customFormat="1" ht="14.25" customHeight="1" hidden="1">
      <c r="A79" s="22">
        <v>74</v>
      </c>
      <c r="B79" s="278" t="s">
        <v>213</v>
      </c>
      <c r="C79" s="13" t="s">
        <v>11</v>
      </c>
      <c r="D79" s="84" t="s">
        <v>24</v>
      </c>
      <c r="E79" s="91">
        <v>12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  <c r="S79" s="4">
        <f t="shared" si="1"/>
        <v>1</v>
      </c>
    </row>
    <row r="80" spans="1:19" s="25" customFormat="1" ht="14.25" customHeight="1" hidden="1">
      <c r="A80" s="22">
        <v>75</v>
      </c>
      <c r="B80" s="278" t="s">
        <v>214</v>
      </c>
      <c r="C80" s="13" t="s">
        <v>11</v>
      </c>
      <c r="D80" s="84" t="s">
        <v>24</v>
      </c>
      <c r="E80" s="91">
        <v>12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  <c r="S80" s="4">
        <f t="shared" si="1"/>
        <v>1</v>
      </c>
    </row>
    <row r="81" spans="1:19" s="25" customFormat="1" ht="3" customHeight="1" hidden="1">
      <c r="A81" s="22">
        <v>76</v>
      </c>
      <c r="B81" s="278" t="s">
        <v>215</v>
      </c>
      <c r="C81" s="13" t="s">
        <v>11</v>
      </c>
      <c r="D81" s="84" t="s">
        <v>24</v>
      </c>
      <c r="E81" s="91">
        <v>11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  <c r="S81" s="4">
        <f t="shared" si="1"/>
        <v>1</v>
      </c>
    </row>
    <row r="82" spans="1:19" s="25" customFormat="1" ht="13.5" customHeight="1" hidden="1">
      <c r="A82" s="22">
        <v>77</v>
      </c>
      <c r="B82" s="278" t="s">
        <v>216</v>
      </c>
      <c r="C82" s="13" t="s">
        <v>11</v>
      </c>
      <c r="D82" s="84" t="s">
        <v>24</v>
      </c>
      <c r="E82" s="91">
        <v>1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  <c r="S82" s="4">
        <f t="shared" si="1"/>
        <v>0</v>
      </c>
    </row>
    <row r="83" spans="1:19" s="25" customFormat="1" ht="14.25" customHeight="1" hidden="1">
      <c r="A83" s="22">
        <v>78</v>
      </c>
      <c r="B83" s="278" t="s">
        <v>217</v>
      </c>
      <c r="C83" s="13" t="s">
        <v>11</v>
      </c>
      <c r="D83" s="84" t="s">
        <v>24</v>
      </c>
      <c r="E83" s="91">
        <v>2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  <c r="S83" s="4">
        <f t="shared" si="1"/>
        <v>0</v>
      </c>
    </row>
    <row r="84" spans="1:19" s="25" customFormat="1" ht="14.25" customHeight="1" hidden="1">
      <c r="A84" s="22">
        <v>79</v>
      </c>
      <c r="B84" s="278" t="s">
        <v>218</v>
      </c>
      <c r="C84" s="13" t="s">
        <v>11</v>
      </c>
      <c r="D84" s="84" t="s">
        <v>24</v>
      </c>
      <c r="E84" s="91">
        <v>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  <c r="S84" s="4">
        <f t="shared" si="1"/>
        <v>0</v>
      </c>
    </row>
    <row r="85" spans="1:19" s="25" customFormat="1" ht="14.25" customHeight="1" hidden="1">
      <c r="A85" s="22">
        <v>80</v>
      </c>
      <c r="B85" s="278" t="s">
        <v>219</v>
      </c>
      <c r="C85" s="13" t="s">
        <v>11</v>
      </c>
      <c r="D85" s="84" t="s">
        <v>24</v>
      </c>
      <c r="E85" s="91">
        <v>3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  <c r="S85" s="4">
        <f t="shared" si="1"/>
        <v>0</v>
      </c>
    </row>
    <row r="86" spans="1:19" s="25" customFormat="1" ht="14.25" customHeight="1" hidden="1">
      <c r="A86" s="22">
        <v>81</v>
      </c>
      <c r="B86" s="278" t="s">
        <v>220</v>
      </c>
      <c r="C86" s="13" t="s">
        <v>11</v>
      </c>
      <c r="D86" s="84" t="s">
        <v>24</v>
      </c>
      <c r="E86" s="91">
        <v>3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  <c r="S86" s="4">
        <f t="shared" si="1"/>
        <v>0</v>
      </c>
    </row>
    <row r="87" spans="1:19" s="25" customFormat="1" ht="14.25" customHeight="1" hidden="1">
      <c r="A87" s="22">
        <v>82</v>
      </c>
      <c r="B87" s="278" t="s">
        <v>221</v>
      </c>
      <c r="C87" s="13" t="s">
        <v>11</v>
      </c>
      <c r="D87" s="84" t="s">
        <v>24</v>
      </c>
      <c r="E87" s="91">
        <v>5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  <c r="S87" s="4">
        <f t="shared" si="1"/>
        <v>0</v>
      </c>
    </row>
    <row r="88" spans="1:19" s="25" customFormat="1" ht="14.25" customHeight="1" hidden="1">
      <c r="A88" s="22">
        <v>83</v>
      </c>
      <c r="B88" s="278" t="s">
        <v>222</v>
      </c>
      <c r="C88" s="13" t="s">
        <v>11</v>
      </c>
      <c r="D88" s="84" t="s">
        <v>24</v>
      </c>
      <c r="E88" s="91">
        <v>6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  <c r="S88" s="4">
        <f t="shared" si="1"/>
        <v>0</v>
      </c>
    </row>
    <row r="89" spans="1:19" s="25" customFormat="1" ht="14.25" customHeight="1" hidden="1">
      <c r="A89" s="22">
        <v>84</v>
      </c>
      <c r="B89" s="278" t="s">
        <v>223</v>
      </c>
      <c r="C89" s="13" t="s">
        <v>11</v>
      </c>
      <c r="D89" s="84" t="s">
        <v>24</v>
      </c>
      <c r="E89" s="91">
        <v>6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  <c r="S89" s="4">
        <f t="shared" si="1"/>
        <v>0</v>
      </c>
    </row>
    <row r="90" spans="1:19" s="25" customFormat="1" ht="14.25" customHeight="1" hidden="1">
      <c r="A90" s="22">
        <v>85</v>
      </c>
      <c r="B90" s="278" t="s">
        <v>224</v>
      </c>
      <c r="C90" s="13" t="s">
        <v>11</v>
      </c>
      <c r="D90" s="84" t="s">
        <v>24</v>
      </c>
      <c r="E90" s="91">
        <v>7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  <c r="S90" s="4">
        <f t="shared" si="1"/>
        <v>1</v>
      </c>
    </row>
    <row r="91" spans="1:19" s="25" customFormat="1" ht="14.25" customHeight="1" hidden="1">
      <c r="A91" s="22">
        <v>86</v>
      </c>
      <c r="B91" s="278" t="s">
        <v>225</v>
      </c>
      <c r="C91" s="13" t="s">
        <v>11</v>
      </c>
      <c r="D91" s="84" t="s">
        <v>24</v>
      </c>
      <c r="E91" s="91">
        <v>7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  <c r="S91" s="4">
        <f t="shared" si="1"/>
        <v>1</v>
      </c>
    </row>
    <row r="92" spans="1:19" s="25" customFormat="1" ht="14.25" customHeight="1" hidden="1">
      <c r="A92" s="22">
        <v>87</v>
      </c>
      <c r="B92" s="278" t="s">
        <v>226</v>
      </c>
      <c r="C92" s="13" t="s">
        <v>11</v>
      </c>
      <c r="D92" s="84" t="s">
        <v>24</v>
      </c>
      <c r="E92" s="91">
        <v>8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  <c r="S92" s="4">
        <f t="shared" si="1"/>
        <v>1</v>
      </c>
    </row>
    <row r="93" spans="1:19" s="25" customFormat="1" ht="14.25" customHeight="1" hidden="1">
      <c r="A93" s="22">
        <v>88</v>
      </c>
      <c r="B93" s="278" t="s">
        <v>227</v>
      </c>
      <c r="C93" s="13" t="s">
        <v>11</v>
      </c>
      <c r="D93" s="84" t="s">
        <v>24</v>
      </c>
      <c r="E93" s="91">
        <v>8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  <c r="S93" s="4">
        <f t="shared" si="1"/>
        <v>1</v>
      </c>
    </row>
    <row r="94" spans="1:19" s="25" customFormat="1" ht="14.25" customHeight="1" hidden="1">
      <c r="A94" s="22">
        <v>89</v>
      </c>
      <c r="B94" s="278" t="s">
        <v>228</v>
      </c>
      <c r="C94" s="13" t="s">
        <v>11</v>
      </c>
      <c r="D94" s="84" t="s">
        <v>24</v>
      </c>
      <c r="E94" s="91">
        <v>9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  <c r="S94" s="4">
        <f t="shared" si="1"/>
        <v>1</v>
      </c>
    </row>
    <row r="95" spans="1:19" s="25" customFormat="1" ht="14.25" customHeight="1" hidden="1">
      <c r="A95" s="22">
        <v>90</v>
      </c>
      <c r="B95" s="278" t="s">
        <v>229</v>
      </c>
      <c r="C95" s="13" t="s">
        <v>11</v>
      </c>
      <c r="D95" s="84" t="s">
        <v>24</v>
      </c>
      <c r="E95" s="91">
        <v>9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  <c r="S95" s="4">
        <f t="shared" si="1"/>
        <v>1</v>
      </c>
    </row>
    <row r="96" spans="1:19" s="25" customFormat="1" ht="14.25" customHeight="1" hidden="1">
      <c r="A96" s="22">
        <v>91</v>
      </c>
      <c r="B96" s="278" t="s">
        <v>230</v>
      </c>
      <c r="C96" s="13" t="s">
        <v>11</v>
      </c>
      <c r="D96" s="84" t="s">
        <v>24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  <c r="S96" s="4">
        <f t="shared" si="1"/>
        <v>1</v>
      </c>
    </row>
    <row r="97" spans="1:19" s="25" customFormat="1" ht="14.25" customHeight="1" hidden="1">
      <c r="A97" s="22">
        <v>92</v>
      </c>
      <c r="B97" s="278" t="s">
        <v>231</v>
      </c>
      <c r="C97" s="13" t="s">
        <v>11</v>
      </c>
      <c r="D97" s="84" t="s">
        <v>24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  <c r="S97" s="4">
        <f t="shared" si="1"/>
        <v>1</v>
      </c>
    </row>
    <row r="98" spans="1:19" s="25" customFormat="1" ht="14.25" customHeight="1" hidden="1">
      <c r="A98" s="22">
        <v>93</v>
      </c>
      <c r="B98" s="278" t="s">
        <v>232</v>
      </c>
      <c r="C98" s="13" t="s">
        <v>11</v>
      </c>
      <c r="D98" s="84" t="s">
        <v>24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  <c r="S98" s="4">
        <f t="shared" si="1"/>
        <v>1</v>
      </c>
    </row>
    <row r="99" spans="1:19" s="25" customFormat="1" ht="14.25" customHeight="1" hidden="1">
      <c r="A99" s="22">
        <v>94</v>
      </c>
      <c r="B99" s="278" t="s">
        <v>233</v>
      </c>
      <c r="C99" s="13" t="s">
        <v>11</v>
      </c>
      <c r="D99" s="84" t="s">
        <v>24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  <c r="S99" s="4">
        <f t="shared" si="1"/>
        <v>1</v>
      </c>
    </row>
    <row r="100" spans="1:19" s="25" customFormat="1" ht="12.75" customHeight="1" hidden="1">
      <c r="A100" s="22">
        <v>95</v>
      </c>
      <c r="B100" s="278" t="s">
        <v>234</v>
      </c>
      <c r="C100" s="13" t="s">
        <v>11</v>
      </c>
      <c r="D100" s="84" t="s">
        <v>24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  <c r="S100" s="4">
        <f t="shared" si="1"/>
        <v>1</v>
      </c>
    </row>
    <row r="101" spans="1:19" s="25" customFormat="1" ht="12" customHeight="1" hidden="1">
      <c r="A101" s="22">
        <v>96</v>
      </c>
      <c r="B101" s="278" t="s">
        <v>235</v>
      </c>
      <c r="C101" s="13" t="s">
        <v>11</v>
      </c>
      <c r="D101" s="84" t="s">
        <v>24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  <c r="S101" s="4">
        <f t="shared" si="1"/>
        <v>1</v>
      </c>
    </row>
    <row r="102" spans="1:19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  <c r="S102" s="4">
        <f t="shared" si="1"/>
        <v>0</v>
      </c>
    </row>
    <row r="103" ht="13.5" thickTop="1">
      <c r="B103" s="3"/>
    </row>
  </sheetData>
  <sheetProtection sheet="1" objects="1" scenarios="1"/>
  <mergeCells count="13">
    <mergeCell ref="P3:P5"/>
    <mergeCell ref="O3:O5"/>
    <mergeCell ref="L3:L5"/>
    <mergeCell ref="M3:M5"/>
    <mergeCell ref="N3:N5"/>
    <mergeCell ref="K3:K5"/>
    <mergeCell ref="B3:B5"/>
    <mergeCell ref="I3:I5"/>
    <mergeCell ref="J3:J5"/>
    <mergeCell ref="H3:H5"/>
    <mergeCell ref="I2:L2"/>
    <mergeCell ref="D3:E5"/>
    <mergeCell ref="F3:G5"/>
  </mergeCells>
  <conditionalFormatting sqref="M2:M3 O102:O65536 M6:M65536">
    <cfRule type="cellIs" priority="17" dxfId="2" operator="greaterThanOrEqual" stopIfTrue="1">
      <formula>20</formula>
    </cfRule>
    <cfRule type="cellIs" priority="18" dxfId="1" operator="lessThanOrEqual" stopIfTrue="1">
      <formula>25</formula>
    </cfRule>
  </conditionalFormatting>
  <conditionalFormatting sqref="H1:H2 H103:H65536">
    <cfRule type="cellIs" priority="19" dxfId="1" operator="equal" stopIfTrue="1">
      <formula>"""OK"""</formula>
    </cfRule>
  </conditionalFormatting>
  <conditionalFormatting sqref="N6:O101">
    <cfRule type="cellIs" priority="20" dxfId="4" operator="greaterThanOrEqual" stopIfTrue="1">
      <formula>1</formula>
    </cfRule>
    <cfRule type="cellIs" priority="21" dxfId="0" operator="equal" stopIfTrue="1">
      <formula>0</formula>
    </cfRule>
  </conditionalFormatting>
  <conditionalFormatting sqref="O3:O4">
    <cfRule type="cellIs" priority="22" dxfId="2" operator="equal" stopIfTrue="1">
      <formula>0</formula>
    </cfRule>
    <cfRule type="cellIs" priority="23" dxfId="1" operator="equal" stopIfTrue="1">
      <formula>0</formula>
    </cfRule>
  </conditionalFormatting>
  <conditionalFormatting sqref="E6:G101 H6:H102 P6:P102">
    <cfRule type="cellIs" priority="24" dxfId="0" operator="equal" stopIfTrue="1">
      <formula>0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Q102"/>
  <sheetViews>
    <sheetView zoomScaleSheetLayoutView="100"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150"/>
      <c r="Q1" s="32"/>
    </row>
    <row r="2" spans="1:17" ht="21" thickBot="1">
      <c r="A2" s="66"/>
      <c r="B2" s="74">
        <f>Table!$C$2</f>
        <v>44127</v>
      </c>
      <c r="C2" s="67"/>
      <c r="D2" s="83"/>
      <c r="E2" s="88"/>
      <c r="F2" s="67"/>
      <c r="G2" s="67"/>
      <c r="H2" s="68"/>
      <c r="I2" s="351" t="s">
        <v>3</v>
      </c>
      <c r="J2" s="351"/>
      <c r="K2" s="351"/>
      <c r="L2" s="351"/>
      <c r="M2" s="67"/>
      <c r="N2" s="69"/>
      <c r="O2" s="69"/>
      <c r="P2" s="69"/>
      <c r="Q2" s="32"/>
    </row>
    <row r="3" spans="1:17" ht="13.5" customHeight="1" thickTop="1">
      <c r="A3" s="7"/>
      <c r="B3" s="345" t="s">
        <v>4</v>
      </c>
      <c r="C3" s="8"/>
      <c r="D3" s="352" t="s">
        <v>5</v>
      </c>
      <c r="E3" s="353"/>
      <c r="F3" s="356" t="s">
        <v>23</v>
      </c>
      <c r="G3" s="353"/>
      <c r="H3" s="349" t="s">
        <v>6</v>
      </c>
      <c r="I3" s="347" t="s">
        <v>7</v>
      </c>
      <c r="J3" s="347" t="s">
        <v>8</v>
      </c>
      <c r="K3" s="369" t="s">
        <v>1</v>
      </c>
      <c r="L3" s="362" t="s">
        <v>0</v>
      </c>
      <c r="M3" s="364" t="s">
        <v>2</v>
      </c>
      <c r="N3" s="366" t="s">
        <v>9</v>
      </c>
      <c r="O3" s="371" t="s">
        <v>10</v>
      </c>
      <c r="P3" s="370" t="s">
        <v>21</v>
      </c>
      <c r="Q3" s="32"/>
    </row>
    <row r="4" spans="1:17" ht="12.75" customHeight="1">
      <c r="A4" s="9"/>
      <c r="B4" s="346"/>
      <c r="C4" s="10"/>
      <c r="D4" s="354"/>
      <c r="E4" s="355"/>
      <c r="F4" s="355"/>
      <c r="G4" s="355"/>
      <c r="H4" s="350"/>
      <c r="I4" s="348"/>
      <c r="J4" s="348"/>
      <c r="K4" s="363"/>
      <c r="L4" s="363"/>
      <c r="M4" s="365"/>
      <c r="N4" s="367"/>
      <c r="O4" s="360"/>
      <c r="P4" s="358"/>
      <c r="Q4" s="32"/>
    </row>
    <row r="5" spans="1:17" s="4" customFormat="1" ht="12.75" customHeight="1">
      <c r="A5" s="11"/>
      <c r="B5" s="346"/>
      <c r="C5" s="12"/>
      <c r="D5" s="354"/>
      <c r="E5" s="355"/>
      <c r="F5" s="355"/>
      <c r="G5" s="355"/>
      <c r="H5" s="350"/>
      <c r="I5" s="348"/>
      <c r="J5" s="348"/>
      <c r="K5" s="363"/>
      <c r="L5" s="363"/>
      <c r="M5" s="365"/>
      <c r="N5" s="368"/>
      <c r="O5" s="361"/>
      <c r="P5" s="358"/>
      <c r="Q5" s="35"/>
    </row>
    <row r="6" spans="1:17" s="4" customFormat="1" ht="12.75">
      <c r="A6" s="61">
        <v>1</v>
      </c>
      <c r="B6" s="62" t="s">
        <v>311</v>
      </c>
      <c r="C6" s="13" t="s">
        <v>57</v>
      </c>
      <c r="D6" s="84" t="s">
        <v>25</v>
      </c>
      <c r="E6" s="91">
        <v>8</v>
      </c>
      <c r="F6" s="80">
        <v>0</v>
      </c>
      <c r="G6" s="63">
        <v>0</v>
      </c>
      <c r="H6" s="64" t="s">
        <v>389</v>
      </c>
      <c r="I6" s="14">
        <v>28</v>
      </c>
      <c r="J6" s="15">
        <v>3</v>
      </c>
      <c r="K6" s="16">
        <v>31</v>
      </c>
      <c r="L6" s="17">
        <v>12</v>
      </c>
      <c r="M6" s="18">
        <v>0.9032258064516129</v>
      </c>
      <c r="N6" s="19">
        <v>31</v>
      </c>
      <c r="O6" s="20">
        <v>0</v>
      </c>
      <c r="P6" s="21" t="s">
        <v>43</v>
      </c>
      <c r="Q6" s="35"/>
    </row>
    <row r="7" spans="1:17" s="4" customFormat="1" ht="12.75">
      <c r="A7" s="61">
        <v>2</v>
      </c>
      <c r="B7" s="62" t="s">
        <v>313</v>
      </c>
      <c r="C7" s="13" t="s">
        <v>11</v>
      </c>
      <c r="D7" s="84" t="s">
        <v>25</v>
      </c>
      <c r="E7" s="90">
        <v>7</v>
      </c>
      <c r="F7" s="80">
        <v>0</v>
      </c>
      <c r="G7" s="63">
        <v>0</v>
      </c>
      <c r="H7" s="64" t="s">
        <v>389</v>
      </c>
      <c r="I7" s="14">
        <v>26</v>
      </c>
      <c r="J7" s="15">
        <v>3</v>
      </c>
      <c r="K7" s="16">
        <v>29</v>
      </c>
      <c r="L7" s="17">
        <v>11</v>
      </c>
      <c r="M7" s="18">
        <v>0.896551724137931</v>
      </c>
      <c r="N7" s="19">
        <v>29</v>
      </c>
      <c r="O7" s="20">
        <v>0</v>
      </c>
      <c r="P7" s="21" t="s">
        <v>43</v>
      </c>
      <c r="Q7" s="35"/>
    </row>
    <row r="8" spans="1:17" s="4" customFormat="1" ht="12.75">
      <c r="A8" s="22">
        <v>3</v>
      </c>
      <c r="B8" s="23" t="s">
        <v>310</v>
      </c>
      <c r="C8" s="13" t="s">
        <v>11</v>
      </c>
      <c r="D8" s="84" t="s">
        <v>25</v>
      </c>
      <c r="E8" s="90">
        <v>4</v>
      </c>
      <c r="F8" s="80">
        <v>0</v>
      </c>
      <c r="G8" s="63">
        <v>0</v>
      </c>
      <c r="H8" s="64" t="s">
        <v>389</v>
      </c>
      <c r="I8" s="14">
        <v>18</v>
      </c>
      <c r="J8" s="15">
        <v>5</v>
      </c>
      <c r="K8" s="16">
        <v>23</v>
      </c>
      <c r="L8" s="17">
        <v>8</v>
      </c>
      <c r="M8" s="18">
        <v>0.782608695652174</v>
      </c>
      <c r="N8" s="19">
        <v>23</v>
      </c>
      <c r="O8" s="20">
        <v>0</v>
      </c>
      <c r="P8" s="21" t="s">
        <v>43</v>
      </c>
      <c r="Q8" s="35"/>
    </row>
    <row r="9" spans="1:17" s="4" customFormat="1" ht="12.75">
      <c r="A9" s="22">
        <v>4</v>
      </c>
      <c r="B9" s="23" t="s">
        <v>318</v>
      </c>
      <c r="C9" s="13" t="s">
        <v>11</v>
      </c>
      <c r="D9" s="84" t="s">
        <v>25</v>
      </c>
      <c r="E9" s="91">
        <v>1</v>
      </c>
      <c r="F9" s="80">
        <v>0</v>
      </c>
      <c r="G9" s="63">
        <v>0</v>
      </c>
      <c r="H9" s="64" t="s">
        <v>389</v>
      </c>
      <c r="I9" s="14">
        <v>11</v>
      </c>
      <c r="J9" s="15">
        <v>4</v>
      </c>
      <c r="K9" s="16">
        <v>15</v>
      </c>
      <c r="L9" s="17">
        <v>8</v>
      </c>
      <c r="M9" s="18">
        <v>0.7333333333333333</v>
      </c>
      <c r="N9" s="19">
        <v>15</v>
      </c>
      <c r="O9" s="20">
        <v>0</v>
      </c>
      <c r="P9" s="21" t="s">
        <v>43</v>
      </c>
      <c r="Q9" s="35"/>
    </row>
    <row r="10" spans="1:17" s="4" customFormat="1" ht="12.75">
      <c r="A10" s="22">
        <v>5</v>
      </c>
      <c r="B10" s="23" t="s">
        <v>325</v>
      </c>
      <c r="C10" s="13" t="s">
        <v>11</v>
      </c>
      <c r="D10" s="84" t="s">
        <v>25</v>
      </c>
      <c r="E10" s="91">
        <v>8</v>
      </c>
      <c r="F10" s="80">
        <v>0</v>
      </c>
      <c r="G10" s="63">
        <v>0</v>
      </c>
      <c r="H10" s="64" t="s">
        <v>389</v>
      </c>
      <c r="I10" s="14">
        <v>24</v>
      </c>
      <c r="J10" s="15">
        <v>9</v>
      </c>
      <c r="K10" s="16">
        <v>33</v>
      </c>
      <c r="L10" s="17">
        <v>12</v>
      </c>
      <c r="M10" s="18">
        <v>0.7272727272727273</v>
      </c>
      <c r="N10" s="19">
        <v>33</v>
      </c>
      <c r="O10" s="20">
        <v>0</v>
      </c>
      <c r="P10" s="21" t="s">
        <v>43</v>
      </c>
      <c r="Q10" s="35" t="s">
        <v>42</v>
      </c>
    </row>
    <row r="11" spans="1:17" s="4" customFormat="1" ht="12.75">
      <c r="A11" s="22">
        <v>6</v>
      </c>
      <c r="B11" s="23" t="s">
        <v>319</v>
      </c>
      <c r="C11" s="13" t="s">
        <v>11</v>
      </c>
      <c r="D11" s="84" t="s">
        <v>25</v>
      </c>
      <c r="E11" s="90">
        <v>2</v>
      </c>
      <c r="F11" s="80">
        <v>0</v>
      </c>
      <c r="G11" s="63">
        <v>0</v>
      </c>
      <c r="H11" s="64" t="s">
        <v>389</v>
      </c>
      <c r="I11" s="14">
        <v>14</v>
      </c>
      <c r="J11" s="15">
        <v>7</v>
      </c>
      <c r="K11" s="16">
        <v>21</v>
      </c>
      <c r="L11" s="17">
        <v>11</v>
      </c>
      <c r="M11" s="18">
        <v>0.6666666666666666</v>
      </c>
      <c r="N11" s="19">
        <v>21</v>
      </c>
      <c r="O11" s="20">
        <v>0</v>
      </c>
      <c r="P11" s="21" t="s">
        <v>43</v>
      </c>
      <c r="Q11" s="35"/>
    </row>
    <row r="12" spans="1:17" s="4" customFormat="1" ht="12.75">
      <c r="A12" s="22">
        <v>7</v>
      </c>
      <c r="B12" s="23" t="s">
        <v>317</v>
      </c>
      <c r="C12" s="13" t="s">
        <v>11</v>
      </c>
      <c r="D12" s="84" t="s">
        <v>25</v>
      </c>
      <c r="E12" s="90">
        <v>1</v>
      </c>
      <c r="F12" s="80">
        <v>0</v>
      </c>
      <c r="G12" s="63">
        <v>0</v>
      </c>
      <c r="H12" s="64" t="s">
        <v>389</v>
      </c>
      <c r="I12" s="14">
        <v>8</v>
      </c>
      <c r="J12" s="15">
        <v>4</v>
      </c>
      <c r="K12" s="16">
        <v>12</v>
      </c>
      <c r="L12" s="17">
        <v>7</v>
      </c>
      <c r="M12" s="18">
        <v>0.6666666666666666</v>
      </c>
      <c r="N12" s="19">
        <v>12</v>
      </c>
      <c r="O12" s="20">
        <v>0</v>
      </c>
      <c r="P12" s="21" t="s">
        <v>43</v>
      </c>
      <c r="Q12" s="35"/>
    </row>
    <row r="13" spans="1:17" s="4" customFormat="1" ht="12.75">
      <c r="A13" s="22">
        <v>8</v>
      </c>
      <c r="B13" s="23" t="s">
        <v>312</v>
      </c>
      <c r="C13" s="13" t="s">
        <v>57</v>
      </c>
      <c r="D13" s="84" t="s">
        <v>25</v>
      </c>
      <c r="E13" s="90">
        <v>2</v>
      </c>
      <c r="F13" s="80">
        <v>0</v>
      </c>
      <c r="G13" s="63">
        <v>0</v>
      </c>
      <c r="H13" s="64" t="s">
        <v>389</v>
      </c>
      <c r="I13" s="14">
        <v>19</v>
      </c>
      <c r="J13" s="15">
        <v>10</v>
      </c>
      <c r="K13" s="16">
        <v>29</v>
      </c>
      <c r="L13" s="17">
        <v>12</v>
      </c>
      <c r="M13" s="18">
        <v>0.6551724137931034</v>
      </c>
      <c r="N13" s="19">
        <v>29</v>
      </c>
      <c r="O13" s="20">
        <v>0</v>
      </c>
      <c r="P13" s="21" t="s">
        <v>43</v>
      </c>
      <c r="Q13" s="35" t="s">
        <v>43</v>
      </c>
    </row>
    <row r="14" spans="1:17" s="4" customFormat="1" ht="12.75">
      <c r="A14" s="22">
        <v>9</v>
      </c>
      <c r="B14" s="23" t="s">
        <v>323</v>
      </c>
      <c r="C14" s="13" t="s">
        <v>11</v>
      </c>
      <c r="D14" s="84" t="s">
        <v>25</v>
      </c>
      <c r="E14" s="90">
        <v>8</v>
      </c>
      <c r="F14" s="80">
        <v>0</v>
      </c>
      <c r="G14" s="63">
        <v>0</v>
      </c>
      <c r="H14" s="64" t="s">
        <v>389</v>
      </c>
      <c r="I14" s="14">
        <v>21</v>
      </c>
      <c r="J14" s="15">
        <v>12</v>
      </c>
      <c r="K14" s="16">
        <v>33</v>
      </c>
      <c r="L14" s="17">
        <v>12</v>
      </c>
      <c r="M14" s="18">
        <v>0.6363636363636364</v>
      </c>
      <c r="N14" s="19">
        <v>33</v>
      </c>
      <c r="O14" s="20">
        <v>0</v>
      </c>
      <c r="P14" s="21" t="s">
        <v>43</v>
      </c>
      <c r="Q14" s="35"/>
    </row>
    <row r="15" spans="1:17" s="4" customFormat="1" ht="12.75">
      <c r="A15" s="22">
        <v>10</v>
      </c>
      <c r="B15" s="23" t="s">
        <v>316</v>
      </c>
      <c r="C15" s="13" t="s">
        <v>11</v>
      </c>
      <c r="D15" s="84" t="s">
        <v>25</v>
      </c>
      <c r="E15" s="90">
        <v>1</v>
      </c>
      <c r="F15" s="80">
        <v>0</v>
      </c>
      <c r="G15" s="63">
        <v>0</v>
      </c>
      <c r="H15" s="64" t="s">
        <v>389</v>
      </c>
      <c r="I15" s="14">
        <v>21</v>
      </c>
      <c r="J15" s="15">
        <v>14</v>
      </c>
      <c r="K15" s="16">
        <v>35</v>
      </c>
      <c r="L15" s="17">
        <v>12</v>
      </c>
      <c r="M15" s="18">
        <v>0.6</v>
      </c>
      <c r="N15" s="19">
        <v>35</v>
      </c>
      <c r="O15" s="20">
        <v>0</v>
      </c>
      <c r="P15" s="21" t="s">
        <v>43</v>
      </c>
      <c r="Q15" s="35"/>
    </row>
    <row r="16" spans="1:17" s="4" customFormat="1" ht="12.75">
      <c r="A16" s="22">
        <v>11</v>
      </c>
      <c r="B16" s="23" t="s">
        <v>337</v>
      </c>
      <c r="C16" s="13" t="s">
        <v>11</v>
      </c>
      <c r="D16" s="84" t="s">
        <v>25</v>
      </c>
      <c r="E16" s="90">
        <v>1</v>
      </c>
      <c r="F16" s="80">
        <v>0</v>
      </c>
      <c r="G16" s="63">
        <v>0</v>
      </c>
      <c r="H16" s="64" t="s">
        <v>389</v>
      </c>
      <c r="I16" s="14">
        <v>9</v>
      </c>
      <c r="J16" s="15">
        <v>6</v>
      </c>
      <c r="K16" s="16">
        <v>15</v>
      </c>
      <c r="L16" s="17">
        <v>8</v>
      </c>
      <c r="M16" s="18">
        <v>0.6</v>
      </c>
      <c r="N16" s="19">
        <v>15</v>
      </c>
      <c r="O16" s="20">
        <v>0</v>
      </c>
      <c r="P16" s="21" t="s">
        <v>43</v>
      </c>
      <c r="Q16" s="35"/>
    </row>
    <row r="17" spans="1:17" s="4" customFormat="1" ht="12.75">
      <c r="A17" s="22">
        <v>12</v>
      </c>
      <c r="B17" s="23" t="s">
        <v>315</v>
      </c>
      <c r="C17" s="13" t="s">
        <v>57</v>
      </c>
      <c r="D17" s="84" t="s">
        <v>25</v>
      </c>
      <c r="E17" s="90">
        <v>10</v>
      </c>
      <c r="F17" s="80">
        <v>0</v>
      </c>
      <c r="G17" s="63">
        <v>0</v>
      </c>
      <c r="H17" s="64" t="s">
        <v>389</v>
      </c>
      <c r="I17" s="14">
        <v>16</v>
      </c>
      <c r="J17" s="15">
        <v>11</v>
      </c>
      <c r="K17" s="16">
        <v>27</v>
      </c>
      <c r="L17" s="17">
        <v>9</v>
      </c>
      <c r="M17" s="18">
        <v>0.5925925925925926</v>
      </c>
      <c r="N17" s="19">
        <v>27</v>
      </c>
      <c r="O17" s="20">
        <v>0</v>
      </c>
      <c r="P17" s="21" t="s">
        <v>43</v>
      </c>
      <c r="Q17" s="35"/>
    </row>
    <row r="18" spans="1:17" s="4" customFormat="1" ht="12.75">
      <c r="A18" s="22">
        <v>13</v>
      </c>
      <c r="B18" s="23" t="s">
        <v>314</v>
      </c>
      <c r="C18" s="13" t="s">
        <v>11</v>
      </c>
      <c r="D18" s="84" t="s">
        <v>25</v>
      </c>
      <c r="E18" s="91">
        <v>4</v>
      </c>
      <c r="F18" s="80">
        <v>0</v>
      </c>
      <c r="G18" s="63">
        <v>0</v>
      </c>
      <c r="H18" s="64" t="s">
        <v>389</v>
      </c>
      <c r="I18" s="14">
        <v>15</v>
      </c>
      <c r="J18" s="15">
        <v>11</v>
      </c>
      <c r="K18" s="16">
        <v>26</v>
      </c>
      <c r="L18" s="17">
        <v>9</v>
      </c>
      <c r="M18" s="18">
        <v>0.5769230769230769</v>
      </c>
      <c r="N18" s="19">
        <v>26</v>
      </c>
      <c r="O18" s="20">
        <v>0</v>
      </c>
      <c r="P18" s="21" t="s">
        <v>43</v>
      </c>
      <c r="Q18" s="35"/>
    </row>
    <row r="19" spans="1:17" s="4" customFormat="1" ht="12.75">
      <c r="A19" s="22">
        <v>14</v>
      </c>
      <c r="B19" s="23" t="s">
        <v>327</v>
      </c>
      <c r="C19" s="13" t="s">
        <v>11</v>
      </c>
      <c r="D19" s="84" t="s">
        <v>25</v>
      </c>
      <c r="E19" s="91">
        <v>3</v>
      </c>
      <c r="F19" s="80">
        <v>0</v>
      </c>
      <c r="G19" s="63">
        <v>0</v>
      </c>
      <c r="H19" s="64" t="s">
        <v>389</v>
      </c>
      <c r="I19" s="14">
        <v>10</v>
      </c>
      <c r="J19" s="15">
        <v>9</v>
      </c>
      <c r="K19" s="16">
        <v>19</v>
      </c>
      <c r="L19" s="17">
        <v>10</v>
      </c>
      <c r="M19" s="18">
        <v>0.5263157894736842</v>
      </c>
      <c r="N19" s="19">
        <v>19</v>
      </c>
      <c r="O19" s="20">
        <v>0</v>
      </c>
      <c r="P19" s="21" t="s">
        <v>43</v>
      </c>
      <c r="Q19" s="35"/>
    </row>
    <row r="20" spans="1:17" s="4" customFormat="1" ht="12.75">
      <c r="A20" s="22">
        <v>15</v>
      </c>
      <c r="B20" s="23" t="s">
        <v>335</v>
      </c>
      <c r="C20" s="13" t="s">
        <v>11</v>
      </c>
      <c r="D20" s="84" t="s">
        <v>25</v>
      </c>
      <c r="E20" s="91">
        <v>3</v>
      </c>
      <c r="F20" s="80">
        <v>0</v>
      </c>
      <c r="G20" s="63">
        <v>0</v>
      </c>
      <c r="H20" s="64" t="s">
        <v>389</v>
      </c>
      <c r="I20" s="14">
        <v>17</v>
      </c>
      <c r="J20" s="15">
        <v>16</v>
      </c>
      <c r="K20" s="16">
        <v>33</v>
      </c>
      <c r="L20" s="17">
        <v>11</v>
      </c>
      <c r="M20" s="18">
        <v>0.5151515151515151</v>
      </c>
      <c r="N20" s="19">
        <v>33</v>
      </c>
      <c r="O20" s="20">
        <v>0</v>
      </c>
      <c r="P20" s="21" t="s">
        <v>43</v>
      </c>
      <c r="Q20" s="35"/>
    </row>
    <row r="21" spans="1:17" s="4" customFormat="1" ht="12.75">
      <c r="A21" s="22">
        <v>16</v>
      </c>
      <c r="B21" s="23" t="s">
        <v>324</v>
      </c>
      <c r="C21" s="13" t="s">
        <v>11</v>
      </c>
      <c r="D21" s="84" t="s">
        <v>25</v>
      </c>
      <c r="E21" s="90">
        <v>5</v>
      </c>
      <c r="F21" s="80">
        <v>0</v>
      </c>
      <c r="G21" s="63">
        <v>0</v>
      </c>
      <c r="H21" s="64" t="s">
        <v>389</v>
      </c>
      <c r="I21" s="14">
        <v>13</v>
      </c>
      <c r="J21" s="15">
        <v>13</v>
      </c>
      <c r="K21" s="16">
        <v>26</v>
      </c>
      <c r="L21" s="17">
        <v>11</v>
      </c>
      <c r="M21" s="18">
        <v>0.5</v>
      </c>
      <c r="N21" s="19">
        <v>26</v>
      </c>
      <c r="O21" s="20">
        <v>0</v>
      </c>
      <c r="P21" s="21" t="s">
        <v>43</v>
      </c>
      <c r="Q21" s="35"/>
    </row>
    <row r="22" spans="1:17" s="4" customFormat="1" ht="12.75">
      <c r="A22" s="22">
        <v>17</v>
      </c>
      <c r="B22" s="23" t="s">
        <v>322</v>
      </c>
      <c r="C22" s="13" t="s">
        <v>11</v>
      </c>
      <c r="D22" s="84" t="s">
        <v>25</v>
      </c>
      <c r="E22" s="90">
        <v>5</v>
      </c>
      <c r="F22" s="80">
        <v>0</v>
      </c>
      <c r="G22" s="63">
        <v>0</v>
      </c>
      <c r="H22" s="64" t="s">
        <v>389</v>
      </c>
      <c r="I22" s="14">
        <v>3</v>
      </c>
      <c r="J22" s="15">
        <v>3</v>
      </c>
      <c r="K22" s="16">
        <v>6</v>
      </c>
      <c r="L22" s="17">
        <v>7</v>
      </c>
      <c r="M22" s="18">
        <v>0.5</v>
      </c>
      <c r="N22" s="19">
        <v>6</v>
      </c>
      <c r="O22" s="20">
        <v>0</v>
      </c>
      <c r="P22" s="21" t="s">
        <v>43</v>
      </c>
      <c r="Q22" s="35"/>
    </row>
    <row r="23" spans="1:17" s="4" customFormat="1" ht="12.75">
      <c r="A23" s="22">
        <v>18</v>
      </c>
      <c r="B23" s="23" t="s">
        <v>285</v>
      </c>
      <c r="C23" s="13" t="s">
        <v>11</v>
      </c>
      <c r="D23" s="84" t="s">
        <v>25</v>
      </c>
      <c r="E23" s="90">
        <v>9</v>
      </c>
      <c r="F23" s="80">
        <v>0</v>
      </c>
      <c r="G23" s="63">
        <v>0</v>
      </c>
      <c r="H23" s="64" t="s">
        <v>11</v>
      </c>
      <c r="I23" s="14">
        <v>1</v>
      </c>
      <c r="J23" s="15">
        <v>1</v>
      </c>
      <c r="K23" s="16">
        <v>2</v>
      </c>
      <c r="L23" s="17">
        <v>3</v>
      </c>
      <c r="M23" s="18">
        <v>0.5</v>
      </c>
      <c r="N23" s="19">
        <v>2</v>
      </c>
      <c r="O23" s="20">
        <v>0</v>
      </c>
      <c r="P23" s="21" t="s">
        <v>43</v>
      </c>
      <c r="Q23" s="35"/>
    </row>
    <row r="24" spans="1:17" s="4" customFormat="1" ht="12.75">
      <c r="A24" s="22">
        <v>19</v>
      </c>
      <c r="B24" s="23" t="s">
        <v>339</v>
      </c>
      <c r="C24" s="13" t="s">
        <v>11</v>
      </c>
      <c r="D24" s="84" t="s">
        <v>25</v>
      </c>
      <c r="E24" s="90">
        <v>9</v>
      </c>
      <c r="F24" s="80">
        <v>0</v>
      </c>
      <c r="G24" s="63">
        <v>0</v>
      </c>
      <c r="H24" s="64" t="s">
        <v>389</v>
      </c>
      <c r="I24" s="14">
        <v>15</v>
      </c>
      <c r="J24" s="15">
        <v>16</v>
      </c>
      <c r="K24" s="16">
        <v>31</v>
      </c>
      <c r="L24" s="17">
        <v>11</v>
      </c>
      <c r="M24" s="18">
        <v>0.4838709677419355</v>
      </c>
      <c r="N24" s="19">
        <v>31</v>
      </c>
      <c r="O24" s="20">
        <v>0</v>
      </c>
      <c r="P24" s="21" t="s">
        <v>43</v>
      </c>
      <c r="Q24" s="35"/>
    </row>
    <row r="25" spans="1:17" s="4" customFormat="1" ht="12.75" customHeight="1">
      <c r="A25" s="22">
        <v>20</v>
      </c>
      <c r="B25" s="23" t="s">
        <v>332</v>
      </c>
      <c r="C25" s="13" t="s">
        <v>11</v>
      </c>
      <c r="D25" s="84" t="s">
        <v>25</v>
      </c>
      <c r="E25" s="90">
        <v>1</v>
      </c>
      <c r="F25" s="80">
        <v>0</v>
      </c>
      <c r="G25" s="63">
        <v>0</v>
      </c>
      <c r="H25" s="64" t="s">
        <v>389</v>
      </c>
      <c r="I25" s="14">
        <v>13</v>
      </c>
      <c r="J25" s="15">
        <v>14</v>
      </c>
      <c r="K25" s="16">
        <v>27</v>
      </c>
      <c r="L25" s="17">
        <v>10</v>
      </c>
      <c r="M25" s="18">
        <v>0.48148148148148145</v>
      </c>
      <c r="N25" s="19">
        <v>27</v>
      </c>
      <c r="O25" s="20">
        <v>0</v>
      </c>
      <c r="P25" s="21" t="s">
        <v>43</v>
      </c>
      <c r="Q25" s="35"/>
    </row>
    <row r="26" spans="1:17" s="4" customFormat="1" ht="12.75" customHeight="1">
      <c r="A26" s="22">
        <v>21</v>
      </c>
      <c r="B26" s="23" t="s">
        <v>328</v>
      </c>
      <c r="C26" s="13" t="s">
        <v>57</v>
      </c>
      <c r="D26" s="84" t="s">
        <v>25</v>
      </c>
      <c r="E26" s="90">
        <v>5</v>
      </c>
      <c r="F26" s="80">
        <v>0</v>
      </c>
      <c r="G26" s="63">
        <v>0</v>
      </c>
      <c r="H26" s="64" t="s">
        <v>389</v>
      </c>
      <c r="I26" s="14">
        <v>12</v>
      </c>
      <c r="J26" s="15">
        <v>14</v>
      </c>
      <c r="K26" s="16">
        <v>26</v>
      </c>
      <c r="L26" s="17">
        <v>11</v>
      </c>
      <c r="M26" s="18">
        <v>0.46153846153846156</v>
      </c>
      <c r="N26" s="19">
        <v>26</v>
      </c>
      <c r="O26" s="20">
        <v>0</v>
      </c>
      <c r="P26" s="21" t="s">
        <v>43</v>
      </c>
      <c r="Q26" s="35"/>
    </row>
    <row r="27" spans="1:17" s="4" customFormat="1" ht="12.75">
      <c r="A27" s="22">
        <v>22</v>
      </c>
      <c r="B27" s="23" t="s">
        <v>331</v>
      </c>
      <c r="C27" s="13" t="s">
        <v>11</v>
      </c>
      <c r="D27" s="84" t="s">
        <v>25</v>
      </c>
      <c r="E27" s="90">
        <v>3</v>
      </c>
      <c r="F27" s="80">
        <v>0</v>
      </c>
      <c r="G27" s="63">
        <v>0</v>
      </c>
      <c r="H27" s="64" t="s">
        <v>389</v>
      </c>
      <c r="I27" s="14">
        <v>15</v>
      </c>
      <c r="J27" s="15">
        <v>18</v>
      </c>
      <c r="K27" s="16">
        <v>33</v>
      </c>
      <c r="L27" s="17">
        <v>11</v>
      </c>
      <c r="M27" s="18">
        <v>0.45454545454545453</v>
      </c>
      <c r="N27" s="19">
        <v>33</v>
      </c>
      <c r="O27" s="20">
        <v>0</v>
      </c>
      <c r="P27" s="21" t="s">
        <v>43</v>
      </c>
      <c r="Q27" s="35"/>
    </row>
    <row r="28" spans="1:17" s="4" customFormat="1" ht="12.75">
      <c r="A28" s="22">
        <v>23</v>
      </c>
      <c r="B28" s="23" t="s">
        <v>326</v>
      </c>
      <c r="C28" s="13" t="s">
        <v>11</v>
      </c>
      <c r="D28" s="84" t="s">
        <v>25</v>
      </c>
      <c r="E28" s="91">
        <v>2</v>
      </c>
      <c r="F28" s="80">
        <v>0</v>
      </c>
      <c r="G28" s="63">
        <v>0</v>
      </c>
      <c r="H28" s="64" t="s">
        <v>389</v>
      </c>
      <c r="I28" s="14">
        <v>9</v>
      </c>
      <c r="J28" s="15">
        <v>11</v>
      </c>
      <c r="K28" s="16">
        <v>20</v>
      </c>
      <c r="L28" s="17">
        <v>12</v>
      </c>
      <c r="M28" s="18">
        <v>0.45</v>
      </c>
      <c r="N28" s="19">
        <v>20</v>
      </c>
      <c r="O28" s="20">
        <v>0</v>
      </c>
      <c r="P28" s="21" t="s">
        <v>43</v>
      </c>
      <c r="Q28" s="35"/>
    </row>
    <row r="29" spans="1:17" s="4" customFormat="1" ht="12.75">
      <c r="A29" s="22">
        <v>24</v>
      </c>
      <c r="B29" s="23" t="s">
        <v>330</v>
      </c>
      <c r="C29" s="13" t="s">
        <v>11</v>
      </c>
      <c r="D29" s="84" t="s">
        <v>25</v>
      </c>
      <c r="E29" s="90">
        <v>10</v>
      </c>
      <c r="F29" s="80">
        <v>0</v>
      </c>
      <c r="G29" s="63">
        <v>0</v>
      </c>
      <c r="H29" s="64" t="s">
        <v>389</v>
      </c>
      <c r="I29" s="14">
        <v>12</v>
      </c>
      <c r="J29" s="15">
        <v>15</v>
      </c>
      <c r="K29" s="16">
        <v>27</v>
      </c>
      <c r="L29" s="17">
        <v>9</v>
      </c>
      <c r="M29" s="18">
        <v>0.4444444444444444</v>
      </c>
      <c r="N29" s="19">
        <v>27</v>
      </c>
      <c r="O29" s="20">
        <v>0</v>
      </c>
      <c r="P29" s="21" t="s">
        <v>43</v>
      </c>
      <c r="Q29" s="35"/>
    </row>
    <row r="30" spans="1:17" s="4" customFormat="1" ht="12.75">
      <c r="A30" s="22">
        <v>25</v>
      </c>
      <c r="B30" s="23" t="s">
        <v>329</v>
      </c>
      <c r="C30" s="13" t="s">
        <v>11</v>
      </c>
      <c r="D30" s="84" t="s">
        <v>25</v>
      </c>
      <c r="E30" s="91">
        <v>7</v>
      </c>
      <c r="F30" s="80">
        <v>0</v>
      </c>
      <c r="G30" s="63">
        <v>0</v>
      </c>
      <c r="H30" s="64" t="s">
        <v>389</v>
      </c>
      <c r="I30" s="14">
        <v>7</v>
      </c>
      <c r="J30" s="15">
        <v>11</v>
      </c>
      <c r="K30" s="16">
        <v>18</v>
      </c>
      <c r="L30" s="17">
        <v>8</v>
      </c>
      <c r="M30" s="18">
        <v>0.3888888888888889</v>
      </c>
      <c r="N30" s="19">
        <v>18</v>
      </c>
      <c r="O30" s="20">
        <v>0</v>
      </c>
      <c r="P30" s="21" t="s">
        <v>43</v>
      </c>
      <c r="Q30" s="35"/>
    </row>
    <row r="31" spans="1:17" s="4" customFormat="1" ht="12.75">
      <c r="A31" s="22">
        <v>26</v>
      </c>
      <c r="B31" s="23" t="s">
        <v>334</v>
      </c>
      <c r="C31" s="13" t="s">
        <v>11</v>
      </c>
      <c r="D31" s="84" t="s">
        <v>25</v>
      </c>
      <c r="E31" s="90">
        <v>9</v>
      </c>
      <c r="F31" s="80">
        <v>0</v>
      </c>
      <c r="G31" s="63">
        <v>0</v>
      </c>
      <c r="H31" s="64" t="s">
        <v>389</v>
      </c>
      <c r="I31" s="14">
        <v>9</v>
      </c>
      <c r="J31" s="15">
        <v>17</v>
      </c>
      <c r="K31" s="16">
        <v>26</v>
      </c>
      <c r="L31" s="17">
        <v>10</v>
      </c>
      <c r="M31" s="18">
        <v>0.34615384615384615</v>
      </c>
      <c r="N31" s="19">
        <v>26</v>
      </c>
      <c r="O31" s="20">
        <v>0</v>
      </c>
      <c r="P31" s="21" t="s">
        <v>43</v>
      </c>
      <c r="Q31" s="35"/>
    </row>
    <row r="32" spans="1:17" s="4" customFormat="1" ht="12.75">
      <c r="A32" s="22">
        <v>27</v>
      </c>
      <c r="B32" s="23" t="s">
        <v>336</v>
      </c>
      <c r="C32" s="13" t="s">
        <v>11</v>
      </c>
      <c r="D32" s="84" t="s">
        <v>25</v>
      </c>
      <c r="E32" s="91">
        <v>5</v>
      </c>
      <c r="F32" s="80">
        <v>0</v>
      </c>
      <c r="G32" s="63">
        <v>0</v>
      </c>
      <c r="H32" s="64" t="s">
        <v>389</v>
      </c>
      <c r="I32" s="14">
        <v>10</v>
      </c>
      <c r="J32" s="15">
        <v>19</v>
      </c>
      <c r="K32" s="16">
        <v>29</v>
      </c>
      <c r="L32" s="17">
        <v>11</v>
      </c>
      <c r="M32" s="18">
        <v>0.3448275862068966</v>
      </c>
      <c r="N32" s="19">
        <v>29</v>
      </c>
      <c r="O32" s="20">
        <v>0</v>
      </c>
      <c r="P32" s="21" t="s">
        <v>43</v>
      </c>
      <c r="Q32" s="35"/>
    </row>
    <row r="33" spans="1:17" s="4" customFormat="1" ht="12.75">
      <c r="A33" s="22">
        <v>28</v>
      </c>
      <c r="B33" s="23" t="s">
        <v>321</v>
      </c>
      <c r="C33" s="13" t="s">
        <v>11</v>
      </c>
      <c r="D33" s="84" t="s">
        <v>25</v>
      </c>
      <c r="E33" s="90">
        <v>4</v>
      </c>
      <c r="F33" s="80">
        <v>0</v>
      </c>
      <c r="G33" s="63">
        <v>0</v>
      </c>
      <c r="H33" s="64" t="s">
        <v>389</v>
      </c>
      <c r="I33" s="14">
        <v>8</v>
      </c>
      <c r="J33" s="15">
        <v>16</v>
      </c>
      <c r="K33" s="16">
        <v>24</v>
      </c>
      <c r="L33" s="17">
        <v>9</v>
      </c>
      <c r="M33" s="18">
        <v>0.3333333333333333</v>
      </c>
      <c r="N33" s="19">
        <v>24</v>
      </c>
      <c r="O33" s="20">
        <v>0</v>
      </c>
      <c r="P33" s="21" t="s">
        <v>43</v>
      </c>
      <c r="Q33" s="35"/>
    </row>
    <row r="34" spans="1:17" s="4" customFormat="1" ht="12.75">
      <c r="A34" s="22">
        <v>29</v>
      </c>
      <c r="B34" s="23" t="s">
        <v>392</v>
      </c>
      <c r="C34" s="13" t="s">
        <v>57</v>
      </c>
      <c r="D34" s="84" t="s">
        <v>25</v>
      </c>
      <c r="E34" s="91">
        <v>7</v>
      </c>
      <c r="F34" s="80">
        <v>0</v>
      </c>
      <c r="G34" s="63">
        <v>0</v>
      </c>
      <c r="H34" s="64" t="s">
        <v>389</v>
      </c>
      <c r="I34" s="14">
        <v>7</v>
      </c>
      <c r="J34" s="15">
        <v>14</v>
      </c>
      <c r="K34" s="16">
        <v>21</v>
      </c>
      <c r="L34" s="17">
        <v>9</v>
      </c>
      <c r="M34" s="18">
        <v>0.3333333333333333</v>
      </c>
      <c r="N34" s="19">
        <v>21</v>
      </c>
      <c r="O34" s="20">
        <v>0</v>
      </c>
      <c r="P34" s="21" t="s">
        <v>43</v>
      </c>
      <c r="Q34" s="35"/>
    </row>
    <row r="35" spans="1:17" s="4" customFormat="1" ht="12.75">
      <c r="A35" s="22">
        <v>30</v>
      </c>
      <c r="B35" s="23" t="s">
        <v>353</v>
      </c>
      <c r="C35" s="13" t="s">
        <v>11</v>
      </c>
      <c r="D35" s="84" t="s">
        <v>25</v>
      </c>
      <c r="E35" s="90">
        <v>9</v>
      </c>
      <c r="F35" s="80">
        <v>0</v>
      </c>
      <c r="G35" s="63">
        <v>0</v>
      </c>
      <c r="H35" s="64" t="s">
        <v>11</v>
      </c>
      <c r="I35" s="14">
        <v>5</v>
      </c>
      <c r="J35" s="15">
        <v>10</v>
      </c>
      <c r="K35" s="16">
        <v>15</v>
      </c>
      <c r="L35" s="17">
        <v>5</v>
      </c>
      <c r="M35" s="18">
        <v>0.3333333333333333</v>
      </c>
      <c r="N35" s="19">
        <v>15</v>
      </c>
      <c r="O35" s="20">
        <v>0</v>
      </c>
      <c r="P35" s="21" t="s">
        <v>43</v>
      </c>
      <c r="Q35" s="35"/>
    </row>
    <row r="36" spans="1:17" s="4" customFormat="1" ht="12.75">
      <c r="A36" s="22">
        <v>31</v>
      </c>
      <c r="B36" s="23" t="s">
        <v>338</v>
      </c>
      <c r="C36" s="13" t="s">
        <v>11</v>
      </c>
      <c r="D36" s="84" t="s">
        <v>25</v>
      </c>
      <c r="E36" s="90">
        <v>9</v>
      </c>
      <c r="F36" s="80">
        <v>0</v>
      </c>
      <c r="G36" s="63">
        <v>0</v>
      </c>
      <c r="H36" s="64" t="s">
        <v>11</v>
      </c>
      <c r="I36" s="14">
        <v>1</v>
      </c>
      <c r="J36" s="15">
        <v>2</v>
      </c>
      <c r="K36" s="16">
        <v>3</v>
      </c>
      <c r="L36" s="17">
        <v>3</v>
      </c>
      <c r="M36" s="18">
        <v>0.3333333333333333</v>
      </c>
      <c r="N36" s="19">
        <v>3</v>
      </c>
      <c r="O36" s="20">
        <v>0</v>
      </c>
      <c r="P36" s="21" t="s">
        <v>43</v>
      </c>
      <c r="Q36" s="35"/>
    </row>
    <row r="37" spans="1:17" s="4" customFormat="1" ht="12.75">
      <c r="A37" s="22">
        <v>32</v>
      </c>
      <c r="B37" s="23" t="s">
        <v>333</v>
      </c>
      <c r="C37" s="13" t="s">
        <v>11</v>
      </c>
      <c r="D37" s="84" t="s">
        <v>25</v>
      </c>
      <c r="E37" s="90">
        <v>9</v>
      </c>
      <c r="F37" s="80">
        <v>0</v>
      </c>
      <c r="G37" s="63">
        <v>0</v>
      </c>
      <c r="H37" s="64" t="s">
        <v>389</v>
      </c>
      <c r="I37" s="14">
        <v>5</v>
      </c>
      <c r="J37" s="15">
        <v>12</v>
      </c>
      <c r="K37" s="16">
        <v>17</v>
      </c>
      <c r="L37" s="17">
        <v>7</v>
      </c>
      <c r="M37" s="18">
        <v>0.29411764705882354</v>
      </c>
      <c r="N37" s="19">
        <v>17</v>
      </c>
      <c r="O37" s="20">
        <v>0</v>
      </c>
      <c r="P37" s="21" t="s">
        <v>43</v>
      </c>
      <c r="Q37" s="35"/>
    </row>
    <row r="38" spans="1:17" s="4" customFormat="1" ht="12.75">
      <c r="A38" s="22">
        <v>33</v>
      </c>
      <c r="B38" s="23" t="s">
        <v>320</v>
      </c>
      <c r="C38" s="13" t="s">
        <v>11</v>
      </c>
      <c r="D38" s="84" t="s">
        <v>25</v>
      </c>
      <c r="E38" s="90">
        <v>2</v>
      </c>
      <c r="F38" s="80">
        <v>0</v>
      </c>
      <c r="G38" s="63">
        <v>0</v>
      </c>
      <c r="H38" s="64" t="s">
        <v>389</v>
      </c>
      <c r="I38" s="14">
        <v>4</v>
      </c>
      <c r="J38" s="15">
        <v>10</v>
      </c>
      <c r="K38" s="16">
        <v>14</v>
      </c>
      <c r="L38" s="17">
        <v>12</v>
      </c>
      <c r="M38" s="18">
        <v>0.2857142857142857</v>
      </c>
      <c r="N38" s="19">
        <v>14</v>
      </c>
      <c r="O38" s="20">
        <v>0</v>
      </c>
      <c r="P38" s="21" t="s">
        <v>43</v>
      </c>
      <c r="Q38" s="35"/>
    </row>
    <row r="39" spans="1:17" s="4" customFormat="1" ht="12.75">
      <c r="A39" s="22">
        <v>34</v>
      </c>
      <c r="B39" s="23" t="s">
        <v>341</v>
      </c>
      <c r="C39" s="13" t="s">
        <v>11</v>
      </c>
      <c r="D39" s="84" t="s">
        <v>25</v>
      </c>
      <c r="E39" s="90">
        <v>3</v>
      </c>
      <c r="F39" s="80">
        <v>0</v>
      </c>
      <c r="G39" s="63">
        <v>0</v>
      </c>
      <c r="H39" s="64" t="s">
        <v>389</v>
      </c>
      <c r="I39" s="14">
        <v>4</v>
      </c>
      <c r="J39" s="15">
        <v>10</v>
      </c>
      <c r="K39" s="16">
        <v>14</v>
      </c>
      <c r="L39" s="17">
        <v>10</v>
      </c>
      <c r="M39" s="18">
        <v>0.2857142857142857</v>
      </c>
      <c r="N39" s="19">
        <v>14</v>
      </c>
      <c r="O39" s="20">
        <v>0</v>
      </c>
      <c r="P39" s="21" t="s">
        <v>43</v>
      </c>
      <c r="Q39" s="35"/>
    </row>
    <row r="40" spans="1:17" s="4" customFormat="1" ht="12.75">
      <c r="A40" s="22">
        <v>35</v>
      </c>
      <c r="B40" s="23" t="s">
        <v>340</v>
      </c>
      <c r="C40" s="13" t="s">
        <v>57</v>
      </c>
      <c r="D40" s="84" t="s">
        <v>25</v>
      </c>
      <c r="E40" s="90">
        <v>10</v>
      </c>
      <c r="F40" s="80">
        <v>0</v>
      </c>
      <c r="G40" s="63">
        <v>0</v>
      </c>
      <c r="H40" s="64" t="s">
        <v>11</v>
      </c>
      <c r="I40" s="14">
        <v>5</v>
      </c>
      <c r="J40" s="15">
        <v>13</v>
      </c>
      <c r="K40" s="16">
        <v>18</v>
      </c>
      <c r="L40" s="17">
        <v>6</v>
      </c>
      <c r="M40" s="18">
        <v>0.2777777777777778</v>
      </c>
      <c r="N40" s="19">
        <v>18</v>
      </c>
      <c r="O40" s="20">
        <v>0</v>
      </c>
      <c r="P40" s="21" t="s">
        <v>43</v>
      </c>
      <c r="Q40" s="35"/>
    </row>
    <row r="41" spans="1:17" s="4" customFormat="1" ht="12.75">
      <c r="A41" s="22">
        <v>36</v>
      </c>
      <c r="B41" s="23" t="s">
        <v>343</v>
      </c>
      <c r="C41" s="13" t="s">
        <v>57</v>
      </c>
      <c r="D41" s="84" t="s">
        <v>25</v>
      </c>
      <c r="E41" s="90">
        <v>7</v>
      </c>
      <c r="F41" s="80">
        <v>0</v>
      </c>
      <c r="G41" s="63">
        <v>0</v>
      </c>
      <c r="H41" s="64" t="s">
        <v>389</v>
      </c>
      <c r="I41" s="14">
        <v>4</v>
      </c>
      <c r="J41" s="15">
        <v>11</v>
      </c>
      <c r="K41" s="16">
        <v>15</v>
      </c>
      <c r="L41" s="17">
        <v>9</v>
      </c>
      <c r="M41" s="18">
        <v>0.26666666666666666</v>
      </c>
      <c r="N41" s="19">
        <v>15</v>
      </c>
      <c r="O41" s="20">
        <v>0</v>
      </c>
      <c r="P41" s="21" t="s">
        <v>43</v>
      </c>
      <c r="Q41" s="35"/>
    </row>
    <row r="42" spans="1:17" s="4" customFormat="1" ht="12.75">
      <c r="A42" s="22">
        <v>37</v>
      </c>
      <c r="B42" s="23" t="s">
        <v>347</v>
      </c>
      <c r="C42" s="13" t="s">
        <v>11</v>
      </c>
      <c r="D42" s="84" t="s">
        <v>25</v>
      </c>
      <c r="E42" s="90">
        <v>8</v>
      </c>
      <c r="F42" s="80">
        <v>0</v>
      </c>
      <c r="G42" s="63">
        <v>0</v>
      </c>
      <c r="H42" s="64" t="s">
        <v>389</v>
      </c>
      <c r="I42" s="14">
        <v>1</v>
      </c>
      <c r="J42" s="15">
        <v>3</v>
      </c>
      <c r="K42" s="16">
        <v>4</v>
      </c>
      <c r="L42" s="17">
        <v>8</v>
      </c>
      <c r="M42" s="18">
        <v>0.25</v>
      </c>
      <c r="N42" s="19">
        <v>4</v>
      </c>
      <c r="O42" s="20">
        <v>0</v>
      </c>
      <c r="P42" s="21" t="s">
        <v>43</v>
      </c>
      <c r="Q42" s="35"/>
    </row>
    <row r="43" spans="1:17" s="4" customFormat="1" ht="12.75">
      <c r="A43" s="22">
        <v>38</v>
      </c>
      <c r="B43" s="23" t="s">
        <v>349</v>
      </c>
      <c r="C43" s="13" t="s">
        <v>11</v>
      </c>
      <c r="D43" s="84" t="s">
        <v>25</v>
      </c>
      <c r="E43" s="90">
        <v>4</v>
      </c>
      <c r="F43" s="80">
        <v>0</v>
      </c>
      <c r="G43" s="63">
        <v>0</v>
      </c>
      <c r="H43" s="64" t="s">
        <v>11</v>
      </c>
      <c r="I43" s="14">
        <v>1</v>
      </c>
      <c r="J43" s="15">
        <v>4</v>
      </c>
      <c r="K43" s="16">
        <v>5</v>
      </c>
      <c r="L43" s="17">
        <v>6</v>
      </c>
      <c r="M43" s="18">
        <v>0.2</v>
      </c>
      <c r="N43" s="19">
        <v>5</v>
      </c>
      <c r="O43" s="20">
        <v>0</v>
      </c>
      <c r="P43" s="21" t="s">
        <v>43</v>
      </c>
      <c r="Q43" s="35"/>
    </row>
    <row r="44" spans="1:17" s="4" customFormat="1" ht="12.75">
      <c r="A44" s="22">
        <v>39</v>
      </c>
      <c r="B44" s="23" t="s">
        <v>345</v>
      </c>
      <c r="C44" s="13" t="s">
        <v>11</v>
      </c>
      <c r="D44" s="84" t="s">
        <v>25</v>
      </c>
      <c r="E44" s="90">
        <v>2</v>
      </c>
      <c r="F44" s="80">
        <v>0</v>
      </c>
      <c r="G44" s="63">
        <v>0</v>
      </c>
      <c r="H44" s="64" t="s">
        <v>389</v>
      </c>
      <c r="I44" s="14">
        <v>1</v>
      </c>
      <c r="J44" s="15">
        <v>8</v>
      </c>
      <c r="K44" s="16">
        <v>9</v>
      </c>
      <c r="L44" s="17">
        <v>9</v>
      </c>
      <c r="M44" s="18">
        <v>0.1111111111111111</v>
      </c>
      <c r="N44" s="19">
        <v>9</v>
      </c>
      <c r="O44" s="20">
        <v>0</v>
      </c>
      <c r="P44" s="21" t="s">
        <v>43</v>
      </c>
      <c r="Q44" s="35"/>
    </row>
    <row r="45" spans="1:17" s="4" customFormat="1" ht="12.75">
      <c r="A45" s="22">
        <v>40</v>
      </c>
      <c r="B45" s="23" t="s">
        <v>342</v>
      </c>
      <c r="C45" s="13" t="s">
        <v>57</v>
      </c>
      <c r="D45" s="84" t="s">
        <v>25</v>
      </c>
      <c r="E45" s="90">
        <v>7</v>
      </c>
      <c r="F45" s="80">
        <v>0</v>
      </c>
      <c r="G45" s="63">
        <v>0</v>
      </c>
      <c r="H45" s="64" t="s">
        <v>389</v>
      </c>
      <c r="I45" s="14">
        <v>1</v>
      </c>
      <c r="J45" s="15">
        <v>15</v>
      </c>
      <c r="K45" s="16">
        <v>16</v>
      </c>
      <c r="L45" s="17">
        <v>11</v>
      </c>
      <c r="M45" s="18">
        <v>0.0625</v>
      </c>
      <c r="N45" s="19">
        <v>16</v>
      </c>
      <c r="O45" s="20">
        <v>0</v>
      </c>
      <c r="P45" s="21" t="s">
        <v>43</v>
      </c>
      <c r="Q45" s="35"/>
    </row>
    <row r="46" spans="1:17" s="4" customFormat="1" ht="12.75" customHeight="1">
      <c r="A46" s="22">
        <v>41</v>
      </c>
      <c r="B46" s="23" t="s">
        <v>346</v>
      </c>
      <c r="C46" s="13" t="s">
        <v>11</v>
      </c>
      <c r="D46" s="84" t="s">
        <v>25</v>
      </c>
      <c r="E46" s="90">
        <v>8</v>
      </c>
      <c r="F46" s="80">
        <v>0</v>
      </c>
      <c r="G46" s="63">
        <v>0</v>
      </c>
      <c r="H46" s="64" t="s">
        <v>389</v>
      </c>
      <c r="I46" s="14">
        <v>0</v>
      </c>
      <c r="J46" s="15">
        <v>4</v>
      </c>
      <c r="K46" s="16">
        <v>4</v>
      </c>
      <c r="L46" s="17">
        <v>8</v>
      </c>
      <c r="M46" s="18">
        <v>0</v>
      </c>
      <c r="N46" s="19">
        <v>4</v>
      </c>
      <c r="O46" s="20">
        <v>0</v>
      </c>
      <c r="P46" s="21" t="s">
        <v>43</v>
      </c>
      <c r="Q46" s="35"/>
    </row>
    <row r="47" spans="1:17" s="4" customFormat="1" ht="12.75">
      <c r="A47" s="22">
        <v>42</v>
      </c>
      <c r="B47" s="23" t="s">
        <v>394</v>
      </c>
      <c r="C47" s="13" t="s">
        <v>57</v>
      </c>
      <c r="D47" s="84" t="s">
        <v>25</v>
      </c>
      <c r="E47" s="90">
        <v>1</v>
      </c>
      <c r="F47" s="80">
        <v>0</v>
      </c>
      <c r="G47" s="63">
        <v>0</v>
      </c>
      <c r="H47" s="64" t="s">
        <v>11</v>
      </c>
      <c r="I47" s="14">
        <v>0</v>
      </c>
      <c r="J47" s="15">
        <v>4</v>
      </c>
      <c r="K47" s="16">
        <v>4</v>
      </c>
      <c r="L47" s="17">
        <v>6</v>
      </c>
      <c r="M47" s="18">
        <v>0</v>
      </c>
      <c r="N47" s="19">
        <v>4</v>
      </c>
      <c r="O47" s="20">
        <v>0</v>
      </c>
      <c r="P47" s="21" t="s">
        <v>43</v>
      </c>
      <c r="Q47" s="35"/>
    </row>
    <row r="48" spans="1:17" s="4" customFormat="1" ht="12.75">
      <c r="A48" s="22">
        <v>43</v>
      </c>
      <c r="B48" s="23" t="s">
        <v>344</v>
      </c>
      <c r="C48" s="13" t="s">
        <v>11</v>
      </c>
      <c r="D48" s="84" t="s">
        <v>25</v>
      </c>
      <c r="E48" s="90">
        <v>2</v>
      </c>
      <c r="F48" s="80">
        <v>0</v>
      </c>
      <c r="G48" s="63">
        <v>0</v>
      </c>
      <c r="H48" s="64" t="s">
        <v>389</v>
      </c>
      <c r="I48" s="14">
        <v>0</v>
      </c>
      <c r="J48" s="15">
        <v>3</v>
      </c>
      <c r="K48" s="16">
        <v>3</v>
      </c>
      <c r="L48" s="17">
        <v>8</v>
      </c>
      <c r="M48" s="18">
        <v>0</v>
      </c>
      <c r="N48" s="19">
        <v>3</v>
      </c>
      <c r="O48" s="20">
        <v>0</v>
      </c>
      <c r="P48" s="21" t="s">
        <v>43</v>
      </c>
      <c r="Q48" s="35"/>
    </row>
    <row r="49" spans="1:17" s="4" customFormat="1" ht="12.75">
      <c r="A49" s="22">
        <v>44</v>
      </c>
      <c r="B49" s="23" t="s">
        <v>393</v>
      </c>
      <c r="C49" s="13" t="s">
        <v>11</v>
      </c>
      <c r="D49" s="84" t="s">
        <v>25</v>
      </c>
      <c r="E49" s="90">
        <v>8</v>
      </c>
      <c r="F49" s="80">
        <v>0</v>
      </c>
      <c r="G49" s="63">
        <v>0</v>
      </c>
      <c r="H49" s="64" t="s">
        <v>11</v>
      </c>
      <c r="I49" s="14">
        <v>0</v>
      </c>
      <c r="J49" s="15">
        <v>3</v>
      </c>
      <c r="K49" s="16">
        <v>3</v>
      </c>
      <c r="L49" s="17">
        <v>4</v>
      </c>
      <c r="M49" s="18">
        <v>0</v>
      </c>
      <c r="N49" s="19">
        <v>3</v>
      </c>
      <c r="O49" s="20">
        <v>0</v>
      </c>
      <c r="P49" s="21" t="s">
        <v>43</v>
      </c>
      <c r="Q49" s="35"/>
    </row>
    <row r="50" spans="1:17" s="4" customFormat="1" ht="12.75">
      <c r="A50" s="22">
        <v>45</v>
      </c>
      <c r="B50" s="23" t="s">
        <v>58</v>
      </c>
      <c r="C50" s="13" t="s">
        <v>11</v>
      </c>
      <c r="D50" s="84" t="s">
        <v>25</v>
      </c>
      <c r="E50" s="90">
        <v>4</v>
      </c>
      <c r="F50" s="80">
        <v>0</v>
      </c>
      <c r="G50" s="63">
        <v>0</v>
      </c>
      <c r="H50" s="64" t="s">
        <v>11</v>
      </c>
      <c r="I50" s="14">
        <v>0</v>
      </c>
      <c r="J50" s="15">
        <v>3</v>
      </c>
      <c r="K50" s="16">
        <v>3</v>
      </c>
      <c r="L50" s="17">
        <v>1</v>
      </c>
      <c r="M50" s="18">
        <v>0</v>
      </c>
      <c r="N50" s="19">
        <v>3</v>
      </c>
      <c r="O50" s="20">
        <v>0</v>
      </c>
      <c r="P50" s="21" t="s">
        <v>43</v>
      </c>
      <c r="Q50" s="35"/>
    </row>
    <row r="51" spans="1:17" s="4" customFormat="1" ht="12.75" customHeight="1">
      <c r="A51" s="22">
        <v>46</v>
      </c>
      <c r="B51" s="23" t="s">
        <v>58</v>
      </c>
      <c r="C51" s="13" t="s">
        <v>11</v>
      </c>
      <c r="D51" s="84" t="s">
        <v>25</v>
      </c>
      <c r="E51" s="90">
        <v>9</v>
      </c>
      <c r="F51" s="80">
        <v>0</v>
      </c>
      <c r="G51" s="63">
        <v>0</v>
      </c>
      <c r="H51" s="64" t="s">
        <v>11</v>
      </c>
      <c r="I51" s="14">
        <v>0</v>
      </c>
      <c r="J51" s="15">
        <v>1</v>
      </c>
      <c r="K51" s="16">
        <v>1</v>
      </c>
      <c r="L51" s="17">
        <v>1</v>
      </c>
      <c r="M51" s="18">
        <v>0</v>
      </c>
      <c r="N51" s="19">
        <v>1</v>
      </c>
      <c r="O51" s="20">
        <v>0</v>
      </c>
      <c r="P51" s="21" t="s">
        <v>43</v>
      </c>
      <c r="Q51" s="35"/>
    </row>
    <row r="52" spans="1:17" s="4" customFormat="1" ht="12.75" customHeight="1">
      <c r="A52" s="22">
        <v>47</v>
      </c>
      <c r="B52" s="23" t="s">
        <v>275</v>
      </c>
      <c r="C52" s="13" t="s">
        <v>11</v>
      </c>
      <c r="D52" s="84" t="s">
        <v>25</v>
      </c>
      <c r="E52" s="90">
        <v>9</v>
      </c>
      <c r="F52" s="80">
        <v>0</v>
      </c>
      <c r="G52" s="63">
        <v>0</v>
      </c>
      <c r="H52" s="64" t="s">
        <v>11</v>
      </c>
      <c r="I52" s="14">
        <v>0</v>
      </c>
      <c r="J52" s="15">
        <v>1</v>
      </c>
      <c r="K52" s="16">
        <v>1</v>
      </c>
      <c r="L52" s="17">
        <v>1</v>
      </c>
      <c r="M52" s="18">
        <v>0</v>
      </c>
      <c r="N52" s="19">
        <v>1</v>
      </c>
      <c r="O52" s="20">
        <v>0</v>
      </c>
      <c r="P52" s="21" t="s">
        <v>43</v>
      </c>
      <c r="Q52" s="35"/>
    </row>
    <row r="53" spans="1:17" s="4" customFormat="1" ht="12.75" customHeight="1">
      <c r="A53" s="22">
        <v>48</v>
      </c>
      <c r="B53" s="23" t="s">
        <v>348</v>
      </c>
      <c r="C53" s="13" t="s">
        <v>11</v>
      </c>
      <c r="D53" s="84" t="s">
        <v>25</v>
      </c>
      <c r="E53" s="90">
        <v>4</v>
      </c>
      <c r="F53" s="80">
        <v>0</v>
      </c>
      <c r="G53" s="63">
        <v>0</v>
      </c>
      <c r="H53" s="64" t="s">
        <v>11</v>
      </c>
      <c r="I53" s="14">
        <v>0</v>
      </c>
      <c r="J53" s="15">
        <v>0</v>
      </c>
      <c r="K53" s="16">
        <v>0</v>
      </c>
      <c r="L53" s="17">
        <v>2</v>
      </c>
      <c r="M53" s="18">
        <v>0</v>
      </c>
      <c r="N53" s="19">
        <v>0</v>
      </c>
      <c r="O53" s="20">
        <v>0</v>
      </c>
      <c r="P53" s="21" t="s">
        <v>43</v>
      </c>
      <c r="Q53" s="35"/>
    </row>
    <row r="54" spans="1:17" s="4" customFormat="1" ht="13.5" customHeight="1">
      <c r="A54" s="22">
        <v>49</v>
      </c>
      <c r="B54" s="23">
        <v>0</v>
      </c>
      <c r="C54" s="13" t="s">
        <v>11</v>
      </c>
      <c r="D54" s="84" t="s">
        <v>25</v>
      </c>
      <c r="E54" s="90">
        <v>6</v>
      </c>
      <c r="F54" s="80">
        <v>0</v>
      </c>
      <c r="G54" s="63">
        <v>0</v>
      </c>
      <c r="H54" s="64" t="s">
        <v>11</v>
      </c>
      <c r="I54" s="14">
        <v>0</v>
      </c>
      <c r="J54" s="15">
        <v>0</v>
      </c>
      <c r="K54" s="16">
        <v>0</v>
      </c>
      <c r="L54" s="17">
        <v>0</v>
      </c>
      <c r="M54" s="18">
        <v>0</v>
      </c>
      <c r="N54" s="19">
        <v>0</v>
      </c>
      <c r="O54" s="20">
        <v>0</v>
      </c>
      <c r="P54" s="21" t="s">
        <v>43</v>
      </c>
      <c r="Q54" s="35"/>
    </row>
    <row r="55" spans="1:17" s="4" customFormat="1" ht="12.75" customHeight="1">
      <c r="A55" s="22">
        <v>50</v>
      </c>
      <c r="B55" s="23" t="s">
        <v>350</v>
      </c>
      <c r="C55" s="13" t="s">
        <v>11</v>
      </c>
      <c r="D55" s="84" t="s">
        <v>25</v>
      </c>
      <c r="E55" s="90">
        <v>6</v>
      </c>
      <c r="F55" s="80">
        <v>0</v>
      </c>
      <c r="G55" s="63">
        <v>0</v>
      </c>
      <c r="H55" s="64" t="s">
        <v>11</v>
      </c>
      <c r="I55" s="14">
        <v>0</v>
      </c>
      <c r="J55" s="15">
        <v>0</v>
      </c>
      <c r="K55" s="16">
        <v>0</v>
      </c>
      <c r="L55" s="17">
        <v>0</v>
      </c>
      <c r="M55" s="18">
        <v>0</v>
      </c>
      <c r="N55" s="19">
        <v>0</v>
      </c>
      <c r="O55" s="20">
        <v>0</v>
      </c>
      <c r="P55" s="21" t="s">
        <v>43</v>
      </c>
      <c r="Q55" s="35"/>
    </row>
    <row r="56" spans="1:17" s="4" customFormat="1" ht="13.5" customHeight="1">
      <c r="A56" s="22">
        <v>51</v>
      </c>
      <c r="B56" s="23" t="s">
        <v>351</v>
      </c>
      <c r="C56" s="13" t="s">
        <v>11</v>
      </c>
      <c r="D56" s="84" t="s">
        <v>25</v>
      </c>
      <c r="E56" s="90">
        <v>6</v>
      </c>
      <c r="F56" s="80">
        <v>0</v>
      </c>
      <c r="G56" s="63">
        <v>0</v>
      </c>
      <c r="H56" s="64" t="s">
        <v>11</v>
      </c>
      <c r="I56" s="14">
        <v>0</v>
      </c>
      <c r="J56" s="15">
        <v>0</v>
      </c>
      <c r="K56" s="16">
        <v>0</v>
      </c>
      <c r="L56" s="17">
        <v>0</v>
      </c>
      <c r="M56" s="18">
        <v>0</v>
      </c>
      <c r="N56" s="19">
        <v>0</v>
      </c>
      <c r="O56" s="20">
        <v>0</v>
      </c>
      <c r="P56" s="21" t="s">
        <v>43</v>
      </c>
      <c r="Q56" s="35"/>
    </row>
    <row r="57" spans="1:17" s="4" customFormat="1" ht="12.75" customHeight="1">
      <c r="A57" s="22">
        <v>52</v>
      </c>
      <c r="B57" s="23" t="s">
        <v>352</v>
      </c>
      <c r="C57" s="13" t="s">
        <v>11</v>
      </c>
      <c r="D57" s="84" t="s">
        <v>25</v>
      </c>
      <c r="E57" s="90">
        <v>6</v>
      </c>
      <c r="F57" s="80">
        <v>0</v>
      </c>
      <c r="G57" s="63">
        <v>0</v>
      </c>
      <c r="H57" s="64" t="s">
        <v>11</v>
      </c>
      <c r="I57" s="14">
        <v>0</v>
      </c>
      <c r="J57" s="15">
        <v>0</v>
      </c>
      <c r="K57" s="16">
        <v>0</v>
      </c>
      <c r="L57" s="17">
        <v>0</v>
      </c>
      <c r="M57" s="18">
        <v>0</v>
      </c>
      <c r="N57" s="19">
        <v>0</v>
      </c>
      <c r="O57" s="20">
        <v>0</v>
      </c>
      <c r="P57" s="21" t="s">
        <v>43</v>
      </c>
      <c r="Q57" s="35"/>
    </row>
    <row r="58" spans="1:17" s="4" customFormat="1" ht="12.75" customHeight="1">
      <c r="A58" s="22">
        <v>53</v>
      </c>
      <c r="B58" s="23">
        <v>0</v>
      </c>
      <c r="C58" s="13" t="s">
        <v>11</v>
      </c>
      <c r="D58" s="84" t="s">
        <v>25</v>
      </c>
      <c r="E58" s="90">
        <v>6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0</v>
      </c>
      <c r="M58" s="18">
        <v>0</v>
      </c>
      <c r="N58" s="19">
        <v>0</v>
      </c>
      <c r="O58" s="20">
        <v>0</v>
      </c>
      <c r="P58" s="21" t="s">
        <v>43</v>
      </c>
      <c r="Q58" s="35"/>
    </row>
    <row r="59" spans="1:17" s="4" customFormat="1" ht="14.25" customHeight="1">
      <c r="A59" s="22">
        <v>54</v>
      </c>
      <c r="B59" s="23">
        <v>0</v>
      </c>
      <c r="C59" s="13" t="s">
        <v>11</v>
      </c>
      <c r="D59" s="84" t="s">
        <v>25</v>
      </c>
      <c r="E59" s="90">
        <v>3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</row>
    <row r="60" spans="1:17" s="4" customFormat="1" ht="12.75" customHeight="1" hidden="1">
      <c r="A60" s="22">
        <v>55</v>
      </c>
      <c r="B60" s="23">
        <v>0</v>
      </c>
      <c r="C60" s="13" t="s">
        <v>11</v>
      </c>
      <c r="D60" s="84" t="s">
        <v>25</v>
      </c>
      <c r="E60" s="90">
        <v>3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</row>
    <row r="61" spans="1:17" s="4" customFormat="1" ht="0.75" customHeight="1" hidden="1">
      <c r="A61" s="22">
        <v>56</v>
      </c>
      <c r="B61" s="23">
        <v>0</v>
      </c>
      <c r="C61" s="13" t="s">
        <v>11</v>
      </c>
      <c r="D61" s="84" t="s">
        <v>25</v>
      </c>
      <c r="E61" s="90">
        <v>5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</row>
    <row r="62" spans="1:17" s="4" customFormat="1" ht="14.25" customHeight="1" hidden="1">
      <c r="A62" s="22">
        <v>57</v>
      </c>
      <c r="B62" s="23">
        <v>0</v>
      </c>
      <c r="C62" s="13" t="s">
        <v>11</v>
      </c>
      <c r="D62" s="84" t="s">
        <v>25</v>
      </c>
      <c r="E62" s="90">
        <v>5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</row>
    <row r="63" spans="1:17" s="4" customFormat="1" ht="14.25" customHeight="1" hidden="1">
      <c r="A63" s="22">
        <v>58</v>
      </c>
      <c r="B63" s="23" t="s">
        <v>354</v>
      </c>
      <c r="C63" s="13" t="s">
        <v>11</v>
      </c>
      <c r="D63" s="84" t="s">
        <v>25</v>
      </c>
      <c r="E63" s="90">
        <v>10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</row>
    <row r="64" spans="1:17" s="4" customFormat="1" ht="14.25" customHeight="1" hidden="1">
      <c r="A64" s="22">
        <v>59</v>
      </c>
      <c r="B64" s="23" t="s">
        <v>355</v>
      </c>
      <c r="C64" s="13" t="s">
        <v>11</v>
      </c>
      <c r="D64" s="84" t="s">
        <v>25</v>
      </c>
      <c r="E64" s="90">
        <v>10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/>
      <c r="P64" s="21" t="s">
        <v>43</v>
      </c>
      <c r="Q64" s="35"/>
    </row>
    <row r="65" spans="1:17" s="4" customFormat="1" ht="14.25" customHeight="1" hidden="1">
      <c r="A65" s="22">
        <v>60</v>
      </c>
      <c r="B65" s="23" t="s">
        <v>356</v>
      </c>
      <c r="C65" s="13" t="s">
        <v>11</v>
      </c>
      <c r="D65" s="84" t="s">
        <v>25</v>
      </c>
      <c r="E65" s="90">
        <v>6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</row>
    <row r="66" spans="1:17" s="4" customFormat="1" ht="14.25" customHeight="1" hidden="1">
      <c r="A66" s="22">
        <v>61</v>
      </c>
      <c r="B66" s="23">
        <v>0</v>
      </c>
      <c r="C66" s="13" t="s">
        <v>11</v>
      </c>
      <c r="D66" s="84" t="s">
        <v>25</v>
      </c>
      <c r="E66" s="90">
        <v>6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</row>
    <row r="67" spans="1:17" ht="14.25" customHeight="1" hidden="1">
      <c r="A67" s="22">
        <v>62</v>
      </c>
      <c r="B67" s="23" t="s">
        <v>357</v>
      </c>
      <c r="C67" s="13" t="s">
        <v>11</v>
      </c>
      <c r="D67" s="84" t="s">
        <v>25</v>
      </c>
      <c r="E67" s="90">
        <v>6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</row>
    <row r="68" spans="1:17" ht="14.25" customHeight="1" hidden="1">
      <c r="A68" s="22">
        <v>63</v>
      </c>
      <c r="B68" s="23" t="s">
        <v>358</v>
      </c>
      <c r="C68" s="13" t="s">
        <v>11</v>
      </c>
      <c r="D68" s="84" t="s">
        <v>25</v>
      </c>
      <c r="E68" s="90">
        <v>12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</row>
    <row r="69" spans="1:17" ht="14.25" customHeight="1" hidden="1">
      <c r="A69" s="22">
        <v>64</v>
      </c>
      <c r="B69" s="23" t="s">
        <v>359</v>
      </c>
      <c r="C69" s="13" t="s">
        <v>11</v>
      </c>
      <c r="D69" s="84" t="s">
        <v>25</v>
      </c>
      <c r="E69" s="90">
        <v>12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4.25" customHeight="1" hidden="1">
      <c r="A70" s="22">
        <v>65</v>
      </c>
      <c r="B70" s="24" t="s">
        <v>360</v>
      </c>
      <c r="C70" s="13" t="s">
        <v>11</v>
      </c>
      <c r="D70" s="84" t="s">
        <v>25</v>
      </c>
      <c r="E70" s="90">
        <v>12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4.25" customHeight="1" hidden="1">
      <c r="A71" s="22">
        <v>66</v>
      </c>
      <c r="B71" s="23" t="s">
        <v>361</v>
      </c>
      <c r="C71" s="13" t="s">
        <v>11</v>
      </c>
      <c r="D71" s="84" t="s">
        <v>25</v>
      </c>
      <c r="E71" s="90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4.25" customHeight="1" hidden="1">
      <c r="A72" s="22">
        <v>67</v>
      </c>
      <c r="B72" s="23" t="s">
        <v>362</v>
      </c>
      <c r="C72" s="13" t="s">
        <v>11</v>
      </c>
      <c r="D72" s="84" t="s">
        <v>25</v>
      </c>
      <c r="E72" s="90">
        <v>11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4.25" customHeight="1" hidden="1">
      <c r="A73" s="22">
        <v>68</v>
      </c>
      <c r="B73" s="23" t="s">
        <v>363</v>
      </c>
      <c r="C73" s="13" t="s">
        <v>11</v>
      </c>
      <c r="D73" s="84" t="s">
        <v>25</v>
      </c>
      <c r="E73" s="90">
        <v>12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4.25" customHeight="1" hidden="1">
      <c r="A74" s="22">
        <v>69</v>
      </c>
      <c r="B74" s="23" t="s">
        <v>364</v>
      </c>
      <c r="C74" s="13" t="s">
        <v>11</v>
      </c>
      <c r="D74" s="84" t="s">
        <v>25</v>
      </c>
      <c r="E74" s="90">
        <v>11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4.25" customHeight="1" hidden="1">
      <c r="A75" s="22">
        <v>70</v>
      </c>
      <c r="B75" s="23" t="s">
        <v>365</v>
      </c>
      <c r="C75" s="13" t="s">
        <v>11</v>
      </c>
      <c r="D75" s="84" t="s">
        <v>25</v>
      </c>
      <c r="E75" s="90">
        <v>11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3.5" customHeight="1" hidden="1">
      <c r="A76" s="22">
        <v>71</v>
      </c>
      <c r="B76" s="23">
        <v>0</v>
      </c>
      <c r="C76" s="13" t="s">
        <v>11</v>
      </c>
      <c r="D76" s="84" t="s">
        <v>25</v>
      </c>
      <c r="E76" s="91">
        <v>7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3.5" customHeight="1" hidden="1">
      <c r="A77" s="22">
        <v>72</v>
      </c>
      <c r="B77" s="23">
        <v>0</v>
      </c>
      <c r="C77" s="13" t="s">
        <v>11</v>
      </c>
      <c r="D77" s="84" t="s">
        <v>25</v>
      </c>
      <c r="E77" s="91">
        <v>10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4.25" customHeight="1" hidden="1">
      <c r="A78" s="22">
        <v>73</v>
      </c>
      <c r="B78" s="23" t="s">
        <v>366</v>
      </c>
      <c r="C78" s="13" t="s">
        <v>11</v>
      </c>
      <c r="D78" s="84" t="s">
        <v>25</v>
      </c>
      <c r="E78" s="91">
        <v>11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22">
        <v>74</v>
      </c>
      <c r="B79" s="23" t="s">
        <v>367</v>
      </c>
      <c r="C79" s="13" t="s">
        <v>11</v>
      </c>
      <c r="D79" s="84" t="s">
        <v>25</v>
      </c>
      <c r="E79" s="91">
        <v>11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22">
        <v>75</v>
      </c>
      <c r="B80" s="23" t="s">
        <v>368</v>
      </c>
      <c r="C80" s="13" t="s">
        <v>11</v>
      </c>
      <c r="D80" s="84" t="s">
        <v>25</v>
      </c>
      <c r="E80" s="91">
        <v>12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4.25" customHeight="1" hidden="1">
      <c r="A81" s="22">
        <v>76</v>
      </c>
      <c r="B81" s="23" t="s">
        <v>369</v>
      </c>
      <c r="C81" s="13" t="s">
        <v>11</v>
      </c>
      <c r="D81" s="84" t="s">
        <v>25</v>
      </c>
      <c r="E81" s="91">
        <v>12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4.25" customHeight="1" hidden="1">
      <c r="A82" s="22">
        <v>77</v>
      </c>
      <c r="B82" s="23" t="s">
        <v>370</v>
      </c>
      <c r="C82" s="13" t="s">
        <v>11</v>
      </c>
      <c r="D82" s="84" t="s">
        <v>25</v>
      </c>
      <c r="E82" s="91">
        <v>1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4.25" customHeight="1" hidden="1">
      <c r="A83" s="22">
        <v>78</v>
      </c>
      <c r="B83" s="23" t="s">
        <v>371</v>
      </c>
      <c r="C83" s="13" t="s">
        <v>11</v>
      </c>
      <c r="D83" s="84" t="s">
        <v>25</v>
      </c>
      <c r="E83" s="91">
        <v>1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4.25" customHeight="1" hidden="1">
      <c r="A84" s="22">
        <v>79</v>
      </c>
      <c r="B84" s="23" t="s">
        <v>372</v>
      </c>
      <c r="C84" s="13" t="s">
        <v>11</v>
      </c>
      <c r="D84" s="84" t="s">
        <v>25</v>
      </c>
      <c r="E84" s="91">
        <v>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4.25" customHeight="1" hidden="1">
      <c r="A85" s="22">
        <v>80</v>
      </c>
      <c r="B85" s="23" t="s">
        <v>373</v>
      </c>
      <c r="C85" s="13" t="s">
        <v>11</v>
      </c>
      <c r="D85" s="84" t="s">
        <v>25</v>
      </c>
      <c r="E85" s="91">
        <v>2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4.25" customHeight="1" hidden="1">
      <c r="A86" s="22">
        <v>81</v>
      </c>
      <c r="B86" s="23" t="s">
        <v>374</v>
      </c>
      <c r="C86" s="13" t="s">
        <v>11</v>
      </c>
      <c r="D86" s="84" t="s">
        <v>25</v>
      </c>
      <c r="E86" s="91">
        <v>3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4.25" customHeight="1" hidden="1">
      <c r="A87" s="22">
        <v>82</v>
      </c>
      <c r="B87" s="23" t="s">
        <v>375</v>
      </c>
      <c r="C87" s="13" t="s">
        <v>11</v>
      </c>
      <c r="D87" s="84" t="s">
        <v>25</v>
      </c>
      <c r="E87" s="91">
        <v>3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4.25" customHeight="1" hidden="1">
      <c r="A88" s="22">
        <v>83</v>
      </c>
      <c r="B88" s="23" t="s">
        <v>376</v>
      </c>
      <c r="C88" s="13" t="s">
        <v>11</v>
      </c>
      <c r="D88" s="84" t="s">
        <v>25</v>
      </c>
      <c r="E88" s="91">
        <v>4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4.25" customHeight="1" hidden="1">
      <c r="A89" s="22">
        <v>84</v>
      </c>
      <c r="B89" s="23" t="s">
        <v>377</v>
      </c>
      <c r="C89" s="13" t="s">
        <v>11</v>
      </c>
      <c r="D89" s="84" t="s">
        <v>25</v>
      </c>
      <c r="E89" s="91">
        <v>4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4.25" customHeight="1" hidden="1">
      <c r="A90" s="22">
        <v>85</v>
      </c>
      <c r="B90" s="23" t="s">
        <v>378</v>
      </c>
      <c r="C90" s="13" t="s">
        <v>11</v>
      </c>
      <c r="D90" s="84" t="s">
        <v>25</v>
      </c>
      <c r="E90" s="91">
        <v>5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4.25" customHeight="1" hidden="1">
      <c r="A91" s="22">
        <v>86</v>
      </c>
      <c r="B91" s="23" t="s">
        <v>379</v>
      </c>
      <c r="C91" s="13" t="s">
        <v>11</v>
      </c>
      <c r="D91" s="84" t="s">
        <v>25</v>
      </c>
      <c r="E91" s="91">
        <v>5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4.25" customHeight="1" hidden="1">
      <c r="A92" s="22">
        <v>87</v>
      </c>
      <c r="B92" s="23" t="s">
        <v>378</v>
      </c>
      <c r="C92" s="13" t="s">
        <v>11</v>
      </c>
      <c r="D92" s="84" t="s">
        <v>25</v>
      </c>
      <c r="E92" s="91">
        <v>7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4.25" customHeight="1" hidden="1">
      <c r="A93" s="22">
        <v>88</v>
      </c>
      <c r="B93" s="23" t="s">
        <v>379</v>
      </c>
      <c r="C93" s="13" t="s">
        <v>11</v>
      </c>
      <c r="D93" s="84" t="s">
        <v>25</v>
      </c>
      <c r="E93" s="91">
        <v>7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4.25" customHeight="1" hidden="1">
      <c r="A94" s="22">
        <v>89</v>
      </c>
      <c r="B94" s="23" t="s">
        <v>356</v>
      </c>
      <c r="C94" s="13" t="s">
        <v>11</v>
      </c>
      <c r="D94" s="84" t="s">
        <v>25</v>
      </c>
      <c r="E94" s="91">
        <v>8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4.25" customHeight="1" hidden="1">
      <c r="A95" s="22">
        <v>90</v>
      </c>
      <c r="B95" s="23" t="s">
        <v>357</v>
      </c>
      <c r="C95" s="13" t="s">
        <v>11</v>
      </c>
      <c r="D95" s="84" t="s">
        <v>25</v>
      </c>
      <c r="E95" s="91">
        <v>8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4.25" customHeight="1" hidden="1">
      <c r="A96" s="22">
        <v>91</v>
      </c>
      <c r="B96" s="23" t="s">
        <v>380</v>
      </c>
      <c r="C96" s="13" t="s">
        <v>11</v>
      </c>
      <c r="D96" s="84" t="s">
        <v>25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4.25" customHeight="1" hidden="1">
      <c r="A97" s="22">
        <v>92</v>
      </c>
      <c r="B97" s="23" t="s">
        <v>381</v>
      </c>
      <c r="C97" s="13" t="s">
        <v>11</v>
      </c>
      <c r="D97" s="84" t="s">
        <v>25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4.25" customHeight="1" hidden="1">
      <c r="A98" s="22">
        <v>93</v>
      </c>
      <c r="B98" s="23" t="s">
        <v>382</v>
      </c>
      <c r="C98" s="13" t="s">
        <v>11</v>
      </c>
      <c r="D98" s="84" t="s">
        <v>25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4.25" customHeight="1" hidden="1">
      <c r="A99" s="22">
        <v>94</v>
      </c>
      <c r="B99" s="23" t="s">
        <v>383</v>
      </c>
      <c r="C99" s="13" t="s">
        <v>11</v>
      </c>
      <c r="D99" s="84" t="s">
        <v>25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4.25" customHeight="1" hidden="1">
      <c r="A100" s="22">
        <v>95</v>
      </c>
      <c r="B100" s="23" t="s">
        <v>234</v>
      </c>
      <c r="C100" s="13" t="s">
        <v>11</v>
      </c>
      <c r="D100" s="84" t="s">
        <v>24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0.75" customHeight="1">
      <c r="A101" s="22">
        <v>96</v>
      </c>
      <c r="B101" s="23" t="s">
        <v>235</v>
      </c>
      <c r="C101" s="13" t="s">
        <v>11</v>
      </c>
      <c r="D101" s="84" t="s">
        <v>24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</row>
    <row r="103" ht="13.5" thickTop="1"/>
  </sheetData>
  <sheetProtection sheet="1" objects="1" scenarios="1"/>
  <mergeCells count="13">
    <mergeCell ref="P3:P5"/>
    <mergeCell ref="M3:M5"/>
    <mergeCell ref="N3:N5"/>
    <mergeCell ref="O3:O5"/>
    <mergeCell ref="K3:K5"/>
    <mergeCell ref="L3:L5"/>
    <mergeCell ref="B3:B5"/>
    <mergeCell ref="H3:H5"/>
    <mergeCell ref="I3:I5"/>
    <mergeCell ref="J3:J5"/>
    <mergeCell ref="I2:L2"/>
    <mergeCell ref="D3:E5"/>
    <mergeCell ref="F3:G5"/>
  </mergeCells>
  <conditionalFormatting sqref="M2:M3 O102:O65536 M6:M65536">
    <cfRule type="cellIs" priority="1" dxfId="2" operator="greaterThanOrEqual" stopIfTrue="1">
      <formula>20</formula>
    </cfRule>
    <cfRule type="cellIs" priority="2" dxfId="1" operator="lessThanOrEqual" stopIfTrue="1">
      <formula>25</formula>
    </cfRule>
  </conditionalFormatting>
  <conditionalFormatting sqref="H1:H2 H103:H65536">
    <cfRule type="cellIs" priority="3" dxfId="1" operator="equal" stopIfTrue="1">
      <formula>"""OK"""</formula>
    </cfRule>
  </conditionalFormatting>
  <conditionalFormatting sqref="N6:O101">
    <cfRule type="cellIs" priority="4" dxfId="4" operator="greaterThanOrEqual" stopIfTrue="1">
      <formula>1</formula>
    </cfRule>
    <cfRule type="cellIs" priority="5" dxfId="0" operator="equal" stopIfTrue="1">
      <formula>0</formula>
    </cfRule>
  </conditionalFormatting>
  <conditionalFormatting sqref="O3:O4"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E6:G101 H6:H102 P6:P102">
    <cfRule type="cellIs" priority="8" dxfId="0" operator="equal" stopIfTrue="1">
      <formula>0</formula>
    </cfRule>
  </conditionalFormatting>
  <printOptions horizontalCentered="1" verticalCentered="1"/>
  <pageMargins left="0.19" right="0.1968503937007874" top="0.4724409448818898" bottom="0.5511811023622047" header="0.31496062992125984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304"/>
      <c r="N1" s="305"/>
      <c r="O1" s="30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44127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74"/>
      <c r="N2" s="375"/>
      <c r="O2" s="375"/>
      <c r="P2" s="376"/>
      <c r="Q2" s="32"/>
    </row>
    <row r="3" spans="1:17" ht="13.5" customHeight="1" thickBot="1">
      <c r="A3" s="372" t="s">
        <v>70</v>
      </c>
      <c r="B3" s="373"/>
      <c r="C3" s="373"/>
      <c r="D3" s="373"/>
      <c r="E3" s="373"/>
      <c r="F3" s="373"/>
      <c r="G3" s="373"/>
      <c r="H3" s="378" t="s">
        <v>30</v>
      </c>
      <c r="I3" s="378"/>
      <c r="J3" s="378"/>
      <c r="K3" s="378"/>
      <c r="L3" s="378"/>
      <c r="M3" s="378"/>
      <c r="N3" s="378"/>
      <c r="O3" s="378"/>
      <c r="P3" s="377"/>
      <c r="Q3" s="32"/>
    </row>
    <row r="4" spans="1:17" ht="12.75" customHeight="1" thickTop="1">
      <c r="A4" s="131"/>
      <c r="B4" s="391" t="s">
        <v>4</v>
      </c>
      <c r="C4" s="132"/>
      <c r="D4" s="132"/>
      <c r="E4" s="393" t="s">
        <v>5</v>
      </c>
      <c r="F4" s="395" t="s">
        <v>40</v>
      </c>
      <c r="G4" s="396"/>
      <c r="H4" s="398" t="s">
        <v>41</v>
      </c>
      <c r="I4" s="400" t="s">
        <v>7</v>
      </c>
      <c r="J4" s="400" t="s">
        <v>8</v>
      </c>
      <c r="K4" s="379" t="s">
        <v>1</v>
      </c>
      <c r="L4" s="381" t="s">
        <v>0</v>
      </c>
      <c r="M4" s="382" t="s">
        <v>2</v>
      </c>
      <c r="N4" s="384" t="s">
        <v>9</v>
      </c>
      <c r="O4" s="387" t="s">
        <v>10</v>
      </c>
      <c r="P4" s="357" t="s">
        <v>42</v>
      </c>
      <c r="Q4" s="32"/>
    </row>
    <row r="5" spans="1:17" s="4" customFormat="1" ht="12.75" customHeight="1">
      <c r="A5" s="133"/>
      <c r="B5" s="392"/>
      <c r="C5" s="134"/>
      <c r="D5" s="134"/>
      <c r="E5" s="394"/>
      <c r="F5" s="397"/>
      <c r="G5" s="397"/>
      <c r="H5" s="399"/>
      <c r="I5" s="401"/>
      <c r="J5" s="402"/>
      <c r="K5" s="380"/>
      <c r="L5" s="380"/>
      <c r="M5" s="383"/>
      <c r="N5" s="385"/>
      <c r="O5" s="388"/>
      <c r="P5" s="390"/>
      <c r="Q5" s="35"/>
    </row>
    <row r="6" spans="1:17" s="4" customFormat="1" ht="12.75" customHeight="1">
      <c r="A6" s="135"/>
      <c r="B6" s="392"/>
      <c r="C6" s="136"/>
      <c r="D6" s="136"/>
      <c r="E6" s="394"/>
      <c r="F6" s="397"/>
      <c r="G6" s="397"/>
      <c r="H6" s="399"/>
      <c r="I6" s="401"/>
      <c r="J6" s="402"/>
      <c r="K6" s="380"/>
      <c r="L6" s="380"/>
      <c r="M6" s="383"/>
      <c r="N6" s="386"/>
      <c r="O6" s="389"/>
      <c r="P6" s="390"/>
      <c r="Q6" s="35" t="s">
        <v>22</v>
      </c>
    </row>
    <row r="7" spans="1:17" s="4" customFormat="1" ht="12.75">
      <c r="A7" s="137">
        <v>1</v>
      </c>
      <c r="B7" s="23" t="s">
        <v>286</v>
      </c>
      <c r="C7" s="13" t="s">
        <v>57</v>
      </c>
      <c r="D7" s="138" t="s">
        <v>70</v>
      </c>
      <c r="E7" s="139">
        <v>8</v>
      </c>
      <c r="F7" s="140">
        <v>0</v>
      </c>
      <c r="G7" s="140">
        <v>0</v>
      </c>
      <c r="H7" s="141" t="s">
        <v>389</v>
      </c>
      <c r="I7" s="14">
        <v>24</v>
      </c>
      <c r="J7" s="15">
        <v>3</v>
      </c>
      <c r="K7" s="142">
        <v>27</v>
      </c>
      <c r="L7" s="17">
        <v>10</v>
      </c>
      <c r="M7" s="143">
        <v>0.8888888888888888</v>
      </c>
      <c r="N7" s="19">
        <v>27</v>
      </c>
      <c r="O7" s="20">
        <v>0.8888888888888888</v>
      </c>
      <c r="P7" s="21" t="s">
        <v>43</v>
      </c>
      <c r="Q7" s="35"/>
    </row>
    <row r="8" spans="1:17" s="4" customFormat="1" ht="12.75">
      <c r="A8" s="137">
        <v>2</v>
      </c>
      <c r="B8" s="23" t="s">
        <v>273</v>
      </c>
      <c r="C8" s="13" t="s">
        <v>57</v>
      </c>
      <c r="D8" s="138" t="s">
        <v>70</v>
      </c>
      <c r="E8" s="139">
        <v>5</v>
      </c>
      <c r="F8" s="140">
        <v>0</v>
      </c>
      <c r="G8" s="140">
        <v>0</v>
      </c>
      <c r="H8" s="141" t="s">
        <v>389</v>
      </c>
      <c r="I8" s="14">
        <v>26</v>
      </c>
      <c r="J8" s="15">
        <v>4</v>
      </c>
      <c r="K8" s="142">
        <v>30</v>
      </c>
      <c r="L8" s="17">
        <v>10</v>
      </c>
      <c r="M8" s="143">
        <v>0.8666666666666667</v>
      </c>
      <c r="N8" s="19">
        <v>30</v>
      </c>
      <c r="O8" s="20">
        <v>0.8666666666666667</v>
      </c>
      <c r="P8" s="21" t="s">
        <v>43</v>
      </c>
      <c r="Q8" s="35"/>
    </row>
    <row r="9" spans="1:17" s="4" customFormat="1" ht="12.75">
      <c r="A9" s="137">
        <v>3</v>
      </c>
      <c r="B9" s="23" t="s">
        <v>284</v>
      </c>
      <c r="C9" s="13" t="s">
        <v>11</v>
      </c>
      <c r="D9" s="138" t="s">
        <v>70</v>
      </c>
      <c r="E9" s="139">
        <v>8</v>
      </c>
      <c r="F9" s="140">
        <v>0</v>
      </c>
      <c r="G9" s="140">
        <v>0</v>
      </c>
      <c r="H9" s="141" t="s">
        <v>389</v>
      </c>
      <c r="I9" s="14">
        <v>17</v>
      </c>
      <c r="J9" s="15">
        <v>4</v>
      </c>
      <c r="K9" s="142">
        <v>21</v>
      </c>
      <c r="L9" s="17">
        <v>7</v>
      </c>
      <c r="M9" s="143">
        <v>0.8095238095238095</v>
      </c>
      <c r="N9" s="19">
        <v>21</v>
      </c>
      <c r="O9" s="20">
        <v>0.8095238095238095</v>
      </c>
      <c r="P9" s="21" t="s">
        <v>43</v>
      </c>
      <c r="Q9" s="35"/>
    </row>
    <row r="10" spans="1:17" s="4" customFormat="1" ht="12.75">
      <c r="A10" s="137">
        <v>4</v>
      </c>
      <c r="B10" s="23" t="s">
        <v>58</v>
      </c>
      <c r="C10" s="13" t="s">
        <v>11</v>
      </c>
      <c r="D10" s="138" t="s">
        <v>70</v>
      </c>
      <c r="E10" s="139">
        <v>2</v>
      </c>
      <c r="F10" s="140">
        <v>0</v>
      </c>
      <c r="G10" s="140">
        <v>0</v>
      </c>
      <c r="H10" s="141" t="s">
        <v>389</v>
      </c>
      <c r="I10" s="14">
        <v>21</v>
      </c>
      <c r="J10" s="15">
        <v>6</v>
      </c>
      <c r="K10" s="142">
        <v>27</v>
      </c>
      <c r="L10" s="17">
        <v>12</v>
      </c>
      <c r="M10" s="143">
        <v>0.7777777777777778</v>
      </c>
      <c r="N10" s="19">
        <v>27</v>
      </c>
      <c r="O10" s="20">
        <v>0.7777777777777778</v>
      </c>
      <c r="P10" s="21" t="s">
        <v>43</v>
      </c>
      <c r="Q10" s="35"/>
    </row>
    <row r="11" spans="1:17" s="4" customFormat="1" ht="12.75">
      <c r="A11" s="137">
        <v>5</v>
      </c>
      <c r="B11" s="23" t="s">
        <v>48</v>
      </c>
      <c r="C11" s="13" t="s">
        <v>11</v>
      </c>
      <c r="D11" s="138" t="s">
        <v>70</v>
      </c>
      <c r="E11" s="139">
        <v>2</v>
      </c>
      <c r="F11" s="140">
        <v>0</v>
      </c>
      <c r="G11" s="140">
        <v>0</v>
      </c>
      <c r="H11" s="141" t="s">
        <v>389</v>
      </c>
      <c r="I11" s="14">
        <v>25</v>
      </c>
      <c r="J11" s="15">
        <v>10</v>
      </c>
      <c r="K11" s="142">
        <v>35</v>
      </c>
      <c r="L11" s="17">
        <v>12</v>
      </c>
      <c r="M11" s="143">
        <v>0.7142857142857143</v>
      </c>
      <c r="N11" s="19">
        <v>35</v>
      </c>
      <c r="O11" s="20">
        <v>0.7142857142857143</v>
      </c>
      <c r="P11" s="21" t="s">
        <v>43</v>
      </c>
      <c r="Q11" s="35"/>
    </row>
    <row r="12" spans="1:17" s="4" customFormat="1" ht="12.75">
      <c r="A12" s="137">
        <v>6</v>
      </c>
      <c r="B12" s="23" t="s">
        <v>275</v>
      </c>
      <c r="C12" s="13" t="s">
        <v>11</v>
      </c>
      <c r="D12" s="138" t="s">
        <v>70</v>
      </c>
      <c r="E12" s="139">
        <v>2</v>
      </c>
      <c r="F12" s="140">
        <v>0</v>
      </c>
      <c r="G12" s="140">
        <v>0</v>
      </c>
      <c r="H12" s="141" t="s">
        <v>389</v>
      </c>
      <c r="I12" s="14">
        <v>21</v>
      </c>
      <c r="J12" s="15">
        <v>9</v>
      </c>
      <c r="K12" s="142">
        <v>30</v>
      </c>
      <c r="L12" s="17">
        <v>12</v>
      </c>
      <c r="M12" s="143">
        <v>0.7</v>
      </c>
      <c r="N12" s="19">
        <v>30</v>
      </c>
      <c r="O12" s="20">
        <v>0.7</v>
      </c>
      <c r="P12" s="21" t="s">
        <v>43</v>
      </c>
      <c r="Q12" s="35"/>
    </row>
    <row r="13" spans="1:17" s="4" customFormat="1" ht="12.75">
      <c r="A13" s="137">
        <v>7</v>
      </c>
      <c r="B13" s="23" t="s">
        <v>278</v>
      </c>
      <c r="C13" s="13" t="s">
        <v>57</v>
      </c>
      <c r="D13" s="138" t="s">
        <v>70</v>
      </c>
      <c r="E13" s="139">
        <v>5</v>
      </c>
      <c r="F13" s="140">
        <v>0</v>
      </c>
      <c r="G13" s="140">
        <v>0</v>
      </c>
      <c r="H13" s="141" t="s">
        <v>389</v>
      </c>
      <c r="I13" s="14">
        <v>23</v>
      </c>
      <c r="J13" s="15">
        <v>10</v>
      </c>
      <c r="K13" s="142">
        <v>33</v>
      </c>
      <c r="L13" s="17">
        <v>11</v>
      </c>
      <c r="M13" s="143">
        <v>0.696969696969697</v>
      </c>
      <c r="N13" s="19">
        <v>33</v>
      </c>
      <c r="O13" s="20">
        <v>0.696969696969697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240</v>
      </c>
      <c r="C14" s="13" t="s">
        <v>11</v>
      </c>
      <c r="D14" s="138" t="s">
        <v>70</v>
      </c>
      <c r="E14" s="139">
        <v>1</v>
      </c>
      <c r="F14" s="140">
        <v>0</v>
      </c>
      <c r="G14" s="140">
        <v>0</v>
      </c>
      <c r="H14" s="141" t="s">
        <v>389</v>
      </c>
      <c r="I14" s="14">
        <v>18</v>
      </c>
      <c r="J14" s="15">
        <v>8</v>
      </c>
      <c r="K14" s="142">
        <v>26</v>
      </c>
      <c r="L14" s="17">
        <v>11</v>
      </c>
      <c r="M14" s="143">
        <v>0.6923076923076923</v>
      </c>
      <c r="N14" s="19">
        <v>26</v>
      </c>
      <c r="O14" s="20">
        <v>0.6923076923076923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279</v>
      </c>
      <c r="C15" s="13" t="s">
        <v>57</v>
      </c>
      <c r="D15" s="138" t="s">
        <v>70</v>
      </c>
      <c r="E15" s="139">
        <v>6</v>
      </c>
      <c r="F15" s="140">
        <v>0</v>
      </c>
      <c r="G15" s="140">
        <v>0</v>
      </c>
      <c r="H15" s="141" t="s">
        <v>389</v>
      </c>
      <c r="I15" s="14">
        <v>14</v>
      </c>
      <c r="J15" s="15">
        <v>7</v>
      </c>
      <c r="K15" s="142">
        <v>21</v>
      </c>
      <c r="L15" s="17">
        <v>7</v>
      </c>
      <c r="M15" s="143">
        <v>0.6666666666666666</v>
      </c>
      <c r="N15" s="19">
        <v>21</v>
      </c>
      <c r="O15" s="20">
        <v>0.6666666666666666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239</v>
      </c>
      <c r="C16" s="13" t="s">
        <v>11</v>
      </c>
      <c r="D16" s="138" t="s">
        <v>70</v>
      </c>
      <c r="E16" s="139">
        <v>3</v>
      </c>
      <c r="F16" s="140">
        <v>0</v>
      </c>
      <c r="G16" s="140">
        <v>0</v>
      </c>
      <c r="H16" s="141" t="s">
        <v>11</v>
      </c>
      <c r="I16" s="14">
        <v>2</v>
      </c>
      <c r="J16" s="15">
        <v>1</v>
      </c>
      <c r="K16" s="142">
        <v>3</v>
      </c>
      <c r="L16" s="17">
        <v>2</v>
      </c>
      <c r="M16" s="143">
        <v>0.6666666666666666</v>
      </c>
      <c r="N16" s="19">
        <v>3</v>
      </c>
      <c r="O16" s="20">
        <v>0.6666666666666666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79</v>
      </c>
      <c r="C17" s="13" t="s">
        <v>11</v>
      </c>
      <c r="D17" s="138" t="s">
        <v>70</v>
      </c>
      <c r="E17" s="139">
        <v>1</v>
      </c>
      <c r="F17" s="140">
        <v>0</v>
      </c>
      <c r="G17" s="140">
        <v>0</v>
      </c>
      <c r="H17" s="141" t="s">
        <v>11</v>
      </c>
      <c r="I17" s="14">
        <v>2</v>
      </c>
      <c r="J17" s="15">
        <v>1</v>
      </c>
      <c r="K17" s="142">
        <v>3</v>
      </c>
      <c r="L17" s="17">
        <v>1</v>
      </c>
      <c r="M17" s="143">
        <v>0.6666666666666666</v>
      </c>
      <c r="N17" s="19">
        <v>3</v>
      </c>
      <c r="O17" s="20">
        <v>0.6666666666666666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50</v>
      </c>
      <c r="C18" s="13" t="s">
        <v>11</v>
      </c>
      <c r="D18" s="138" t="s">
        <v>70</v>
      </c>
      <c r="E18" s="139">
        <v>1</v>
      </c>
      <c r="F18" s="140">
        <v>0</v>
      </c>
      <c r="G18" s="140">
        <v>0</v>
      </c>
      <c r="H18" s="141" t="s">
        <v>389</v>
      </c>
      <c r="I18" s="14">
        <v>21</v>
      </c>
      <c r="J18" s="15">
        <v>14</v>
      </c>
      <c r="K18" s="142">
        <v>35</v>
      </c>
      <c r="L18" s="17">
        <v>12</v>
      </c>
      <c r="M18" s="143">
        <v>0.6</v>
      </c>
      <c r="N18" s="19">
        <v>35</v>
      </c>
      <c r="O18" s="20">
        <v>0.6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236</v>
      </c>
      <c r="C19" s="13" t="s">
        <v>57</v>
      </c>
      <c r="D19" s="138" t="s">
        <v>70</v>
      </c>
      <c r="E19" s="139">
        <v>5</v>
      </c>
      <c r="F19" s="140">
        <v>0</v>
      </c>
      <c r="G19" s="140">
        <v>0</v>
      </c>
      <c r="H19" s="141" t="s">
        <v>389</v>
      </c>
      <c r="I19" s="14">
        <v>5</v>
      </c>
      <c r="J19" s="15">
        <v>4</v>
      </c>
      <c r="K19" s="142">
        <v>9</v>
      </c>
      <c r="L19" s="17">
        <v>6</v>
      </c>
      <c r="M19" s="143">
        <v>0.5555555555555556</v>
      </c>
      <c r="N19" s="19">
        <v>9</v>
      </c>
      <c r="O19" s="20">
        <v>0.5555555555555556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78</v>
      </c>
      <c r="C20" s="13" t="s">
        <v>11</v>
      </c>
      <c r="D20" s="138" t="s">
        <v>70</v>
      </c>
      <c r="E20" s="139">
        <v>3</v>
      </c>
      <c r="F20" s="140">
        <v>0</v>
      </c>
      <c r="G20" s="140">
        <v>0</v>
      </c>
      <c r="H20" s="141" t="s">
        <v>389</v>
      </c>
      <c r="I20" s="14">
        <v>12</v>
      </c>
      <c r="J20" s="15">
        <v>11</v>
      </c>
      <c r="K20" s="142">
        <v>23</v>
      </c>
      <c r="L20" s="17">
        <v>8</v>
      </c>
      <c r="M20" s="143">
        <v>0.5217391304347826</v>
      </c>
      <c r="N20" s="19">
        <v>23</v>
      </c>
      <c r="O20" s="20">
        <v>0.5217391304347826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132</v>
      </c>
      <c r="C21" s="13" t="s">
        <v>11</v>
      </c>
      <c r="D21" s="138" t="s">
        <v>70</v>
      </c>
      <c r="E21" s="139">
        <v>6</v>
      </c>
      <c r="F21" s="140">
        <v>0</v>
      </c>
      <c r="G21" s="140">
        <v>0</v>
      </c>
      <c r="H21" s="141" t="s">
        <v>11</v>
      </c>
      <c r="I21" s="14">
        <v>3</v>
      </c>
      <c r="J21" s="15">
        <v>3</v>
      </c>
      <c r="K21" s="142">
        <v>6</v>
      </c>
      <c r="L21" s="17">
        <v>2</v>
      </c>
      <c r="M21" s="143">
        <v>0.5</v>
      </c>
      <c r="N21" s="19">
        <v>6</v>
      </c>
      <c r="O21" s="20">
        <v>0.5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285</v>
      </c>
      <c r="C22" s="13" t="s">
        <v>11</v>
      </c>
      <c r="D22" s="138" t="s">
        <v>70</v>
      </c>
      <c r="E22" s="139">
        <v>8</v>
      </c>
      <c r="F22" s="140">
        <v>0</v>
      </c>
      <c r="G22" s="140">
        <v>0</v>
      </c>
      <c r="H22" s="141" t="s">
        <v>389</v>
      </c>
      <c r="I22" s="14">
        <v>10</v>
      </c>
      <c r="J22" s="15">
        <v>11</v>
      </c>
      <c r="K22" s="142">
        <v>21</v>
      </c>
      <c r="L22" s="17">
        <v>9</v>
      </c>
      <c r="M22" s="143">
        <v>0.47619047619047616</v>
      </c>
      <c r="N22" s="19">
        <v>21</v>
      </c>
      <c r="O22" s="20">
        <v>0.47619047619047616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64</v>
      </c>
      <c r="C23" s="13" t="s">
        <v>11</v>
      </c>
      <c r="D23" s="138" t="s">
        <v>70</v>
      </c>
      <c r="E23" s="139">
        <v>8</v>
      </c>
      <c r="F23" s="140">
        <v>0</v>
      </c>
      <c r="G23" s="140">
        <v>0</v>
      </c>
      <c r="H23" s="141" t="s">
        <v>389</v>
      </c>
      <c r="I23" s="14">
        <v>7</v>
      </c>
      <c r="J23" s="15">
        <v>8</v>
      </c>
      <c r="K23" s="142">
        <v>15</v>
      </c>
      <c r="L23" s="17">
        <v>6</v>
      </c>
      <c r="M23" s="143">
        <v>0.4666666666666667</v>
      </c>
      <c r="N23" s="19">
        <v>15</v>
      </c>
      <c r="O23" s="20">
        <v>0.4666666666666667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65</v>
      </c>
      <c r="C24" s="13" t="s">
        <v>11</v>
      </c>
      <c r="D24" s="138" t="s">
        <v>70</v>
      </c>
      <c r="E24" s="139">
        <v>5</v>
      </c>
      <c r="F24" s="140">
        <v>0</v>
      </c>
      <c r="G24" s="140">
        <v>0</v>
      </c>
      <c r="H24" s="141" t="s">
        <v>389</v>
      </c>
      <c r="I24" s="14">
        <v>11</v>
      </c>
      <c r="J24" s="15">
        <v>13</v>
      </c>
      <c r="K24" s="142">
        <v>24</v>
      </c>
      <c r="L24" s="17">
        <v>9</v>
      </c>
      <c r="M24" s="143">
        <v>0.4583333333333333</v>
      </c>
      <c r="N24" s="19">
        <v>24</v>
      </c>
      <c r="O24" s="20">
        <v>0.4583333333333333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399</v>
      </c>
      <c r="C25" s="13" t="s">
        <v>11</v>
      </c>
      <c r="D25" s="138" t="s">
        <v>70</v>
      </c>
      <c r="E25" s="139">
        <v>9</v>
      </c>
      <c r="F25" s="140">
        <v>0</v>
      </c>
      <c r="G25" s="140">
        <v>0</v>
      </c>
      <c r="H25" s="141" t="s">
        <v>389</v>
      </c>
      <c r="I25" s="14">
        <v>8</v>
      </c>
      <c r="J25" s="15">
        <v>10</v>
      </c>
      <c r="K25" s="142">
        <v>18</v>
      </c>
      <c r="L25" s="17">
        <v>6</v>
      </c>
      <c r="M25" s="143">
        <v>0.4444444444444444</v>
      </c>
      <c r="N25" s="19">
        <v>18</v>
      </c>
      <c r="O25" s="20">
        <v>0.4444444444444444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281</v>
      </c>
      <c r="C26" s="13" t="s">
        <v>11</v>
      </c>
      <c r="D26" s="138" t="s">
        <v>70</v>
      </c>
      <c r="E26" s="139">
        <v>1</v>
      </c>
      <c r="F26" s="140">
        <v>0</v>
      </c>
      <c r="G26" s="140">
        <v>0</v>
      </c>
      <c r="H26" s="141" t="s">
        <v>389</v>
      </c>
      <c r="I26" s="14">
        <v>10</v>
      </c>
      <c r="J26" s="15">
        <v>14</v>
      </c>
      <c r="K26" s="142">
        <v>24</v>
      </c>
      <c r="L26" s="17">
        <v>11</v>
      </c>
      <c r="M26" s="143">
        <v>0.4166666666666667</v>
      </c>
      <c r="N26" s="19">
        <v>24</v>
      </c>
      <c r="O26" s="20">
        <v>0.4166666666666667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237</v>
      </c>
      <c r="C27" s="13" t="s">
        <v>57</v>
      </c>
      <c r="D27" s="138" t="s">
        <v>70</v>
      </c>
      <c r="E27" s="139">
        <v>3</v>
      </c>
      <c r="F27" s="140">
        <v>0</v>
      </c>
      <c r="G27" s="140">
        <v>0</v>
      </c>
      <c r="H27" s="141" t="s">
        <v>389</v>
      </c>
      <c r="I27" s="14">
        <v>10</v>
      </c>
      <c r="J27" s="15">
        <v>14</v>
      </c>
      <c r="K27" s="142">
        <v>24</v>
      </c>
      <c r="L27" s="17">
        <v>8</v>
      </c>
      <c r="M27" s="143">
        <v>0.4166666666666667</v>
      </c>
      <c r="N27" s="19">
        <v>24</v>
      </c>
      <c r="O27" s="20">
        <v>0.4166666666666667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76</v>
      </c>
      <c r="C28" s="13" t="s">
        <v>11</v>
      </c>
      <c r="D28" s="138" t="s">
        <v>70</v>
      </c>
      <c r="E28" s="139">
        <v>8</v>
      </c>
      <c r="F28" s="140">
        <v>0</v>
      </c>
      <c r="G28" s="140">
        <v>0</v>
      </c>
      <c r="H28" s="141" t="s">
        <v>389</v>
      </c>
      <c r="I28" s="14">
        <v>6</v>
      </c>
      <c r="J28" s="15">
        <v>9</v>
      </c>
      <c r="K28" s="142">
        <v>15</v>
      </c>
      <c r="L28" s="17">
        <v>8</v>
      </c>
      <c r="M28" s="143">
        <v>0.4</v>
      </c>
      <c r="N28" s="19">
        <v>15</v>
      </c>
      <c r="O28" s="20">
        <v>0.4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238</v>
      </c>
      <c r="C29" s="13" t="s">
        <v>11</v>
      </c>
      <c r="D29" s="138" t="s">
        <v>70</v>
      </c>
      <c r="E29" s="139">
        <v>7</v>
      </c>
      <c r="F29" s="140">
        <v>0</v>
      </c>
      <c r="G29" s="140">
        <v>0</v>
      </c>
      <c r="H29" s="141" t="s">
        <v>389</v>
      </c>
      <c r="I29" s="14">
        <v>12</v>
      </c>
      <c r="J29" s="15">
        <v>20</v>
      </c>
      <c r="K29" s="142">
        <v>32</v>
      </c>
      <c r="L29" s="17">
        <v>11</v>
      </c>
      <c r="M29" s="143">
        <v>0.375</v>
      </c>
      <c r="N29" s="19">
        <v>32</v>
      </c>
      <c r="O29" s="20">
        <v>0.375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88</v>
      </c>
      <c r="C30" s="13" t="s">
        <v>11</v>
      </c>
      <c r="D30" s="138" t="s">
        <v>70</v>
      </c>
      <c r="E30" s="139">
        <v>4</v>
      </c>
      <c r="F30" s="140">
        <v>0</v>
      </c>
      <c r="G30" s="140">
        <v>0</v>
      </c>
      <c r="H30" s="141" t="s">
        <v>389</v>
      </c>
      <c r="I30" s="14">
        <v>9</v>
      </c>
      <c r="J30" s="15">
        <v>16</v>
      </c>
      <c r="K30" s="142">
        <v>25</v>
      </c>
      <c r="L30" s="17">
        <v>10</v>
      </c>
      <c r="M30" s="143">
        <v>0.36</v>
      </c>
      <c r="N30" s="19">
        <v>25</v>
      </c>
      <c r="O30" s="20">
        <v>0.36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396</v>
      </c>
      <c r="C31" s="13" t="s">
        <v>11</v>
      </c>
      <c r="D31" s="138" t="s">
        <v>70</v>
      </c>
      <c r="E31" s="139">
        <v>7</v>
      </c>
      <c r="F31" s="140">
        <v>0</v>
      </c>
      <c r="G31" s="140">
        <v>0</v>
      </c>
      <c r="H31" s="141" t="s">
        <v>389</v>
      </c>
      <c r="I31" s="14">
        <v>6</v>
      </c>
      <c r="J31" s="15">
        <v>11</v>
      </c>
      <c r="K31" s="142">
        <v>17</v>
      </c>
      <c r="L31" s="17">
        <v>7</v>
      </c>
      <c r="M31" s="143">
        <v>0.35294117647058826</v>
      </c>
      <c r="N31" s="19">
        <v>17</v>
      </c>
      <c r="O31" s="20">
        <v>0.35294117647058826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274</v>
      </c>
      <c r="C32" s="13" t="s">
        <v>11</v>
      </c>
      <c r="D32" s="138" t="s">
        <v>70</v>
      </c>
      <c r="E32" s="139">
        <v>2</v>
      </c>
      <c r="F32" s="140">
        <v>0</v>
      </c>
      <c r="G32" s="140">
        <v>0</v>
      </c>
      <c r="H32" s="141" t="s">
        <v>389</v>
      </c>
      <c r="I32" s="14">
        <v>5</v>
      </c>
      <c r="J32" s="15">
        <v>10</v>
      </c>
      <c r="K32" s="142">
        <v>15</v>
      </c>
      <c r="L32" s="17">
        <v>11</v>
      </c>
      <c r="M32" s="143">
        <v>0.3333333333333333</v>
      </c>
      <c r="N32" s="19">
        <v>15</v>
      </c>
      <c r="O32" s="20">
        <v>0.3333333333333333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301</v>
      </c>
      <c r="C33" s="13" t="s">
        <v>11</v>
      </c>
      <c r="D33" s="138" t="s">
        <v>70</v>
      </c>
      <c r="E33" s="139">
        <v>7</v>
      </c>
      <c r="F33" s="140">
        <v>0</v>
      </c>
      <c r="G33" s="140">
        <v>0</v>
      </c>
      <c r="H33" s="141" t="s">
        <v>11</v>
      </c>
      <c r="I33" s="14">
        <v>2</v>
      </c>
      <c r="J33" s="15">
        <v>4</v>
      </c>
      <c r="K33" s="142">
        <v>6</v>
      </c>
      <c r="L33" s="17">
        <v>5</v>
      </c>
      <c r="M33" s="143">
        <v>0.3333333333333333</v>
      </c>
      <c r="N33" s="19">
        <v>6</v>
      </c>
      <c r="O33" s="20">
        <v>0.3333333333333333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280</v>
      </c>
      <c r="C34" s="13" t="s">
        <v>11</v>
      </c>
      <c r="D34" s="138" t="s">
        <v>70</v>
      </c>
      <c r="E34" s="139">
        <v>1</v>
      </c>
      <c r="F34" s="140">
        <v>0</v>
      </c>
      <c r="G34" s="140">
        <v>0</v>
      </c>
      <c r="H34" s="141" t="s">
        <v>11</v>
      </c>
      <c r="I34" s="14">
        <v>2</v>
      </c>
      <c r="J34" s="15">
        <v>4</v>
      </c>
      <c r="K34" s="142">
        <v>6</v>
      </c>
      <c r="L34" s="17">
        <v>5</v>
      </c>
      <c r="M34" s="143">
        <v>0.3333333333333333</v>
      </c>
      <c r="N34" s="19">
        <v>6</v>
      </c>
      <c r="O34" s="20">
        <v>0.3333333333333333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302</v>
      </c>
      <c r="C35" s="13" t="s">
        <v>11</v>
      </c>
      <c r="D35" s="138" t="s">
        <v>70</v>
      </c>
      <c r="E35" s="139">
        <v>7</v>
      </c>
      <c r="F35" s="140">
        <v>0</v>
      </c>
      <c r="G35" s="140">
        <v>0</v>
      </c>
      <c r="H35" s="141" t="s">
        <v>11</v>
      </c>
      <c r="I35" s="14">
        <v>2</v>
      </c>
      <c r="J35" s="15">
        <v>4</v>
      </c>
      <c r="K35" s="142">
        <v>6</v>
      </c>
      <c r="L35" s="17">
        <v>3</v>
      </c>
      <c r="M35" s="143">
        <v>0.3333333333333333</v>
      </c>
      <c r="N35" s="19">
        <v>6</v>
      </c>
      <c r="O35" s="20">
        <v>0.3333333333333333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241</v>
      </c>
      <c r="C36" s="13" t="s">
        <v>11</v>
      </c>
      <c r="D36" s="138" t="s">
        <v>70</v>
      </c>
      <c r="E36" s="139">
        <v>6</v>
      </c>
      <c r="F36" s="140">
        <v>0</v>
      </c>
      <c r="G36" s="140">
        <v>0</v>
      </c>
      <c r="H36" s="141" t="s">
        <v>11</v>
      </c>
      <c r="I36" s="14">
        <v>2</v>
      </c>
      <c r="J36" s="15">
        <v>4</v>
      </c>
      <c r="K36" s="142">
        <v>6</v>
      </c>
      <c r="L36" s="17">
        <v>2</v>
      </c>
      <c r="M36" s="143">
        <v>0.3333333333333333</v>
      </c>
      <c r="N36" s="19">
        <v>6</v>
      </c>
      <c r="O36" s="20">
        <v>0.3333333333333333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55</v>
      </c>
      <c r="C37" s="13" t="s">
        <v>11</v>
      </c>
      <c r="D37" s="138" t="s">
        <v>70</v>
      </c>
      <c r="E37" s="139">
        <v>4</v>
      </c>
      <c r="F37" s="140">
        <v>0</v>
      </c>
      <c r="G37" s="140">
        <v>0</v>
      </c>
      <c r="H37" s="141" t="s">
        <v>389</v>
      </c>
      <c r="I37" s="14">
        <v>7</v>
      </c>
      <c r="J37" s="15">
        <v>15</v>
      </c>
      <c r="K37" s="142">
        <v>22</v>
      </c>
      <c r="L37" s="17">
        <v>10</v>
      </c>
      <c r="M37" s="143">
        <v>0.3181818181818182</v>
      </c>
      <c r="N37" s="19">
        <v>22</v>
      </c>
      <c r="O37" s="20">
        <v>0.3181818181818182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388</v>
      </c>
      <c r="C38" s="13" t="s">
        <v>11</v>
      </c>
      <c r="D38" s="138" t="s">
        <v>70</v>
      </c>
      <c r="E38" s="139">
        <v>4</v>
      </c>
      <c r="F38" s="140">
        <v>0</v>
      </c>
      <c r="G38" s="140">
        <v>0</v>
      </c>
      <c r="H38" s="141" t="s">
        <v>389</v>
      </c>
      <c r="I38" s="14">
        <v>6</v>
      </c>
      <c r="J38" s="15">
        <v>13</v>
      </c>
      <c r="K38" s="142">
        <v>19</v>
      </c>
      <c r="L38" s="17">
        <v>7</v>
      </c>
      <c r="M38" s="143">
        <v>0.3157894736842105</v>
      </c>
      <c r="N38" s="19">
        <v>19</v>
      </c>
      <c r="O38" s="20">
        <v>0.3157894736842105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395</v>
      </c>
      <c r="C39" s="13" t="s">
        <v>11</v>
      </c>
      <c r="D39" s="138" t="s">
        <v>70</v>
      </c>
      <c r="E39" s="139">
        <v>1</v>
      </c>
      <c r="F39" s="140">
        <v>0</v>
      </c>
      <c r="G39" s="140">
        <v>0</v>
      </c>
      <c r="H39" s="141" t="s">
        <v>389</v>
      </c>
      <c r="I39" s="14">
        <v>2</v>
      </c>
      <c r="J39" s="15">
        <v>7</v>
      </c>
      <c r="K39" s="142">
        <v>9</v>
      </c>
      <c r="L39" s="17">
        <v>6</v>
      </c>
      <c r="M39" s="143">
        <v>0.2222222222222222</v>
      </c>
      <c r="N39" s="19">
        <v>9</v>
      </c>
      <c r="O39" s="20">
        <v>0.2222222222222222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304</v>
      </c>
      <c r="C40" s="13" t="s">
        <v>11</v>
      </c>
      <c r="D40" s="138" t="s">
        <v>70</v>
      </c>
      <c r="E40" s="139">
        <v>3</v>
      </c>
      <c r="F40" s="140">
        <v>0</v>
      </c>
      <c r="G40" s="140">
        <v>0</v>
      </c>
      <c r="H40" s="141" t="s">
        <v>11</v>
      </c>
      <c r="I40" s="14">
        <v>1</v>
      </c>
      <c r="J40" s="15">
        <v>4</v>
      </c>
      <c r="K40" s="142">
        <v>5</v>
      </c>
      <c r="L40" s="17">
        <v>3</v>
      </c>
      <c r="M40" s="143">
        <v>0.2</v>
      </c>
      <c r="N40" s="19">
        <v>5</v>
      </c>
      <c r="O40" s="20">
        <v>0.2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63</v>
      </c>
      <c r="C41" s="13" t="s">
        <v>11</v>
      </c>
      <c r="D41" s="138" t="s">
        <v>70</v>
      </c>
      <c r="E41" s="139">
        <v>7</v>
      </c>
      <c r="F41" s="140">
        <v>0</v>
      </c>
      <c r="G41" s="140">
        <v>0</v>
      </c>
      <c r="H41" s="141" t="s">
        <v>389</v>
      </c>
      <c r="I41" s="14">
        <v>5</v>
      </c>
      <c r="J41" s="15">
        <v>24</v>
      </c>
      <c r="K41" s="142">
        <v>29</v>
      </c>
      <c r="L41" s="17">
        <v>10</v>
      </c>
      <c r="M41" s="143">
        <v>0.1724137931034483</v>
      </c>
      <c r="N41" s="19">
        <v>29</v>
      </c>
      <c r="O41" s="20">
        <v>0.1724137931034483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385</v>
      </c>
      <c r="C42" s="13" t="s">
        <v>11</v>
      </c>
      <c r="D42" s="138" t="s">
        <v>70</v>
      </c>
      <c r="E42" s="139">
        <v>4</v>
      </c>
      <c r="F42" s="140">
        <v>0</v>
      </c>
      <c r="G42" s="140">
        <v>0</v>
      </c>
      <c r="H42" s="141" t="s">
        <v>389</v>
      </c>
      <c r="I42" s="14">
        <v>2</v>
      </c>
      <c r="J42" s="15">
        <v>13</v>
      </c>
      <c r="K42" s="142">
        <v>15</v>
      </c>
      <c r="L42" s="17">
        <v>6</v>
      </c>
      <c r="M42" s="143">
        <v>0.13333333333333333</v>
      </c>
      <c r="N42" s="19">
        <v>15</v>
      </c>
      <c r="O42" s="20">
        <v>0.13333333333333333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62</v>
      </c>
      <c r="C43" s="13" t="s">
        <v>11</v>
      </c>
      <c r="D43" s="138" t="s">
        <v>70</v>
      </c>
      <c r="E43" s="139">
        <v>3</v>
      </c>
      <c r="F43" s="140">
        <v>0</v>
      </c>
      <c r="G43" s="140">
        <v>0</v>
      </c>
      <c r="H43" s="141" t="s">
        <v>389</v>
      </c>
      <c r="I43" s="14">
        <v>3</v>
      </c>
      <c r="J43" s="15">
        <v>23</v>
      </c>
      <c r="K43" s="142">
        <v>26</v>
      </c>
      <c r="L43" s="17">
        <v>10</v>
      </c>
      <c r="M43" s="143">
        <v>0.11538461538461539</v>
      </c>
      <c r="N43" s="19">
        <v>26</v>
      </c>
      <c r="O43" s="20">
        <v>0.11538461538461539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277</v>
      </c>
      <c r="C44" s="13" t="s">
        <v>57</v>
      </c>
      <c r="D44" s="138" t="s">
        <v>70</v>
      </c>
      <c r="E44" s="139">
        <v>5</v>
      </c>
      <c r="F44" s="140">
        <v>0</v>
      </c>
      <c r="G44" s="140">
        <v>0</v>
      </c>
      <c r="H44" s="141" t="s">
        <v>11</v>
      </c>
      <c r="I44" s="14">
        <v>0</v>
      </c>
      <c r="J44" s="15">
        <v>3</v>
      </c>
      <c r="K44" s="142">
        <v>3</v>
      </c>
      <c r="L44" s="17">
        <v>4</v>
      </c>
      <c r="M44" s="143">
        <v>0</v>
      </c>
      <c r="N44" s="19">
        <v>3</v>
      </c>
      <c r="O44" s="20">
        <v>0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397</v>
      </c>
      <c r="C45" s="13" t="s">
        <v>11</v>
      </c>
      <c r="D45" s="138" t="s">
        <v>70</v>
      </c>
      <c r="E45" s="139">
        <v>7</v>
      </c>
      <c r="F45" s="140">
        <v>0</v>
      </c>
      <c r="G45" s="140">
        <v>0</v>
      </c>
      <c r="H45" s="141" t="s">
        <v>11</v>
      </c>
      <c r="I45" s="14">
        <v>0</v>
      </c>
      <c r="J45" s="15">
        <v>3</v>
      </c>
      <c r="K45" s="142">
        <v>3</v>
      </c>
      <c r="L45" s="17">
        <v>2</v>
      </c>
      <c r="M45" s="143">
        <v>0</v>
      </c>
      <c r="N45" s="19">
        <v>3</v>
      </c>
      <c r="O45" s="20">
        <v>0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242</v>
      </c>
      <c r="C46" s="13" t="s">
        <v>11</v>
      </c>
      <c r="D46" s="138" t="s">
        <v>70</v>
      </c>
      <c r="E46" s="139">
        <v>6</v>
      </c>
      <c r="F46" s="140">
        <v>0</v>
      </c>
      <c r="G46" s="140">
        <v>0</v>
      </c>
      <c r="H46" s="141" t="s">
        <v>11</v>
      </c>
      <c r="I46" s="14">
        <v>0</v>
      </c>
      <c r="J46" s="15">
        <v>3</v>
      </c>
      <c r="K46" s="142">
        <v>3</v>
      </c>
      <c r="L46" s="17">
        <v>1</v>
      </c>
      <c r="M46" s="143">
        <v>0</v>
      </c>
      <c r="N46" s="19">
        <v>3</v>
      </c>
      <c r="O46" s="20">
        <v>0</v>
      </c>
      <c r="P46" s="21" t="s">
        <v>43</v>
      </c>
      <c r="Q46" s="35" t="s">
        <v>22</v>
      </c>
    </row>
    <row r="47" spans="1:17" s="4" customFormat="1" ht="12.75" customHeight="1" hidden="1">
      <c r="A47" s="137">
        <v>41</v>
      </c>
      <c r="B47" s="23" t="s">
        <v>119</v>
      </c>
      <c r="C47" s="13" t="s">
        <v>11</v>
      </c>
      <c r="D47" s="138" t="s">
        <v>70</v>
      </c>
      <c r="E47" s="139">
        <v>6</v>
      </c>
      <c r="F47" s="140">
        <v>0</v>
      </c>
      <c r="G47" s="140">
        <v>0</v>
      </c>
      <c r="H47" s="141" t="s">
        <v>11</v>
      </c>
      <c r="I47" s="14">
        <v>0</v>
      </c>
      <c r="J47" s="15">
        <v>3</v>
      </c>
      <c r="K47" s="142">
        <v>3</v>
      </c>
      <c r="L47" s="17">
        <v>1</v>
      </c>
      <c r="M47" s="143">
        <v>0</v>
      </c>
      <c r="N47" s="19">
        <v>3</v>
      </c>
      <c r="O47" s="20">
        <v>0</v>
      </c>
      <c r="P47" s="21" t="s">
        <v>43</v>
      </c>
      <c r="Q47" s="35" t="s">
        <v>22</v>
      </c>
    </row>
    <row r="48" spans="1:17" s="4" customFormat="1" ht="12.75" customHeight="1" hidden="1">
      <c r="A48" s="137">
        <v>42</v>
      </c>
      <c r="B48" s="23" t="s">
        <v>49</v>
      </c>
      <c r="C48" s="13" t="s">
        <v>11</v>
      </c>
      <c r="D48" s="138" t="s">
        <v>70</v>
      </c>
      <c r="E48" s="139">
        <v>2</v>
      </c>
      <c r="F48" s="140">
        <v>0</v>
      </c>
      <c r="G48" s="140">
        <v>0</v>
      </c>
      <c r="H48" s="141" t="s">
        <v>11</v>
      </c>
      <c r="I48" s="14">
        <v>0</v>
      </c>
      <c r="J48" s="15">
        <v>0</v>
      </c>
      <c r="K48" s="142">
        <v>0</v>
      </c>
      <c r="L48" s="17">
        <v>5</v>
      </c>
      <c r="M48" s="143">
        <v>0</v>
      </c>
      <c r="N48" s="19">
        <v>0</v>
      </c>
      <c r="O48" s="20">
        <v>0</v>
      </c>
      <c r="P48" s="21" t="s">
        <v>43</v>
      </c>
      <c r="Q48" s="35" t="s">
        <v>22</v>
      </c>
    </row>
    <row r="49" spans="1:17" s="4" customFormat="1" ht="12.75" customHeight="1" hidden="1">
      <c r="A49" s="137">
        <v>43</v>
      </c>
      <c r="B49" s="23" t="s">
        <v>287</v>
      </c>
      <c r="C49" s="13" t="s">
        <v>11</v>
      </c>
      <c r="D49" s="138" t="s">
        <v>70</v>
      </c>
      <c r="E49" s="139">
        <v>8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4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 hidden="1">
      <c r="A50" s="137">
        <v>44</v>
      </c>
      <c r="B50" s="23" t="s">
        <v>276</v>
      </c>
      <c r="C50" s="13" t="s">
        <v>57</v>
      </c>
      <c r="D50" s="138" t="s">
        <v>70</v>
      </c>
      <c r="E50" s="139">
        <v>3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2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 hidden="1">
      <c r="A51" s="137">
        <v>45</v>
      </c>
      <c r="B51" s="23" t="s">
        <v>89</v>
      </c>
      <c r="C51" s="13" t="s">
        <v>11</v>
      </c>
      <c r="D51" s="138" t="s">
        <v>70</v>
      </c>
      <c r="E51" s="139">
        <v>4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2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 hidden="1">
      <c r="A52" s="137">
        <v>46</v>
      </c>
      <c r="B52" s="23" t="s">
        <v>283</v>
      </c>
      <c r="C52" s="13" t="s">
        <v>11</v>
      </c>
      <c r="D52" s="138" t="s">
        <v>70</v>
      </c>
      <c r="E52" s="139">
        <v>7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2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 hidden="1">
      <c r="A53" s="137">
        <v>47</v>
      </c>
      <c r="B53" s="23" t="s">
        <v>34</v>
      </c>
      <c r="C53" s="13" t="s">
        <v>11</v>
      </c>
      <c r="D53" s="138" t="s">
        <v>70</v>
      </c>
      <c r="E53" s="139">
        <v>7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1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 hidden="1">
      <c r="A54" s="137">
        <v>48</v>
      </c>
      <c r="B54" s="23" t="s">
        <v>79</v>
      </c>
      <c r="C54" s="13" t="s">
        <v>11</v>
      </c>
      <c r="D54" s="138" t="s">
        <v>70</v>
      </c>
      <c r="E54" s="139">
        <v>6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0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 hidden="1">
      <c r="A55" s="137">
        <v>49</v>
      </c>
      <c r="B55" s="23" t="s">
        <v>282</v>
      </c>
      <c r="C55" s="13" t="s">
        <v>11</v>
      </c>
      <c r="D55" s="138" t="s">
        <v>70</v>
      </c>
      <c r="E55" s="139">
        <v>6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 hidden="1">
      <c r="A56" s="137">
        <v>50</v>
      </c>
      <c r="B56" s="23">
        <v>0</v>
      </c>
      <c r="C56" s="13" t="s">
        <v>11</v>
      </c>
      <c r="D56" s="138" t="s">
        <v>70</v>
      </c>
      <c r="E56" s="139">
        <v>4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>
        <v>0</v>
      </c>
      <c r="C57" s="13" t="s">
        <v>11</v>
      </c>
      <c r="D57" s="138" t="s">
        <v>70</v>
      </c>
      <c r="E57" s="139">
        <v>5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>
        <v>0</v>
      </c>
      <c r="C58" s="13" t="s">
        <v>11</v>
      </c>
      <c r="D58" s="138" t="s">
        <v>70</v>
      </c>
      <c r="E58" s="139">
        <v>2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>
        <v>0</v>
      </c>
      <c r="C59" s="13" t="s">
        <v>11</v>
      </c>
      <c r="D59" s="138" t="s">
        <v>70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>
        <v>0</v>
      </c>
      <c r="C60" s="13" t="s">
        <v>11</v>
      </c>
      <c r="D60" s="138" t="s">
        <v>70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>
        <v>0</v>
      </c>
      <c r="C61" s="13" t="s">
        <v>11</v>
      </c>
      <c r="D61" s="138" t="s">
        <v>70</v>
      </c>
      <c r="E61" s="139">
        <v>9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>
        <v>0</v>
      </c>
      <c r="C62" s="13" t="s">
        <v>11</v>
      </c>
      <c r="D62" s="138" t="s">
        <v>70</v>
      </c>
      <c r="E62" s="139">
        <v>9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>
        <v>0</v>
      </c>
      <c r="C63" s="13" t="s">
        <v>11</v>
      </c>
      <c r="D63" s="138" t="s">
        <v>70</v>
      </c>
      <c r="E63" s="139">
        <v>9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90</v>
      </c>
      <c r="C64" s="13" t="s">
        <v>11</v>
      </c>
      <c r="D64" s="138" t="s">
        <v>70</v>
      </c>
      <c r="E64" s="139">
        <v>9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91</v>
      </c>
      <c r="C65" s="13" t="s">
        <v>11</v>
      </c>
      <c r="D65" s="138" t="s">
        <v>70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92</v>
      </c>
      <c r="C66" s="13" t="s">
        <v>11</v>
      </c>
      <c r="D66" s="138" t="s">
        <v>70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93</v>
      </c>
      <c r="C67" s="13" t="s">
        <v>11</v>
      </c>
      <c r="D67" s="138" t="s">
        <v>70</v>
      </c>
      <c r="E67" s="139">
        <v>10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94</v>
      </c>
      <c r="C68" s="13" t="s">
        <v>11</v>
      </c>
      <c r="D68" s="138" t="s">
        <v>70</v>
      </c>
      <c r="E68" s="139">
        <v>10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95</v>
      </c>
      <c r="C69" s="13" t="s">
        <v>11</v>
      </c>
      <c r="D69" s="138" t="s">
        <v>70</v>
      </c>
      <c r="E69" s="139">
        <v>10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96</v>
      </c>
      <c r="C70" s="13" t="s">
        <v>11</v>
      </c>
      <c r="D70" s="138" t="s">
        <v>70</v>
      </c>
      <c r="E70" s="139">
        <v>10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97</v>
      </c>
      <c r="C71" s="13" t="s">
        <v>11</v>
      </c>
      <c r="D71" s="138" t="s">
        <v>70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98</v>
      </c>
      <c r="C72" s="13" t="s">
        <v>11</v>
      </c>
      <c r="D72" s="138" t="s">
        <v>70</v>
      </c>
      <c r="E72" s="139">
        <v>11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99</v>
      </c>
      <c r="C73" s="13" t="s">
        <v>11</v>
      </c>
      <c r="D73" s="138" t="s">
        <v>70</v>
      </c>
      <c r="E73" s="139">
        <v>11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100</v>
      </c>
      <c r="C74" s="13" t="s">
        <v>11</v>
      </c>
      <c r="D74" s="138" t="s">
        <v>70</v>
      </c>
      <c r="E74" s="139">
        <v>11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101</v>
      </c>
      <c r="C75" s="13" t="s">
        <v>11</v>
      </c>
      <c r="D75" s="138" t="s">
        <v>70</v>
      </c>
      <c r="E75" s="139">
        <v>11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102</v>
      </c>
      <c r="C76" s="13" t="s">
        <v>11</v>
      </c>
      <c r="D76" s="138" t="s">
        <v>70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103</v>
      </c>
      <c r="C77" s="13" t="s">
        <v>11</v>
      </c>
      <c r="D77" s="138" t="s">
        <v>70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104</v>
      </c>
      <c r="C78" s="13" t="s">
        <v>11</v>
      </c>
      <c r="D78" s="138" t="s">
        <v>70</v>
      </c>
      <c r="E78" s="139">
        <v>12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105</v>
      </c>
      <c r="C79" s="13" t="s">
        <v>11</v>
      </c>
      <c r="D79" s="138" t="s">
        <v>70</v>
      </c>
      <c r="E79" s="139">
        <v>12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106</v>
      </c>
      <c r="C80" s="13" t="s">
        <v>11</v>
      </c>
      <c r="D80" s="138" t="s">
        <v>70</v>
      </c>
      <c r="E80" s="139">
        <v>12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107</v>
      </c>
      <c r="C81" s="13" t="s">
        <v>11</v>
      </c>
      <c r="D81" s="138" t="s">
        <v>70</v>
      </c>
      <c r="E81" s="139">
        <v>12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108</v>
      </c>
      <c r="C82" s="13" t="s">
        <v>11</v>
      </c>
      <c r="D82" s="138" t="s">
        <v>70</v>
      </c>
      <c r="E82" s="139">
        <v>11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109</v>
      </c>
      <c r="C83" s="13" t="s">
        <v>11</v>
      </c>
      <c r="D83" s="138" t="s">
        <v>70</v>
      </c>
      <c r="E83" s="139">
        <v>1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110</v>
      </c>
      <c r="C84" s="13" t="s">
        <v>11</v>
      </c>
      <c r="D84" s="138" t="s">
        <v>70</v>
      </c>
      <c r="E84" s="139">
        <v>1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111</v>
      </c>
      <c r="C85" s="13" t="s">
        <v>11</v>
      </c>
      <c r="D85" s="138" t="s">
        <v>70</v>
      </c>
      <c r="E85" s="139">
        <v>2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112</v>
      </c>
      <c r="C86" s="13" t="s">
        <v>11</v>
      </c>
      <c r="D86" s="138" t="s">
        <v>70</v>
      </c>
      <c r="E86" s="139">
        <v>2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113</v>
      </c>
      <c r="C87" s="13" t="s">
        <v>11</v>
      </c>
      <c r="D87" s="138" t="s">
        <v>70</v>
      </c>
      <c r="E87" s="139">
        <v>3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114</v>
      </c>
      <c r="C88" s="13" t="s">
        <v>11</v>
      </c>
      <c r="D88" s="138" t="s">
        <v>70</v>
      </c>
      <c r="E88" s="139">
        <v>3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115</v>
      </c>
      <c r="C89" s="13" t="s">
        <v>11</v>
      </c>
      <c r="D89" s="138" t="s">
        <v>70</v>
      </c>
      <c r="E89" s="139">
        <v>4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116</v>
      </c>
      <c r="C90" s="13" t="s">
        <v>11</v>
      </c>
      <c r="D90" s="138" t="s">
        <v>70</v>
      </c>
      <c r="E90" s="139">
        <v>4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117</v>
      </c>
      <c r="C91" s="13" t="s">
        <v>11</v>
      </c>
      <c r="D91" s="138" t="s">
        <v>70</v>
      </c>
      <c r="E91" s="139">
        <v>5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118</v>
      </c>
      <c r="C92" s="13" t="s">
        <v>11</v>
      </c>
      <c r="D92" s="138" t="s">
        <v>70</v>
      </c>
      <c r="E92" s="139">
        <v>5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120</v>
      </c>
      <c r="C93" s="13" t="s">
        <v>11</v>
      </c>
      <c r="D93" s="138" t="s">
        <v>70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121</v>
      </c>
      <c r="C94" s="13" t="s">
        <v>11</v>
      </c>
      <c r="D94" s="138" t="s">
        <v>70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122</v>
      </c>
      <c r="C95" s="13" t="s">
        <v>11</v>
      </c>
      <c r="D95" s="138" t="s">
        <v>70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123</v>
      </c>
      <c r="C96" s="13" t="s">
        <v>11</v>
      </c>
      <c r="D96" s="138" t="s">
        <v>70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124</v>
      </c>
      <c r="C97" s="13" t="s">
        <v>11</v>
      </c>
      <c r="D97" s="138" t="s">
        <v>70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125</v>
      </c>
      <c r="C98" s="13" t="s">
        <v>11</v>
      </c>
      <c r="D98" s="138" t="s">
        <v>70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126</v>
      </c>
      <c r="C99" s="13" t="s">
        <v>11</v>
      </c>
      <c r="D99" s="138" t="s">
        <v>70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127</v>
      </c>
      <c r="C100" s="13" t="s">
        <v>11</v>
      </c>
      <c r="D100" s="138" t="s">
        <v>70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128</v>
      </c>
      <c r="C101" s="13" t="s">
        <v>11</v>
      </c>
      <c r="D101" s="138" t="s">
        <v>70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 thickBot="1">
      <c r="A102" s="137">
        <v>96</v>
      </c>
      <c r="B102" s="23" t="s">
        <v>129</v>
      </c>
      <c r="C102" s="13" t="s">
        <v>11</v>
      </c>
      <c r="D102" s="138" t="s">
        <v>70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 sheet="1" objects="1" scenarios="1"/>
  <mergeCells count="16">
    <mergeCell ref="B4:B6"/>
    <mergeCell ref="E4:E6"/>
    <mergeCell ref="F4:G6"/>
    <mergeCell ref="H4:H6"/>
    <mergeCell ref="I4:I6"/>
    <mergeCell ref="J4:J6"/>
    <mergeCell ref="A3:G3"/>
    <mergeCell ref="M2:O2"/>
    <mergeCell ref="P2:P3"/>
    <mergeCell ref="H3:O3"/>
    <mergeCell ref="K4:K6"/>
    <mergeCell ref="L4:L6"/>
    <mergeCell ref="M4:M6"/>
    <mergeCell ref="N4:N6"/>
    <mergeCell ref="O4:O6"/>
    <mergeCell ref="P4:P6"/>
  </mergeCells>
  <conditionalFormatting sqref="O104:O65536 M104:M65536">
    <cfRule type="cellIs" priority="12" dxfId="2" operator="greaterThanOrEqual" stopIfTrue="1">
      <formula>20</formula>
    </cfRule>
    <cfRule type="cellIs" priority="13" dxfId="1" operator="lessThanOrEqual" stopIfTrue="1">
      <formula>25</formula>
    </cfRule>
  </conditionalFormatting>
  <conditionalFormatting sqref="H1 H104:H65536">
    <cfRule type="cellIs" priority="14" dxfId="1" operator="equal" stopIfTrue="1">
      <formula>"""OK"""</formula>
    </cfRule>
  </conditionalFormatting>
  <conditionalFormatting sqref="O103 M4 M7:M103">
    <cfRule type="cellIs" priority="4" dxfId="2" operator="greaterThanOrEqual" stopIfTrue="1">
      <formula>20</formula>
    </cfRule>
    <cfRule type="cellIs" priority="5" dxfId="1" operator="lessThanOrEqual" stopIfTrue="1">
      <formula>25</formula>
    </cfRule>
  </conditionalFormatting>
  <conditionalFormatting sqref="H7:H102 H2:H3">
    <cfRule type="cellIs" priority="6" dxfId="1" operator="equal" stopIfTrue="1">
      <formula>"""OK"""</formula>
    </cfRule>
  </conditionalFormatting>
  <conditionalFormatting sqref="N7:O102">
    <cfRule type="cellIs" priority="7" dxfId="4" operator="greaterThanOrEqual" stopIfTrue="1">
      <formula>1</formula>
    </cfRule>
    <cfRule type="cellIs" priority="8" dxfId="0" operator="equal" stopIfTrue="1">
      <formula>0</formula>
    </cfRule>
  </conditionalFormatting>
  <conditionalFormatting sqref="O4:O5">
    <cfRule type="cellIs" priority="9" dxfId="2" operator="equal" stopIfTrue="1">
      <formula>0</formula>
    </cfRule>
    <cfRule type="cellIs" priority="10" dxfId="1" operator="equal" stopIfTrue="1">
      <formula>0</formula>
    </cfRule>
  </conditionalFormatting>
  <conditionalFormatting sqref="F7:G102">
    <cfRule type="cellIs" priority="11" dxfId="0" operator="equal" stopIfTrue="1">
      <formula>0</formula>
    </cfRule>
  </conditionalFormatting>
  <conditionalFormatting sqref="B7">
    <cfRule type="expression" priority="3" dxfId="11" stopIfTrue="1">
      <formula>$E7&gt;6</formula>
    </cfRule>
  </conditionalFormatting>
  <conditionalFormatting sqref="B69:B102">
    <cfRule type="expression" priority="2" dxfId="11" stopIfTrue="1">
      <formula>$E69&gt;8</formula>
    </cfRule>
  </conditionalFormatting>
  <conditionalFormatting sqref="B8:B68">
    <cfRule type="expression" priority="1" dxfId="11" stopIfTrue="1">
      <formula>$E8&gt;6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214"/>
      <c r="N1" s="215"/>
      <c r="O1" s="21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44127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74"/>
      <c r="N2" s="375"/>
      <c r="O2" s="375"/>
      <c r="P2" s="376"/>
      <c r="Q2" s="32"/>
    </row>
    <row r="3" spans="1:17" ht="13.5" customHeight="1" thickBot="1">
      <c r="A3" s="372" t="s">
        <v>26</v>
      </c>
      <c r="B3" s="373"/>
      <c r="C3" s="373"/>
      <c r="D3" s="373"/>
      <c r="E3" s="373"/>
      <c r="F3" s="373"/>
      <c r="G3" s="373"/>
      <c r="H3" s="378" t="s">
        <v>30</v>
      </c>
      <c r="I3" s="378"/>
      <c r="J3" s="378"/>
      <c r="K3" s="378"/>
      <c r="L3" s="378"/>
      <c r="M3" s="378"/>
      <c r="N3" s="378"/>
      <c r="O3" s="378"/>
      <c r="P3" s="377"/>
      <c r="Q3" s="32"/>
    </row>
    <row r="4" spans="1:17" ht="12.75" customHeight="1" thickTop="1">
      <c r="A4" s="131"/>
      <c r="B4" s="391" t="s">
        <v>4</v>
      </c>
      <c r="C4" s="132"/>
      <c r="D4" s="132"/>
      <c r="E4" s="393" t="s">
        <v>5</v>
      </c>
      <c r="F4" s="395" t="s">
        <v>40</v>
      </c>
      <c r="G4" s="396"/>
      <c r="H4" s="398" t="s">
        <v>41</v>
      </c>
      <c r="I4" s="400" t="s">
        <v>7</v>
      </c>
      <c r="J4" s="400" t="s">
        <v>8</v>
      </c>
      <c r="K4" s="379" t="s">
        <v>1</v>
      </c>
      <c r="L4" s="381" t="s">
        <v>0</v>
      </c>
      <c r="M4" s="382" t="s">
        <v>2</v>
      </c>
      <c r="N4" s="384" t="s">
        <v>9</v>
      </c>
      <c r="O4" s="387" t="s">
        <v>10</v>
      </c>
      <c r="P4" s="357" t="s">
        <v>42</v>
      </c>
      <c r="Q4" s="32"/>
    </row>
    <row r="5" spans="1:17" s="4" customFormat="1" ht="12.75" customHeight="1">
      <c r="A5" s="133"/>
      <c r="B5" s="392"/>
      <c r="C5" s="134"/>
      <c r="D5" s="134"/>
      <c r="E5" s="394"/>
      <c r="F5" s="397"/>
      <c r="G5" s="397"/>
      <c r="H5" s="399"/>
      <c r="I5" s="401"/>
      <c r="J5" s="402"/>
      <c r="K5" s="380"/>
      <c r="L5" s="380"/>
      <c r="M5" s="383"/>
      <c r="N5" s="385"/>
      <c r="O5" s="388"/>
      <c r="P5" s="390"/>
      <c r="Q5" s="35"/>
    </row>
    <row r="6" spans="1:17" s="4" customFormat="1" ht="12.75" customHeight="1">
      <c r="A6" s="135"/>
      <c r="B6" s="392"/>
      <c r="C6" s="136"/>
      <c r="D6" s="136"/>
      <c r="E6" s="394"/>
      <c r="F6" s="397"/>
      <c r="G6" s="397"/>
      <c r="H6" s="399"/>
      <c r="I6" s="401"/>
      <c r="J6" s="402"/>
      <c r="K6" s="380"/>
      <c r="L6" s="380"/>
      <c r="M6" s="383"/>
      <c r="N6" s="386"/>
      <c r="O6" s="389"/>
      <c r="P6" s="390"/>
      <c r="Q6" s="35" t="s">
        <v>22</v>
      </c>
    </row>
    <row r="7" spans="1:17" s="4" customFormat="1" ht="12.75">
      <c r="A7" s="137">
        <v>1</v>
      </c>
      <c r="B7" s="23" t="s">
        <v>247</v>
      </c>
      <c r="C7" s="13" t="s">
        <v>11</v>
      </c>
      <c r="D7" s="138" t="s">
        <v>26</v>
      </c>
      <c r="E7" s="139">
        <v>3</v>
      </c>
      <c r="F7" s="140">
        <v>0</v>
      </c>
      <c r="G7" s="140">
        <v>0</v>
      </c>
      <c r="H7" s="141" t="s">
        <v>389</v>
      </c>
      <c r="I7" s="14">
        <v>9</v>
      </c>
      <c r="J7" s="15">
        <v>0</v>
      </c>
      <c r="K7" s="142">
        <v>9</v>
      </c>
      <c r="L7" s="17">
        <v>6</v>
      </c>
      <c r="M7" s="143">
        <v>1</v>
      </c>
      <c r="N7" s="19">
        <v>9</v>
      </c>
      <c r="O7" s="20">
        <v>1</v>
      </c>
      <c r="P7" s="21" t="s">
        <v>43</v>
      </c>
      <c r="Q7" s="35"/>
    </row>
    <row r="8" spans="1:17" s="4" customFormat="1" ht="12.75">
      <c r="A8" s="137">
        <v>2</v>
      </c>
      <c r="B8" s="23" t="s">
        <v>298</v>
      </c>
      <c r="C8" s="13" t="s">
        <v>11</v>
      </c>
      <c r="D8" s="138" t="s">
        <v>26</v>
      </c>
      <c r="E8" s="139">
        <v>8</v>
      </c>
      <c r="F8" s="140">
        <v>0</v>
      </c>
      <c r="G8" s="140">
        <v>0</v>
      </c>
      <c r="H8" s="141" t="s">
        <v>389</v>
      </c>
      <c r="I8" s="14">
        <v>23</v>
      </c>
      <c r="J8" s="15">
        <v>2</v>
      </c>
      <c r="K8" s="142">
        <v>25</v>
      </c>
      <c r="L8" s="17">
        <v>10</v>
      </c>
      <c r="M8" s="143">
        <v>0.92</v>
      </c>
      <c r="N8" s="19">
        <v>25</v>
      </c>
      <c r="O8" s="20">
        <v>0.92</v>
      </c>
      <c r="P8" s="21" t="s">
        <v>43</v>
      </c>
      <c r="Q8" s="35"/>
    </row>
    <row r="9" spans="1:17" s="4" customFormat="1" ht="12.75">
      <c r="A9" s="137">
        <v>3</v>
      </c>
      <c r="B9" s="23" t="s">
        <v>242</v>
      </c>
      <c r="C9" s="13" t="s">
        <v>11</v>
      </c>
      <c r="D9" s="138" t="s">
        <v>26</v>
      </c>
      <c r="E9" s="139">
        <v>6</v>
      </c>
      <c r="F9" s="140">
        <v>0</v>
      </c>
      <c r="G9" s="140">
        <v>0</v>
      </c>
      <c r="H9" s="141" t="s">
        <v>389</v>
      </c>
      <c r="I9" s="14">
        <v>21</v>
      </c>
      <c r="J9" s="15">
        <v>4</v>
      </c>
      <c r="K9" s="142">
        <v>25</v>
      </c>
      <c r="L9" s="17">
        <v>11</v>
      </c>
      <c r="M9" s="143">
        <v>0.84</v>
      </c>
      <c r="N9" s="19">
        <v>25</v>
      </c>
      <c r="O9" s="20">
        <v>0.84</v>
      </c>
      <c r="P9" s="21" t="s">
        <v>43</v>
      </c>
      <c r="Q9" s="35"/>
    </row>
    <row r="10" spans="1:17" s="4" customFormat="1" ht="12.75">
      <c r="A10" s="137">
        <v>4</v>
      </c>
      <c r="B10" s="23" t="s">
        <v>133</v>
      </c>
      <c r="C10" s="13" t="s">
        <v>11</v>
      </c>
      <c r="D10" s="138" t="s">
        <v>26</v>
      </c>
      <c r="E10" s="139">
        <v>7</v>
      </c>
      <c r="F10" s="140">
        <v>0</v>
      </c>
      <c r="G10" s="140">
        <v>0</v>
      </c>
      <c r="H10" s="141" t="s">
        <v>389</v>
      </c>
      <c r="I10" s="14">
        <v>23</v>
      </c>
      <c r="J10" s="15">
        <v>6</v>
      </c>
      <c r="K10" s="142">
        <v>29</v>
      </c>
      <c r="L10" s="17">
        <v>11</v>
      </c>
      <c r="M10" s="143">
        <v>0.7931034482758621</v>
      </c>
      <c r="N10" s="19">
        <v>29</v>
      </c>
      <c r="O10" s="20">
        <v>0.7931034482758621</v>
      </c>
      <c r="P10" s="21" t="s">
        <v>43</v>
      </c>
      <c r="Q10" s="35"/>
    </row>
    <row r="11" spans="1:17" s="4" customFormat="1" ht="12.75">
      <c r="A11" s="137">
        <v>5</v>
      </c>
      <c r="B11" s="23" t="s">
        <v>241</v>
      </c>
      <c r="C11" s="13" t="s">
        <v>11</v>
      </c>
      <c r="D11" s="138" t="s">
        <v>26</v>
      </c>
      <c r="E11" s="139">
        <v>6</v>
      </c>
      <c r="F11" s="140">
        <v>0</v>
      </c>
      <c r="G11" s="140">
        <v>0</v>
      </c>
      <c r="H11" s="141" t="s">
        <v>389</v>
      </c>
      <c r="I11" s="14">
        <v>21</v>
      </c>
      <c r="J11" s="15">
        <v>6</v>
      </c>
      <c r="K11" s="142">
        <v>27</v>
      </c>
      <c r="L11" s="17">
        <v>11</v>
      </c>
      <c r="M11" s="143">
        <v>0.7777777777777778</v>
      </c>
      <c r="N11" s="19">
        <v>27</v>
      </c>
      <c r="O11" s="20">
        <v>0.7777777777777778</v>
      </c>
      <c r="P11" s="21" t="s">
        <v>43</v>
      </c>
      <c r="Q11" s="35"/>
    </row>
    <row r="12" spans="1:17" s="4" customFormat="1" ht="12.75">
      <c r="A12" s="137">
        <v>6</v>
      </c>
      <c r="B12" s="23" t="s">
        <v>131</v>
      </c>
      <c r="C12" s="13" t="s">
        <v>11</v>
      </c>
      <c r="D12" s="138" t="s">
        <v>26</v>
      </c>
      <c r="E12" s="139">
        <v>7</v>
      </c>
      <c r="F12" s="140">
        <v>0</v>
      </c>
      <c r="G12" s="140">
        <v>0</v>
      </c>
      <c r="H12" s="141" t="s">
        <v>389</v>
      </c>
      <c r="I12" s="14">
        <v>12</v>
      </c>
      <c r="J12" s="15">
        <v>4</v>
      </c>
      <c r="K12" s="142">
        <v>16</v>
      </c>
      <c r="L12" s="17">
        <v>9</v>
      </c>
      <c r="M12" s="143">
        <v>0.75</v>
      </c>
      <c r="N12" s="19">
        <v>16</v>
      </c>
      <c r="O12" s="20">
        <v>0.75</v>
      </c>
      <c r="P12" s="21" t="s">
        <v>43</v>
      </c>
      <c r="Q12" s="35"/>
    </row>
    <row r="13" spans="1:17" s="4" customFormat="1" ht="12.75">
      <c r="A13" s="137">
        <v>7</v>
      </c>
      <c r="B13" s="23" t="s">
        <v>134</v>
      </c>
      <c r="C13" s="13" t="s">
        <v>11</v>
      </c>
      <c r="D13" s="138" t="s">
        <v>26</v>
      </c>
      <c r="E13" s="139">
        <v>3</v>
      </c>
      <c r="F13" s="140">
        <v>0</v>
      </c>
      <c r="G13" s="140">
        <v>0</v>
      </c>
      <c r="H13" s="141" t="s">
        <v>389</v>
      </c>
      <c r="I13" s="14">
        <v>17</v>
      </c>
      <c r="J13" s="15">
        <v>7</v>
      </c>
      <c r="K13" s="142">
        <v>24</v>
      </c>
      <c r="L13" s="17">
        <v>9</v>
      </c>
      <c r="M13" s="143">
        <v>0.7083333333333334</v>
      </c>
      <c r="N13" s="19">
        <v>24</v>
      </c>
      <c r="O13" s="20">
        <v>0.7083333333333334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305</v>
      </c>
      <c r="C14" s="13" t="s">
        <v>11</v>
      </c>
      <c r="D14" s="138" t="s">
        <v>26</v>
      </c>
      <c r="E14" s="139">
        <v>8</v>
      </c>
      <c r="F14" s="140">
        <v>0</v>
      </c>
      <c r="G14" s="140">
        <v>0</v>
      </c>
      <c r="H14" s="141" t="s">
        <v>389</v>
      </c>
      <c r="I14" s="14">
        <v>16</v>
      </c>
      <c r="J14" s="15">
        <v>7</v>
      </c>
      <c r="K14" s="142">
        <v>23</v>
      </c>
      <c r="L14" s="17">
        <v>11</v>
      </c>
      <c r="M14" s="143">
        <v>0.6956521739130435</v>
      </c>
      <c r="N14" s="19">
        <v>23</v>
      </c>
      <c r="O14" s="20">
        <v>0.6956521739130435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47</v>
      </c>
      <c r="C15" s="13" t="s">
        <v>11</v>
      </c>
      <c r="D15" s="138" t="s">
        <v>26</v>
      </c>
      <c r="E15" s="139">
        <v>5</v>
      </c>
      <c r="F15" s="140">
        <v>0</v>
      </c>
      <c r="G15" s="140">
        <v>0</v>
      </c>
      <c r="H15" s="141" t="s">
        <v>389</v>
      </c>
      <c r="I15" s="14">
        <v>22</v>
      </c>
      <c r="J15" s="15">
        <v>11</v>
      </c>
      <c r="K15" s="142">
        <v>33</v>
      </c>
      <c r="L15" s="17">
        <v>12</v>
      </c>
      <c r="M15" s="143">
        <v>0.6666666666666666</v>
      </c>
      <c r="N15" s="19">
        <v>33</v>
      </c>
      <c r="O15" s="20">
        <v>0.6666666666666666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130</v>
      </c>
      <c r="C16" s="13" t="s">
        <v>11</v>
      </c>
      <c r="D16" s="138" t="s">
        <v>26</v>
      </c>
      <c r="E16" s="139">
        <v>7</v>
      </c>
      <c r="F16" s="140">
        <v>0</v>
      </c>
      <c r="G16" s="140">
        <v>0</v>
      </c>
      <c r="H16" s="141" t="s">
        <v>389</v>
      </c>
      <c r="I16" s="14">
        <v>14</v>
      </c>
      <c r="J16" s="15">
        <v>7</v>
      </c>
      <c r="K16" s="142">
        <v>21</v>
      </c>
      <c r="L16" s="17">
        <v>9</v>
      </c>
      <c r="M16" s="143">
        <v>0.6666666666666666</v>
      </c>
      <c r="N16" s="19">
        <v>21</v>
      </c>
      <c r="O16" s="20">
        <v>0.6666666666666666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243</v>
      </c>
      <c r="C17" s="13" t="s">
        <v>57</v>
      </c>
      <c r="D17" s="138" t="s">
        <v>26</v>
      </c>
      <c r="E17" s="139">
        <v>6</v>
      </c>
      <c r="F17" s="140">
        <v>0</v>
      </c>
      <c r="G17" s="140">
        <v>0</v>
      </c>
      <c r="H17" s="141" t="s">
        <v>389</v>
      </c>
      <c r="I17" s="14">
        <v>8</v>
      </c>
      <c r="J17" s="15">
        <v>4</v>
      </c>
      <c r="K17" s="142">
        <v>12</v>
      </c>
      <c r="L17" s="17">
        <v>10</v>
      </c>
      <c r="M17" s="143">
        <v>0.6666666666666666</v>
      </c>
      <c r="N17" s="19">
        <v>12</v>
      </c>
      <c r="O17" s="20">
        <v>0.6666666666666666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246</v>
      </c>
      <c r="C18" s="13" t="s">
        <v>57</v>
      </c>
      <c r="D18" s="138" t="s">
        <v>26</v>
      </c>
      <c r="E18" s="139">
        <v>1</v>
      </c>
      <c r="F18" s="140">
        <v>0</v>
      </c>
      <c r="G18" s="140">
        <v>0</v>
      </c>
      <c r="H18" s="141" t="s">
        <v>389</v>
      </c>
      <c r="I18" s="14">
        <v>21</v>
      </c>
      <c r="J18" s="15">
        <v>11</v>
      </c>
      <c r="K18" s="142">
        <v>32</v>
      </c>
      <c r="L18" s="17">
        <v>11</v>
      </c>
      <c r="M18" s="143">
        <v>0.65625</v>
      </c>
      <c r="N18" s="19">
        <v>32</v>
      </c>
      <c r="O18" s="20">
        <v>0.65625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44</v>
      </c>
      <c r="C19" s="13" t="s">
        <v>11</v>
      </c>
      <c r="D19" s="138" t="s">
        <v>26</v>
      </c>
      <c r="E19" s="139">
        <v>3</v>
      </c>
      <c r="F19" s="140">
        <v>0</v>
      </c>
      <c r="G19" s="140">
        <v>0</v>
      </c>
      <c r="H19" s="141" t="s">
        <v>389</v>
      </c>
      <c r="I19" s="14">
        <v>17</v>
      </c>
      <c r="J19" s="15">
        <v>9</v>
      </c>
      <c r="K19" s="142">
        <v>26</v>
      </c>
      <c r="L19" s="17">
        <v>10</v>
      </c>
      <c r="M19" s="143">
        <v>0.6538461538461539</v>
      </c>
      <c r="N19" s="19">
        <v>26</v>
      </c>
      <c r="O19" s="20">
        <v>0.6538461538461539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297</v>
      </c>
      <c r="C20" s="13" t="s">
        <v>57</v>
      </c>
      <c r="D20" s="138" t="s">
        <v>26</v>
      </c>
      <c r="E20" s="139">
        <v>8</v>
      </c>
      <c r="F20" s="140">
        <v>0</v>
      </c>
      <c r="G20" s="140">
        <v>0</v>
      </c>
      <c r="H20" s="141" t="s">
        <v>389</v>
      </c>
      <c r="I20" s="14">
        <v>13</v>
      </c>
      <c r="J20" s="15">
        <v>7</v>
      </c>
      <c r="K20" s="142">
        <v>20</v>
      </c>
      <c r="L20" s="17">
        <v>9</v>
      </c>
      <c r="M20" s="143">
        <v>0.65</v>
      </c>
      <c r="N20" s="19">
        <v>20</v>
      </c>
      <c r="O20" s="20">
        <v>0.65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132</v>
      </c>
      <c r="C21" s="13" t="s">
        <v>11</v>
      </c>
      <c r="D21" s="138" t="s">
        <v>26</v>
      </c>
      <c r="E21" s="139">
        <v>7</v>
      </c>
      <c r="F21" s="140">
        <v>0</v>
      </c>
      <c r="G21" s="140">
        <v>0</v>
      </c>
      <c r="H21" s="141" t="s">
        <v>389</v>
      </c>
      <c r="I21" s="14">
        <v>19</v>
      </c>
      <c r="J21" s="15">
        <v>11</v>
      </c>
      <c r="K21" s="142">
        <v>30</v>
      </c>
      <c r="L21" s="17">
        <v>11</v>
      </c>
      <c r="M21" s="143">
        <v>0.6333333333333333</v>
      </c>
      <c r="N21" s="19">
        <v>30</v>
      </c>
      <c r="O21" s="20">
        <v>0.6333333333333333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309</v>
      </c>
      <c r="C22" s="13" t="s">
        <v>57</v>
      </c>
      <c r="D22" s="138" t="s">
        <v>26</v>
      </c>
      <c r="E22" s="139">
        <v>1</v>
      </c>
      <c r="F22" s="140">
        <v>0</v>
      </c>
      <c r="G22" s="140">
        <v>0</v>
      </c>
      <c r="H22" s="141" t="s">
        <v>389</v>
      </c>
      <c r="I22" s="14">
        <v>19</v>
      </c>
      <c r="J22" s="15">
        <v>13</v>
      </c>
      <c r="K22" s="142">
        <v>32</v>
      </c>
      <c r="L22" s="17">
        <v>11</v>
      </c>
      <c r="M22" s="143">
        <v>0.59375</v>
      </c>
      <c r="N22" s="19">
        <v>32</v>
      </c>
      <c r="O22" s="20">
        <v>0.59375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46</v>
      </c>
      <c r="C23" s="13" t="s">
        <v>11</v>
      </c>
      <c r="D23" s="138" t="s">
        <v>26</v>
      </c>
      <c r="E23" s="139">
        <v>5</v>
      </c>
      <c r="F23" s="140">
        <v>0</v>
      </c>
      <c r="G23" s="140">
        <v>0</v>
      </c>
      <c r="H23" s="141" t="s">
        <v>389</v>
      </c>
      <c r="I23" s="14">
        <v>8</v>
      </c>
      <c r="J23" s="15">
        <v>7</v>
      </c>
      <c r="K23" s="142">
        <v>15</v>
      </c>
      <c r="L23" s="17">
        <v>10</v>
      </c>
      <c r="M23" s="143">
        <v>0.5333333333333333</v>
      </c>
      <c r="N23" s="19">
        <v>15</v>
      </c>
      <c r="O23" s="20">
        <v>0.5333333333333333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306</v>
      </c>
      <c r="C24" s="13" t="s">
        <v>11</v>
      </c>
      <c r="D24" s="138" t="s">
        <v>26</v>
      </c>
      <c r="E24" s="139">
        <v>5</v>
      </c>
      <c r="F24" s="140">
        <v>0</v>
      </c>
      <c r="G24" s="140">
        <v>0</v>
      </c>
      <c r="H24" s="141" t="s">
        <v>389</v>
      </c>
      <c r="I24" s="14">
        <v>7</v>
      </c>
      <c r="J24" s="15">
        <v>7</v>
      </c>
      <c r="K24" s="142">
        <v>14</v>
      </c>
      <c r="L24" s="17">
        <v>7</v>
      </c>
      <c r="M24" s="143">
        <v>0.5</v>
      </c>
      <c r="N24" s="19">
        <v>14</v>
      </c>
      <c r="O24" s="20">
        <v>0.5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400</v>
      </c>
      <c r="C25" s="13" t="s">
        <v>57</v>
      </c>
      <c r="D25" s="138" t="s">
        <v>26</v>
      </c>
      <c r="E25" s="139">
        <v>5</v>
      </c>
      <c r="F25" s="140">
        <v>0</v>
      </c>
      <c r="G25" s="140">
        <v>0</v>
      </c>
      <c r="H25" s="141" t="s">
        <v>389</v>
      </c>
      <c r="I25" s="14">
        <v>10</v>
      </c>
      <c r="J25" s="15">
        <v>11</v>
      </c>
      <c r="K25" s="142">
        <v>21</v>
      </c>
      <c r="L25" s="17">
        <v>9</v>
      </c>
      <c r="M25" s="143">
        <v>0.47619047619047616</v>
      </c>
      <c r="N25" s="19">
        <v>21</v>
      </c>
      <c r="O25" s="20">
        <v>0.47619047619047616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77</v>
      </c>
      <c r="C26" s="13" t="s">
        <v>11</v>
      </c>
      <c r="D26" s="138" t="s">
        <v>26</v>
      </c>
      <c r="E26" s="139">
        <v>2</v>
      </c>
      <c r="F26" s="140">
        <v>0</v>
      </c>
      <c r="G26" s="140">
        <v>0</v>
      </c>
      <c r="H26" s="141" t="s">
        <v>389</v>
      </c>
      <c r="I26" s="14">
        <v>15</v>
      </c>
      <c r="J26" s="15">
        <v>19</v>
      </c>
      <c r="K26" s="142">
        <v>34</v>
      </c>
      <c r="L26" s="17">
        <v>12</v>
      </c>
      <c r="M26" s="143">
        <v>0.4411764705882353</v>
      </c>
      <c r="N26" s="19">
        <v>34</v>
      </c>
      <c r="O26" s="20">
        <v>0.4411764705882353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304</v>
      </c>
      <c r="C27" s="13" t="s">
        <v>11</v>
      </c>
      <c r="D27" s="138" t="s">
        <v>26</v>
      </c>
      <c r="E27" s="139">
        <v>3</v>
      </c>
      <c r="F27" s="140">
        <v>0</v>
      </c>
      <c r="G27" s="140">
        <v>0</v>
      </c>
      <c r="H27" s="141" t="s">
        <v>389</v>
      </c>
      <c r="I27" s="14">
        <v>11</v>
      </c>
      <c r="J27" s="15">
        <v>15</v>
      </c>
      <c r="K27" s="142">
        <v>26</v>
      </c>
      <c r="L27" s="17">
        <v>11</v>
      </c>
      <c r="M27" s="143">
        <v>0.4230769230769231</v>
      </c>
      <c r="N27" s="19">
        <v>26</v>
      </c>
      <c r="O27" s="20">
        <v>0.4230769230769231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250</v>
      </c>
      <c r="C28" s="13" t="s">
        <v>11</v>
      </c>
      <c r="D28" s="138" t="s">
        <v>26</v>
      </c>
      <c r="E28" s="139">
        <v>8</v>
      </c>
      <c r="F28" s="140">
        <v>0</v>
      </c>
      <c r="G28" s="140">
        <v>0</v>
      </c>
      <c r="H28" s="141" t="s">
        <v>389</v>
      </c>
      <c r="I28" s="14">
        <v>5</v>
      </c>
      <c r="J28" s="15">
        <v>7</v>
      </c>
      <c r="K28" s="142">
        <v>12</v>
      </c>
      <c r="L28" s="17">
        <v>8</v>
      </c>
      <c r="M28" s="143">
        <v>0.4166666666666667</v>
      </c>
      <c r="N28" s="19">
        <v>12</v>
      </c>
      <c r="O28" s="20">
        <v>0.4166666666666667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303</v>
      </c>
      <c r="C29" s="13" t="s">
        <v>57</v>
      </c>
      <c r="D29" s="138" t="s">
        <v>26</v>
      </c>
      <c r="E29" s="139">
        <v>3</v>
      </c>
      <c r="F29" s="140">
        <v>0</v>
      </c>
      <c r="G29" s="140">
        <v>0</v>
      </c>
      <c r="H29" s="141" t="s">
        <v>389</v>
      </c>
      <c r="I29" s="14">
        <v>8</v>
      </c>
      <c r="J29" s="15">
        <v>12</v>
      </c>
      <c r="K29" s="142">
        <v>20</v>
      </c>
      <c r="L29" s="17">
        <v>8</v>
      </c>
      <c r="M29" s="143">
        <v>0.4</v>
      </c>
      <c r="N29" s="19">
        <v>20</v>
      </c>
      <c r="O29" s="20">
        <v>0.4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244</v>
      </c>
      <c r="C30" s="13" t="s">
        <v>11</v>
      </c>
      <c r="D30" s="138" t="s">
        <v>26</v>
      </c>
      <c r="E30" s="139">
        <v>6</v>
      </c>
      <c r="F30" s="140">
        <v>0</v>
      </c>
      <c r="G30" s="140">
        <v>0</v>
      </c>
      <c r="H30" s="141" t="s">
        <v>389</v>
      </c>
      <c r="I30" s="14">
        <v>5</v>
      </c>
      <c r="J30" s="15">
        <v>9</v>
      </c>
      <c r="K30" s="142">
        <v>14</v>
      </c>
      <c r="L30" s="17">
        <v>8</v>
      </c>
      <c r="M30" s="143">
        <v>0.35714285714285715</v>
      </c>
      <c r="N30" s="19">
        <v>14</v>
      </c>
      <c r="O30" s="20">
        <v>0.35714285714285715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292</v>
      </c>
      <c r="C31" s="13" t="s">
        <v>11</v>
      </c>
      <c r="D31" s="138" t="s">
        <v>26</v>
      </c>
      <c r="E31" s="139">
        <v>4</v>
      </c>
      <c r="F31" s="140">
        <v>0</v>
      </c>
      <c r="G31" s="140">
        <v>0</v>
      </c>
      <c r="H31" s="141" t="s">
        <v>389</v>
      </c>
      <c r="I31" s="14">
        <v>7</v>
      </c>
      <c r="J31" s="15">
        <v>14</v>
      </c>
      <c r="K31" s="142">
        <v>21</v>
      </c>
      <c r="L31" s="17">
        <v>7</v>
      </c>
      <c r="M31" s="143">
        <v>0.3333333333333333</v>
      </c>
      <c r="N31" s="19">
        <v>21</v>
      </c>
      <c r="O31" s="20">
        <v>0.3333333333333333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249</v>
      </c>
      <c r="C32" s="13" t="s">
        <v>11</v>
      </c>
      <c r="D32" s="138" t="s">
        <v>26</v>
      </c>
      <c r="E32" s="139">
        <v>4</v>
      </c>
      <c r="F32" s="140">
        <v>0</v>
      </c>
      <c r="G32" s="140">
        <v>0</v>
      </c>
      <c r="H32" s="141" t="s">
        <v>389</v>
      </c>
      <c r="I32" s="14">
        <v>10</v>
      </c>
      <c r="J32" s="15">
        <v>26</v>
      </c>
      <c r="K32" s="142">
        <v>36</v>
      </c>
      <c r="L32" s="17">
        <v>12</v>
      </c>
      <c r="M32" s="143">
        <v>0.2777777777777778</v>
      </c>
      <c r="N32" s="19">
        <v>36</v>
      </c>
      <c r="O32" s="20">
        <v>0.2777777777777778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293</v>
      </c>
      <c r="C33" s="13" t="s">
        <v>57</v>
      </c>
      <c r="D33" s="138" t="s">
        <v>26</v>
      </c>
      <c r="E33" s="139">
        <v>4</v>
      </c>
      <c r="F33" s="140">
        <v>0</v>
      </c>
      <c r="G33" s="140">
        <v>0</v>
      </c>
      <c r="H33" s="141" t="s">
        <v>389</v>
      </c>
      <c r="I33" s="14">
        <v>3</v>
      </c>
      <c r="J33" s="15">
        <v>9</v>
      </c>
      <c r="K33" s="142">
        <v>12</v>
      </c>
      <c r="L33" s="17">
        <v>5</v>
      </c>
      <c r="M33" s="143">
        <v>0.25</v>
      </c>
      <c r="N33" s="19">
        <v>12</v>
      </c>
      <c r="O33" s="20">
        <v>0.25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294</v>
      </c>
      <c r="C34" s="13" t="s">
        <v>57</v>
      </c>
      <c r="D34" s="138" t="s">
        <v>26</v>
      </c>
      <c r="E34" s="139">
        <v>2</v>
      </c>
      <c r="F34" s="140">
        <v>0</v>
      </c>
      <c r="G34" s="140">
        <v>0</v>
      </c>
      <c r="H34" s="141" t="s">
        <v>389</v>
      </c>
      <c r="I34" s="14">
        <v>8</v>
      </c>
      <c r="J34" s="15">
        <v>26</v>
      </c>
      <c r="K34" s="142">
        <v>34</v>
      </c>
      <c r="L34" s="17">
        <v>12</v>
      </c>
      <c r="M34" s="143">
        <v>0.23529411764705882</v>
      </c>
      <c r="N34" s="19">
        <v>34</v>
      </c>
      <c r="O34" s="20">
        <v>0.23529411764705882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397</v>
      </c>
      <c r="C35" s="13" t="s">
        <v>11</v>
      </c>
      <c r="D35" s="138" t="s">
        <v>26</v>
      </c>
      <c r="E35" s="139">
        <v>8</v>
      </c>
      <c r="F35" s="140">
        <v>0</v>
      </c>
      <c r="G35" s="140">
        <v>0</v>
      </c>
      <c r="H35" s="141" t="s">
        <v>389</v>
      </c>
      <c r="I35" s="14">
        <v>2</v>
      </c>
      <c r="J35" s="15">
        <v>10</v>
      </c>
      <c r="K35" s="142">
        <v>12</v>
      </c>
      <c r="L35" s="17">
        <v>8</v>
      </c>
      <c r="M35" s="143">
        <v>0.16666666666666666</v>
      </c>
      <c r="N35" s="19">
        <v>12</v>
      </c>
      <c r="O35" s="20">
        <v>0.16666666666666666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296</v>
      </c>
      <c r="C36" s="13" t="s">
        <v>11</v>
      </c>
      <c r="D36" s="138" t="s">
        <v>26</v>
      </c>
      <c r="E36" s="139">
        <v>8</v>
      </c>
      <c r="F36" s="140">
        <v>0</v>
      </c>
      <c r="G36" s="140">
        <v>0</v>
      </c>
      <c r="H36" s="141" t="s">
        <v>389</v>
      </c>
      <c r="I36" s="14">
        <v>2</v>
      </c>
      <c r="J36" s="15">
        <v>11</v>
      </c>
      <c r="K36" s="142">
        <v>13</v>
      </c>
      <c r="L36" s="17">
        <v>9</v>
      </c>
      <c r="M36" s="143">
        <v>0.15384615384615385</v>
      </c>
      <c r="N36" s="19">
        <v>13</v>
      </c>
      <c r="O36" s="20">
        <v>0.15384615384615385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295</v>
      </c>
      <c r="C37" s="13" t="s">
        <v>57</v>
      </c>
      <c r="D37" s="138" t="s">
        <v>26</v>
      </c>
      <c r="E37" s="139">
        <v>2</v>
      </c>
      <c r="F37" s="140">
        <v>0</v>
      </c>
      <c r="G37" s="140">
        <v>0</v>
      </c>
      <c r="H37" s="141" t="s">
        <v>389</v>
      </c>
      <c r="I37" s="14">
        <v>5</v>
      </c>
      <c r="J37" s="15">
        <v>29</v>
      </c>
      <c r="K37" s="142">
        <v>34</v>
      </c>
      <c r="L37" s="17">
        <v>12</v>
      </c>
      <c r="M37" s="143">
        <v>0.14705882352941177</v>
      </c>
      <c r="N37" s="19">
        <v>34</v>
      </c>
      <c r="O37" s="20">
        <v>0.14705882352941177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290</v>
      </c>
      <c r="C38" s="13" t="s">
        <v>57</v>
      </c>
      <c r="D38" s="138" t="s">
        <v>26</v>
      </c>
      <c r="E38" s="139">
        <v>1</v>
      </c>
      <c r="F38" s="140">
        <v>0</v>
      </c>
      <c r="G38" s="140">
        <v>0</v>
      </c>
      <c r="H38" s="141" t="s">
        <v>389</v>
      </c>
      <c r="I38" s="14">
        <v>3</v>
      </c>
      <c r="J38" s="15">
        <v>18</v>
      </c>
      <c r="K38" s="142">
        <v>21</v>
      </c>
      <c r="L38" s="17">
        <v>8</v>
      </c>
      <c r="M38" s="143">
        <v>0.14285714285714285</v>
      </c>
      <c r="N38" s="19">
        <v>21</v>
      </c>
      <c r="O38" s="20">
        <v>0.14285714285714285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245</v>
      </c>
      <c r="C39" s="13" t="s">
        <v>11</v>
      </c>
      <c r="D39" s="138" t="s">
        <v>26</v>
      </c>
      <c r="E39" s="139">
        <v>6</v>
      </c>
      <c r="F39" s="140">
        <v>0</v>
      </c>
      <c r="G39" s="140">
        <v>0</v>
      </c>
      <c r="H39" s="141" t="s">
        <v>389</v>
      </c>
      <c r="I39" s="14">
        <v>1</v>
      </c>
      <c r="J39" s="15">
        <v>9</v>
      </c>
      <c r="K39" s="142">
        <v>10</v>
      </c>
      <c r="L39" s="17">
        <v>12</v>
      </c>
      <c r="M39" s="143">
        <v>0.1</v>
      </c>
      <c r="N39" s="19">
        <v>10</v>
      </c>
      <c r="O39" s="20">
        <v>0.1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398</v>
      </c>
      <c r="C40" s="13" t="s">
        <v>57</v>
      </c>
      <c r="D40" s="138" t="s">
        <v>26</v>
      </c>
      <c r="E40" s="139">
        <v>1</v>
      </c>
      <c r="F40" s="140">
        <v>0</v>
      </c>
      <c r="G40" s="140">
        <v>0</v>
      </c>
      <c r="H40" s="141" t="s">
        <v>389</v>
      </c>
      <c r="I40" s="14">
        <v>1</v>
      </c>
      <c r="J40" s="15">
        <v>9</v>
      </c>
      <c r="K40" s="142">
        <v>10</v>
      </c>
      <c r="L40" s="17">
        <v>5</v>
      </c>
      <c r="M40" s="143">
        <v>0.1</v>
      </c>
      <c r="N40" s="19">
        <v>10</v>
      </c>
      <c r="O40" s="20">
        <v>0.1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83</v>
      </c>
      <c r="C41" s="13" t="s">
        <v>11</v>
      </c>
      <c r="D41" s="138" t="s">
        <v>26</v>
      </c>
      <c r="E41" s="139">
        <v>5</v>
      </c>
      <c r="F41" s="140">
        <v>0</v>
      </c>
      <c r="G41" s="140">
        <v>0</v>
      </c>
      <c r="H41" s="141" t="s">
        <v>389</v>
      </c>
      <c r="I41" s="14">
        <v>0</v>
      </c>
      <c r="J41" s="15">
        <v>12</v>
      </c>
      <c r="K41" s="142">
        <v>12</v>
      </c>
      <c r="L41" s="17">
        <v>7</v>
      </c>
      <c r="M41" s="143">
        <v>0</v>
      </c>
      <c r="N41" s="19">
        <v>12</v>
      </c>
      <c r="O41" s="20">
        <v>0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401</v>
      </c>
      <c r="C42" s="13" t="s">
        <v>11</v>
      </c>
      <c r="D42" s="138" t="s">
        <v>26</v>
      </c>
      <c r="E42" s="139">
        <v>4</v>
      </c>
      <c r="F42" s="140">
        <v>0</v>
      </c>
      <c r="G42" s="140">
        <v>0</v>
      </c>
      <c r="H42" s="141" t="s">
        <v>11</v>
      </c>
      <c r="I42" s="14">
        <v>0</v>
      </c>
      <c r="J42" s="15">
        <v>9</v>
      </c>
      <c r="K42" s="142">
        <v>9</v>
      </c>
      <c r="L42" s="17">
        <v>3</v>
      </c>
      <c r="M42" s="143">
        <v>0</v>
      </c>
      <c r="N42" s="19">
        <v>9</v>
      </c>
      <c r="O42" s="20">
        <v>0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291</v>
      </c>
      <c r="C43" s="13" t="s">
        <v>57</v>
      </c>
      <c r="D43" s="138" t="s">
        <v>26</v>
      </c>
      <c r="E43" s="139">
        <v>6</v>
      </c>
      <c r="F43" s="140">
        <v>0</v>
      </c>
      <c r="G43" s="140">
        <v>0</v>
      </c>
      <c r="H43" s="141" t="s">
        <v>389</v>
      </c>
      <c r="I43" s="14">
        <v>0</v>
      </c>
      <c r="J43" s="15">
        <v>8</v>
      </c>
      <c r="K43" s="142">
        <v>8</v>
      </c>
      <c r="L43" s="17">
        <v>10</v>
      </c>
      <c r="M43" s="143">
        <v>0</v>
      </c>
      <c r="N43" s="19">
        <v>8</v>
      </c>
      <c r="O43" s="20">
        <v>0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244</v>
      </c>
      <c r="C44" s="13" t="s">
        <v>11</v>
      </c>
      <c r="D44" s="138" t="s">
        <v>26</v>
      </c>
      <c r="E44" s="139">
        <v>7</v>
      </c>
      <c r="F44" s="140">
        <v>0</v>
      </c>
      <c r="G44" s="140">
        <v>0</v>
      </c>
      <c r="H44" s="141" t="s">
        <v>11</v>
      </c>
      <c r="I44" s="14">
        <v>0</v>
      </c>
      <c r="J44" s="15">
        <v>0</v>
      </c>
      <c r="K44" s="142">
        <v>0</v>
      </c>
      <c r="L44" s="17">
        <v>3</v>
      </c>
      <c r="M44" s="143">
        <v>0</v>
      </c>
      <c r="N44" s="19">
        <v>0</v>
      </c>
      <c r="O44" s="20">
        <v>0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28</v>
      </c>
      <c r="C45" s="13" t="s">
        <v>11</v>
      </c>
      <c r="D45" s="138" t="s">
        <v>26</v>
      </c>
      <c r="E45" s="139">
        <v>2</v>
      </c>
      <c r="F45" s="140">
        <v>0</v>
      </c>
      <c r="G45" s="140">
        <v>0</v>
      </c>
      <c r="H45" s="141" t="s">
        <v>11</v>
      </c>
      <c r="I45" s="14">
        <v>0</v>
      </c>
      <c r="J45" s="15">
        <v>0</v>
      </c>
      <c r="K45" s="142">
        <v>0</v>
      </c>
      <c r="L45" s="17">
        <v>2</v>
      </c>
      <c r="M45" s="143">
        <v>0</v>
      </c>
      <c r="N45" s="19">
        <v>0</v>
      </c>
      <c r="O45" s="20">
        <v>0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60</v>
      </c>
      <c r="C46" s="13" t="s">
        <v>11</v>
      </c>
      <c r="D46" s="138" t="s">
        <v>26</v>
      </c>
      <c r="E46" s="139">
        <v>2</v>
      </c>
      <c r="F46" s="140">
        <v>0</v>
      </c>
      <c r="G46" s="140">
        <v>0</v>
      </c>
      <c r="H46" s="141" t="s">
        <v>11</v>
      </c>
      <c r="I46" s="14">
        <v>0</v>
      </c>
      <c r="J46" s="15">
        <v>0</v>
      </c>
      <c r="K46" s="142">
        <v>0</v>
      </c>
      <c r="L46" s="17">
        <v>2</v>
      </c>
      <c r="M46" s="143">
        <v>0</v>
      </c>
      <c r="N46" s="19">
        <v>0</v>
      </c>
      <c r="O46" s="20">
        <v>0</v>
      </c>
      <c r="P46" s="21" t="s">
        <v>43</v>
      </c>
      <c r="Q46" s="35" t="s">
        <v>22</v>
      </c>
    </row>
    <row r="47" spans="1:17" s="4" customFormat="1" ht="12.75" customHeight="1">
      <c r="A47" s="137">
        <v>41</v>
      </c>
      <c r="B47" s="23" t="s">
        <v>248</v>
      </c>
      <c r="C47" s="13" t="s">
        <v>57</v>
      </c>
      <c r="D47" s="138" t="s">
        <v>26</v>
      </c>
      <c r="E47" s="139">
        <v>2</v>
      </c>
      <c r="F47" s="140">
        <v>0</v>
      </c>
      <c r="G47" s="140">
        <v>0</v>
      </c>
      <c r="H47" s="141" t="s">
        <v>11</v>
      </c>
      <c r="I47" s="14">
        <v>0</v>
      </c>
      <c r="J47" s="15">
        <v>0</v>
      </c>
      <c r="K47" s="142">
        <v>0</v>
      </c>
      <c r="L47" s="17">
        <v>2</v>
      </c>
      <c r="M47" s="143">
        <v>0</v>
      </c>
      <c r="N47" s="19">
        <v>0</v>
      </c>
      <c r="O47" s="20">
        <v>0</v>
      </c>
      <c r="P47" s="21" t="s">
        <v>43</v>
      </c>
      <c r="Q47" s="35" t="s">
        <v>22</v>
      </c>
    </row>
    <row r="48" spans="1:17" s="4" customFormat="1" ht="12.75" customHeight="1">
      <c r="A48" s="137">
        <v>42</v>
      </c>
      <c r="B48" s="23" t="s">
        <v>288</v>
      </c>
      <c r="C48" s="13" t="s">
        <v>57</v>
      </c>
      <c r="D48" s="138" t="s">
        <v>26</v>
      </c>
      <c r="E48" s="139">
        <v>3</v>
      </c>
      <c r="F48" s="140">
        <v>0</v>
      </c>
      <c r="G48" s="140">
        <v>0</v>
      </c>
      <c r="H48" s="141" t="s">
        <v>11</v>
      </c>
      <c r="I48" s="14">
        <v>0</v>
      </c>
      <c r="J48" s="15">
        <v>0</v>
      </c>
      <c r="K48" s="142">
        <v>0</v>
      </c>
      <c r="L48" s="17">
        <v>2</v>
      </c>
      <c r="M48" s="143">
        <v>0</v>
      </c>
      <c r="N48" s="19">
        <v>0</v>
      </c>
      <c r="O48" s="20">
        <v>0</v>
      </c>
      <c r="P48" s="21" t="s">
        <v>43</v>
      </c>
      <c r="Q48" s="35" t="s">
        <v>22</v>
      </c>
    </row>
    <row r="49" spans="1:17" s="4" customFormat="1" ht="12.75" customHeight="1" hidden="1">
      <c r="A49" s="137">
        <v>43</v>
      </c>
      <c r="B49" s="23">
        <v>0</v>
      </c>
      <c r="C49" s="13" t="s">
        <v>11</v>
      </c>
      <c r="D49" s="138" t="s">
        <v>26</v>
      </c>
      <c r="E49" s="139">
        <v>5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0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 hidden="1">
      <c r="A50" s="137">
        <v>44</v>
      </c>
      <c r="B50" s="23" t="s">
        <v>307</v>
      </c>
      <c r="C50" s="13" t="s">
        <v>11</v>
      </c>
      <c r="D50" s="138" t="s">
        <v>26</v>
      </c>
      <c r="E50" s="139">
        <v>5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0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 hidden="1">
      <c r="A51" s="137">
        <v>45</v>
      </c>
      <c r="B51" s="23" t="s">
        <v>308</v>
      </c>
      <c r="C51" s="13" t="s">
        <v>11</v>
      </c>
      <c r="D51" s="138" t="s">
        <v>26</v>
      </c>
      <c r="E51" s="139">
        <v>5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0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 hidden="1">
      <c r="A52" s="137">
        <v>46</v>
      </c>
      <c r="B52" s="23">
        <v>0</v>
      </c>
      <c r="C52" s="13" t="s">
        <v>11</v>
      </c>
      <c r="D52" s="138" t="s">
        <v>26</v>
      </c>
      <c r="E52" s="139">
        <v>1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0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 hidden="1">
      <c r="A53" s="137">
        <v>47</v>
      </c>
      <c r="B53" s="23" t="s">
        <v>289</v>
      </c>
      <c r="C53" s="13" t="s">
        <v>11</v>
      </c>
      <c r="D53" s="138" t="s">
        <v>26</v>
      </c>
      <c r="E53" s="139">
        <v>4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0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 hidden="1">
      <c r="A54" s="137">
        <v>48</v>
      </c>
      <c r="B54" s="23" t="s">
        <v>61</v>
      </c>
      <c r="C54" s="13" t="s">
        <v>11</v>
      </c>
      <c r="D54" s="138" t="s">
        <v>26</v>
      </c>
      <c r="E54" s="139">
        <v>4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0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 hidden="1">
      <c r="A55" s="137">
        <v>49</v>
      </c>
      <c r="B55" s="23">
        <v>0</v>
      </c>
      <c r="C55" s="13" t="s">
        <v>11</v>
      </c>
      <c r="D55" s="138" t="s">
        <v>26</v>
      </c>
      <c r="E55" s="139">
        <v>1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 hidden="1">
      <c r="A56" s="137">
        <v>50</v>
      </c>
      <c r="B56" s="23">
        <v>0</v>
      </c>
      <c r="C56" s="13" t="s">
        <v>11</v>
      </c>
      <c r="D56" s="138" t="s">
        <v>26</v>
      </c>
      <c r="E56" s="139">
        <v>7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 t="s">
        <v>135</v>
      </c>
      <c r="C57" s="13" t="s">
        <v>11</v>
      </c>
      <c r="D57" s="138" t="s">
        <v>26</v>
      </c>
      <c r="E57" s="139">
        <v>9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 t="s">
        <v>136</v>
      </c>
      <c r="C58" s="13" t="s">
        <v>11</v>
      </c>
      <c r="D58" s="138" t="s">
        <v>26</v>
      </c>
      <c r="E58" s="139">
        <v>9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 t="s">
        <v>137</v>
      </c>
      <c r="C59" s="13" t="s">
        <v>11</v>
      </c>
      <c r="D59" s="138" t="s">
        <v>26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 t="s">
        <v>138</v>
      </c>
      <c r="C60" s="13" t="s">
        <v>11</v>
      </c>
      <c r="D60" s="138" t="s">
        <v>26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 t="s">
        <v>139</v>
      </c>
      <c r="C61" s="13" t="s">
        <v>11</v>
      </c>
      <c r="D61" s="138" t="s">
        <v>26</v>
      </c>
      <c r="E61" s="139">
        <v>9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 t="s">
        <v>140</v>
      </c>
      <c r="C62" s="13" t="s">
        <v>11</v>
      </c>
      <c r="D62" s="138" t="s">
        <v>26</v>
      </c>
      <c r="E62" s="139">
        <v>9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 t="s">
        <v>141</v>
      </c>
      <c r="C63" s="13" t="s">
        <v>11</v>
      </c>
      <c r="D63" s="138" t="s">
        <v>26</v>
      </c>
      <c r="E63" s="139">
        <v>10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142</v>
      </c>
      <c r="C64" s="13" t="s">
        <v>11</v>
      </c>
      <c r="D64" s="138" t="s">
        <v>26</v>
      </c>
      <c r="E64" s="139">
        <v>10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143</v>
      </c>
      <c r="C65" s="13" t="s">
        <v>11</v>
      </c>
      <c r="D65" s="138" t="s">
        <v>26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144</v>
      </c>
      <c r="C66" s="13" t="s">
        <v>11</v>
      </c>
      <c r="D66" s="138" t="s">
        <v>26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145</v>
      </c>
      <c r="C67" s="13" t="s">
        <v>11</v>
      </c>
      <c r="D67" s="138" t="s">
        <v>26</v>
      </c>
      <c r="E67" s="139">
        <v>10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146</v>
      </c>
      <c r="C68" s="13" t="s">
        <v>11</v>
      </c>
      <c r="D68" s="138" t="s">
        <v>26</v>
      </c>
      <c r="E68" s="139">
        <v>10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147</v>
      </c>
      <c r="C69" s="13" t="s">
        <v>11</v>
      </c>
      <c r="D69" s="138" t="s">
        <v>26</v>
      </c>
      <c r="E69" s="139">
        <v>11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148</v>
      </c>
      <c r="C70" s="13" t="s">
        <v>11</v>
      </c>
      <c r="D70" s="138" t="s">
        <v>26</v>
      </c>
      <c r="E70" s="139">
        <v>11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149</v>
      </c>
      <c r="C71" s="13" t="s">
        <v>11</v>
      </c>
      <c r="D71" s="138" t="s">
        <v>26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150</v>
      </c>
      <c r="C72" s="13" t="s">
        <v>11</v>
      </c>
      <c r="D72" s="138" t="s">
        <v>26</v>
      </c>
      <c r="E72" s="139">
        <v>11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151</v>
      </c>
      <c r="C73" s="13" t="s">
        <v>11</v>
      </c>
      <c r="D73" s="138" t="s">
        <v>26</v>
      </c>
      <c r="E73" s="139">
        <v>11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152</v>
      </c>
      <c r="C74" s="13" t="s">
        <v>11</v>
      </c>
      <c r="D74" s="138" t="s">
        <v>26</v>
      </c>
      <c r="E74" s="139">
        <v>12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153</v>
      </c>
      <c r="C75" s="13" t="s">
        <v>11</v>
      </c>
      <c r="D75" s="138" t="s">
        <v>26</v>
      </c>
      <c r="E75" s="139">
        <v>12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154</v>
      </c>
      <c r="C76" s="13" t="s">
        <v>11</v>
      </c>
      <c r="D76" s="138" t="s">
        <v>26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155</v>
      </c>
      <c r="C77" s="13" t="s">
        <v>11</v>
      </c>
      <c r="D77" s="138" t="s">
        <v>26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156</v>
      </c>
      <c r="C78" s="13" t="s">
        <v>11</v>
      </c>
      <c r="D78" s="138" t="s">
        <v>26</v>
      </c>
      <c r="E78" s="139">
        <v>12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157</v>
      </c>
      <c r="C79" s="13" t="s">
        <v>11</v>
      </c>
      <c r="D79" s="138" t="s">
        <v>26</v>
      </c>
      <c r="E79" s="139">
        <v>12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158</v>
      </c>
      <c r="C80" s="13" t="s">
        <v>11</v>
      </c>
      <c r="D80" s="138" t="s">
        <v>26</v>
      </c>
      <c r="E80" s="139">
        <v>11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159</v>
      </c>
      <c r="C81" s="13" t="s">
        <v>11</v>
      </c>
      <c r="D81" s="138" t="s">
        <v>26</v>
      </c>
      <c r="E81" s="139">
        <v>1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160</v>
      </c>
      <c r="C82" s="13" t="s">
        <v>11</v>
      </c>
      <c r="D82" s="138" t="s">
        <v>26</v>
      </c>
      <c r="E82" s="139">
        <v>1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161</v>
      </c>
      <c r="C83" s="13" t="s">
        <v>11</v>
      </c>
      <c r="D83" s="138" t="s">
        <v>26</v>
      </c>
      <c r="E83" s="139">
        <v>2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162</v>
      </c>
      <c r="C84" s="13" t="s">
        <v>11</v>
      </c>
      <c r="D84" s="138" t="s">
        <v>26</v>
      </c>
      <c r="E84" s="139">
        <v>2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163</v>
      </c>
      <c r="C85" s="13" t="s">
        <v>11</v>
      </c>
      <c r="D85" s="138" t="s">
        <v>26</v>
      </c>
      <c r="E85" s="139">
        <v>3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164</v>
      </c>
      <c r="C86" s="13" t="s">
        <v>11</v>
      </c>
      <c r="D86" s="138" t="s">
        <v>26</v>
      </c>
      <c r="E86" s="139">
        <v>3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165</v>
      </c>
      <c r="C87" s="13" t="s">
        <v>11</v>
      </c>
      <c r="D87" s="138" t="s">
        <v>26</v>
      </c>
      <c r="E87" s="139">
        <v>4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166</v>
      </c>
      <c r="C88" s="13" t="s">
        <v>11</v>
      </c>
      <c r="D88" s="138" t="s">
        <v>26</v>
      </c>
      <c r="E88" s="139">
        <v>4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167</v>
      </c>
      <c r="C89" s="13" t="s">
        <v>11</v>
      </c>
      <c r="D89" s="138" t="s">
        <v>26</v>
      </c>
      <c r="E89" s="139">
        <v>6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168</v>
      </c>
      <c r="C90" s="13" t="s">
        <v>11</v>
      </c>
      <c r="D90" s="138" t="s">
        <v>26</v>
      </c>
      <c r="E90" s="139">
        <v>6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169</v>
      </c>
      <c r="C91" s="13" t="s">
        <v>11</v>
      </c>
      <c r="D91" s="138" t="s">
        <v>26</v>
      </c>
      <c r="E91" s="139">
        <v>7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170</v>
      </c>
      <c r="C92" s="13" t="s">
        <v>11</v>
      </c>
      <c r="D92" s="138" t="s">
        <v>26</v>
      </c>
      <c r="E92" s="139">
        <v>7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171</v>
      </c>
      <c r="C93" s="13" t="s">
        <v>11</v>
      </c>
      <c r="D93" s="138" t="s">
        <v>26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172</v>
      </c>
      <c r="C94" s="13" t="s">
        <v>11</v>
      </c>
      <c r="D94" s="138" t="s">
        <v>26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173</v>
      </c>
      <c r="C95" s="13" t="s">
        <v>11</v>
      </c>
      <c r="D95" s="138" t="s">
        <v>26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174</v>
      </c>
      <c r="C96" s="13" t="s">
        <v>11</v>
      </c>
      <c r="D96" s="138" t="s">
        <v>26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175</v>
      </c>
      <c r="C97" s="13" t="s">
        <v>11</v>
      </c>
      <c r="D97" s="138" t="s">
        <v>26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176</v>
      </c>
      <c r="C98" s="13" t="s">
        <v>11</v>
      </c>
      <c r="D98" s="138" t="s">
        <v>26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177</v>
      </c>
      <c r="C99" s="13" t="s">
        <v>11</v>
      </c>
      <c r="D99" s="138" t="s">
        <v>26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178</v>
      </c>
      <c r="C100" s="13" t="s">
        <v>11</v>
      </c>
      <c r="D100" s="138" t="s">
        <v>26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179</v>
      </c>
      <c r="C101" s="13" t="s">
        <v>11</v>
      </c>
      <c r="D101" s="138" t="s">
        <v>26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>
      <c r="A102" s="137">
        <v>96</v>
      </c>
      <c r="B102" s="23" t="s">
        <v>180</v>
      </c>
      <c r="C102" s="13" t="s">
        <v>11</v>
      </c>
      <c r="D102" s="138" t="s">
        <v>26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/>
  <mergeCells count="16">
    <mergeCell ref="K4:K6"/>
    <mergeCell ref="L4:L6"/>
    <mergeCell ref="M4:M6"/>
    <mergeCell ref="N4:N6"/>
    <mergeCell ref="O4:O6"/>
    <mergeCell ref="P4:P6"/>
    <mergeCell ref="M2:O2"/>
    <mergeCell ref="P2:P3"/>
    <mergeCell ref="A3:G3"/>
    <mergeCell ref="H3:O3"/>
    <mergeCell ref="B4:B6"/>
    <mergeCell ref="E4:E6"/>
    <mergeCell ref="F4:G6"/>
    <mergeCell ref="H4:H6"/>
    <mergeCell ref="I4:I6"/>
    <mergeCell ref="J4:J6"/>
  </mergeCells>
  <conditionalFormatting sqref="O104:O65536 M104:M65536">
    <cfRule type="cellIs" priority="16" dxfId="2" operator="greaterThanOrEqual" stopIfTrue="1">
      <formula>20</formula>
    </cfRule>
    <cfRule type="cellIs" priority="17" dxfId="1" operator="lessThanOrEqual" stopIfTrue="1">
      <formula>25</formula>
    </cfRule>
  </conditionalFormatting>
  <conditionalFormatting sqref="H1 H104:H65536">
    <cfRule type="cellIs" priority="18" dxfId="1" operator="equal" stopIfTrue="1">
      <formula>"""OK"""</formula>
    </cfRule>
  </conditionalFormatting>
  <conditionalFormatting sqref="O103 M4 M7:M103">
    <cfRule type="cellIs" priority="8" dxfId="2" operator="greaterThanOrEqual" stopIfTrue="1">
      <formula>20</formula>
    </cfRule>
    <cfRule type="cellIs" priority="9" dxfId="1" operator="lessThanOrEqual" stopIfTrue="1">
      <formula>25</formula>
    </cfRule>
  </conditionalFormatting>
  <conditionalFormatting sqref="H7:H102 H2:H3">
    <cfRule type="cellIs" priority="10" dxfId="1" operator="equal" stopIfTrue="1">
      <formula>"""OK"""</formula>
    </cfRule>
  </conditionalFormatting>
  <conditionalFormatting sqref="N7:O102">
    <cfRule type="cellIs" priority="11" dxfId="4" operator="greaterThanOrEqual" stopIfTrue="1">
      <formula>1</formula>
    </cfRule>
    <cfRule type="cellIs" priority="12" dxfId="0" operator="equal" stopIfTrue="1">
      <formula>0</formula>
    </cfRule>
  </conditionalFormatting>
  <conditionalFormatting sqref="O4:O5">
    <cfRule type="cellIs" priority="13" dxfId="2" operator="equal" stopIfTrue="1">
      <formula>0</formula>
    </cfRule>
    <cfRule type="cellIs" priority="14" dxfId="1" operator="equal" stopIfTrue="1">
      <formula>0</formula>
    </cfRule>
  </conditionalFormatting>
  <conditionalFormatting sqref="F7:G102">
    <cfRule type="cellIs" priority="15" dxfId="0" operator="equal" stopIfTrue="1">
      <formula>0</formula>
    </cfRule>
  </conditionalFormatting>
  <printOptions/>
  <pageMargins left="0.31" right="0.2362204724409449" top="0.4330708661417323" bottom="0.3937007874015748" header="0.3937007874015748" footer="0.5118110236220472"/>
  <pageSetup fitToHeight="1" fitToWidth="1" horizontalDpi="600" verticalDpi="600" orientation="portrait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Daniel O'Neile</cp:lastModifiedBy>
  <cp:lastPrinted>2015-08-10T06:47:59Z</cp:lastPrinted>
  <dcterms:created xsi:type="dcterms:W3CDTF">2003-08-05T23:57:33Z</dcterms:created>
  <dcterms:modified xsi:type="dcterms:W3CDTF">2020-10-23T03:32:22Z</dcterms:modified>
  <cp:category/>
  <cp:version/>
  <cp:contentType/>
  <cp:contentStatus/>
</cp:coreProperties>
</file>