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velane/Downloads/"/>
    </mc:Choice>
  </mc:AlternateContent>
  <xr:revisionPtr revIDLastSave="0" documentId="13_ncr:1_{6C806BD3-EBAA-6F47-9D10-1E8F02A28D7E}" xr6:coauthVersionLast="47" xr6:coauthVersionMax="47" xr10:uidLastSave="{00000000-0000-0000-0000-000000000000}"/>
  <bookViews>
    <workbookView xWindow="-38420" yWindow="2100" windowWidth="38400" windowHeight="21100" xr2:uid="{EF9BB94C-A1FD-B341-9E16-0B16B1AA04B3}"/>
  </bookViews>
  <sheets>
    <sheet name="Axopar 29 Sun Top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1" l="1"/>
  <c r="G83" i="1"/>
  <c r="G82" i="1"/>
  <c r="G58" i="1"/>
  <c r="G55" i="1"/>
  <c r="G49" i="1"/>
  <c r="G40" i="1"/>
  <c r="G16" i="1"/>
  <c r="G20" i="1"/>
  <c r="G22" i="1"/>
  <c r="G135" i="1"/>
  <c r="G121" i="1"/>
  <c r="G113" i="1"/>
  <c r="G111" i="1"/>
  <c r="G110" i="1"/>
  <c r="G126" i="1"/>
  <c r="G119" i="1"/>
  <c r="G79" i="1"/>
  <c r="G78" i="1"/>
  <c r="G47" i="1"/>
  <c r="G124" i="1"/>
  <c r="G101" i="1"/>
  <c r="G99" i="1"/>
  <c r="G98" i="1"/>
  <c r="G97" i="1"/>
  <c r="G96" i="1"/>
  <c r="G74" i="1"/>
  <c r="G62" i="1"/>
  <c r="G28" i="1"/>
  <c r="G24" i="1"/>
  <c r="G132" i="1" l="1"/>
  <c r="G131" i="1"/>
  <c r="G130" i="1"/>
  <c r="G128" i="1"/>
  <c r="G127" i="1"/>
  <c r="G125" i="1"/>
  <c r="G123" i="1"/>
  <c r="G120" i="1"/>
  <c r="G118" i="1"/>
  <c r="G117" i="1"/>
  <c r="G116" i="1"/>
  <c r="G115" i="1"/>
  <c r="G114" i="1"/>
  <c r="G26" i="1"/>
  <c r="G46" i="1"/>
  <c r="G45" i="1"/>
  <c r="G60" i="1"/>
  <c r="G72" i="1"/>
  <c r="G92" i="1"/>
  <c r="G91" i="1"/>
  <c r="G90" i="1"/>
  <c r="G89" i="1"/>
  <c r="G102" i="1"/>
  <c r="G43" i="1"/>
  <c r="G137" i="1"/>
  <c r="G136" i="1"/>
  <c r="G134" i="1"/>
  <c r="G109" i="1"/>
  <c r="G108" i="1"/>
  <c r="G107" i="1"/>
  <c r="G106" i="1"/>
  <c r="G105" i="1"/>
  <c r="G104" i="1"/>
  <c r="G103" i="1"/>
  <c r="G100" i="1"/>
  <c r="G84" i="1"/>
  <c r="G80" i="1"/>
  <c r="G77" i="1"/>
  <c r="G76" i="1"/>
  <c r="G75" i="1"/>
  <c r="G73" i="1"/>
  <c r="G71" i="1"/>
  <c r="G69" i="1"/>
  <c r="G68" i="1"/>
  <c r="G67" i="1"/>
  <c r="G66" i="1"/>
  <c r="G65" i="1"/>
  <c r="G64" i="1"/>
  <c r="G63" i="1"/>
  <c r="G61" i="1"/>
  <c r="G59" i="1"/>
  <c r="G57" i="1"/>
  <c r="G52" i="1"/>
  <c r="G51" i="1"/>
  <c r="G50" i="1"/>
  <c r="G44" i="1"/>
  <c r="G42" i="1"/>
  <c r="G31" i="1"/>
  <c r="G30" i="1"/>
  <c r="G29" i="1"/>
  <c r="G27" i="1"/>
  <c r="G25" i="1"/>
  <c r="G23" i="1"/>
  <c r="G17" i="1"/>
  <c r="G14" i="1"/>
  <c r="G140" i="1" l="1"/>
  <c r="G142" i="1" l="1"/>
  <c r="G146" i="1" s="1"/>
  <c r="G144" i="1" s="1"/>
</calcChain>
</file>

<file path=xl/sharedStrings.xml><?xml version="1.0" encoding="utf-8"?>
<sst xmlns="http://schemas.openxmlformats.org/spreadsheetml/2006/main" count="260" uniqueCount="226">
  <si>
    <t>WWW.AXOPARUK.COM</t>
  </si>
  <si>
    <t>Nimbus Boats UK Limited, </t>
  </si>
  <si>
    <t>Lymington Yacht Haven, </t>
  </si>
  <si>
    <t>King's Saltern Road, </t>
  </si>
  <si>
    <t>Lymington, Hants, SO41 3QD</t>
  </si>
  <si>
    <t>+44 (0) 1590 677955 / info@nimbusboatsuk.com</t>
  </si>
  <si>
    <t>info@nimbusboatsuk.com</t>
  </si>
  <si>
    <t>Selection</t>
  </si>
  <si>
    <t>Code</t>
  </si>
  <si>
    <t>Name</t>
  </si>
  <si>
    <t>List Price €</t>
  </si>
  <si>
    <t>Y-To select option</t>
  </si>
  <si>
    <t>Price € (EX VAT)</t>
  </si>
  <si>
    <t>Boat Model</t>
  </si>
  <si>
    <t>Aft Deck Setup</t>
  </si>
  <si>
    <t>Upholstery Color</t>
  </si>
  <si>
    <t>Navigation option</t>
  </si>
  <si>
    <t>Audio</t>
  </si>
  <si>
    <t>Freshwater system</t>
  </si>
  <si>
    <t>Onboard fittings</t>
  </si>
  <si>
    <t>Optional equipment</t>
  </si>
  <si>
    <t>Antifouling, white</t>
  </si>
  <si>
    <t>AXO9002267</t>
  </si>
  <si>
    <t>Axopar safety bag</t>
  </si>
  <si>
    <t>Price €</t>
  </si>
  <si>
    <t>Exchange rate</t>
  </si>
  <si>
    <t>VAT @ 20%</t>
  </si>
  <si>
    <t>TOTAL PRICE</t>
  </si>
  <si>
    <t>Brabus Line</t>
  </si>
  <si>
    <t>TBC</t>
  </si>
  <si>
    <t>Mediterrana / Lounge</t>
  </si>
  <si>
    <t>EU/US version</t>
  </si>
  <si>
    <t>Electrical System</t>
  </si>
  <si>
    <t>Axopar Connectivity</t>
  </si>
  <si>
    <t>Echo sounder, thru hull</t>
  </si>
  <si>
    <t>Echo sounder, Active Imaging 3-in-1</t>
  </si>
  <si>
    <t>Radar Simrad HALO20+</t>
  </si>
  <si>
    <t>Waste Water System</t>
  </si>
  <si>
    <t>Cushion Set</t>
  </si>
  <si>
    <t>Wet bar in fender box</t>
  </si>
  <si>
    <t>Antifouling, grey</t>
  </si>
  <si>
    <t>Mooring package</t>
  </si>
  <si>
    <t>Logistics</t>
  </si>
  <si>
    <t>AXO9001954</t>
  </si>
  <si>
    <t>Do not drill engine holes</t>
  </si>
  <si>
    <t>AXO9002681</t>
  </si>
  <si>
    <t>Delivery UK</t>
  </si>
  <si>
    <t xml:space="preserve">Commissioning UK Twin Engine </t>
  </si>
  <si>
    <t>BRABUS line trim package - ST</t>
  </si>
  <si>
    <t>Raw water system</t>
  </si>
  <si>
    <t>VHF Simrad RS100B</t>
  </si>
  <si>
    <t>AXO9001394</t>
  </si>
  <si>
    <t>Aft cabin - ST/XT</t>
  </si>
  <si>
    <t>AXO9001960</t>
  </si>
  <si>
    <t>U-sofa - ST/XT</t>
  </si>
  <si>
    <t>AXO9002023</t>
  </si>
  <si>
    <t>Aft deck bench - ST/XT</t>
  </si>
  <si>
    <t>Engine setup</t>
  </si>
  <si>
    <t>Twin Mercury Verado V10 400hp Black DTS, with pre-rig and propellers</t>
  </si>
  <si>
    <t>Twin Mercury Verado V10 400hp White DTS, with pre-rig and propellers</t>
  </si>
  <si>
    <t>Triple Mercury Verado V8 300hp Black DTS, with pre-rig and propellers</t>
  </si>
  <si>
    <t>Triple Mercury Verado V8 300hp White DTS, with pre-rig and propellers</t>
  </si>
  <si>
    <t>Triple Mercury Verado V8 300hp Black JPO, with pre-rig and propellers</t>
  </si>
  <si>
    <t>Triple Mercury Verado V8 300hp White JPO, with pre-rig and propellers</t>
  </si>
  <si>
    <t>BRABUS Performance Line, Triple Mercury Verado V10 350hp, black DTS, with pre-rig and propellers</t>
  </si>
  <si>
    <t>BRABUS Performance Line, Triple Mercury Verado V10 350hp, white DTS, with pre-rig and propellers</t>
  </si>
  <si>
    <t>BRABUS Performance Line, Triple Mercury Verado V10 350hp, black JPO, with pre-rig and propellers</t>
  </si>
  <si>
    <t>BRABUS Performance Line, Triple Mercury Verado V10 350hp, white JPO, with pre-rig and propellers</t>
  </si>
  <si>
    <t>Pre rig, Twin, Mercury Verado V10, DTS</t>
  </si>
  <si>
    <t>AXO9001744</t>
  </si>
  <si>
    <t>Pre rig, Triple, Mercury Verado V8, DTS</t>
  </si>
  <si>
    <t>AXO9002867</t>
  </si>
  <si>
    <t>Pre rig, Triple, Mercury Verado V8, e-steer JPO</t>
  </si>
  <si>
    <t>AXO9003102</t>
  </si>
  <si>
    <t>Pre rig, Triple, Mercury Verado V10, DTS Performance Line</t>
  </si>
  <si>
    <t>AXO9003103</t>
  </si>
  <si>
    <t>Pre rig, Triple, Mercury Verado V10, JPO Performance Line</t>
  </si>
  <si>
    <t>No engines, twin</t>
  </si>
  <si>
    <t>No engines, triple</t>
  </si>
  <si>
    <t>AXO9002188</t>
  </si>
  <si>
    <t>Seats and upholstery, Cobre - ST/XT</t>
  </si>
  <si>
    <t>AXO9002189</t>
  </si>
  <si>
    <t>Seats and upholstery, Petrol - ST/XT</t>
  </si>
  <si>
    <t>AXO9002190</t>
  </si>
  <si>
    <t>Seats and upholstery, Sandstone - ST/XT</t>
  </si>
  <si>
    <t>AXO9002191</t>
  </si>
  <si>
    <t>Seats and upholstery, Baltic - ST/XT</t>
  </si>
  <si>
    <t>AXO9002309</t>
  </si>
  <si>
    <t>Comfort package, Petrol</t>
  </si>
  <si>
    <t>AXO9002310</t>
  </si>
  <si>
    <t>Comfort package, Baltic</t>
  </si>
  <si>
    <t>AXO9002311</t>
  </si>
  <si>
    <t>Comfort package, Cobre</t>
  </si>
  <si>
    <t>AXO9002312</t>
  </si>
  <si>
    <t>Comfort package, Sandstone</t>
  </si>
  <si>
    <t>The Mediterrana Edition - ST/XT</t>
  </si>
  <si>
    <t>AXO9001728</t>
  </si>
  <si>
    <t>Marine decking w. aft cabin - ST/XT</t>
  </si>
  <si>
    <t>AXO9001784</t>
  </si>
  <si>
    <t>Marine decking w. Aft Bench - ST/XT</t>
  </si>
  <si>
    <t>AXO9001956</t>
  </si>
  <si>
    <t>Marine decking w. U-sofa - ST/XT</t>
  </si>
  <si>
    <t>AXO9001367</t>
  </si>
  <si>
    <t>Axopar 45 EU Version</t>
  </si>
  <si>
    <t>AXO9001377</t>
  </si>
  <si>
    <t>Axopar 45 US Version</t>
  </si>
  <si>
    <t>12 kWh lithium battery pack</t>
  </si>
  <si>
    <t>12 kWh lithium battery pack - 110V</t>
  </si>
  <si>
    <t>AXO9001454</t>
  </si>
  <si>
    <t>AXO9001666</t>
  </si>
  <si>
    <t>Barbecue grill on fender box wet bar, 110V</t>
  </si>
  <si>
    <t>AXO9001667</t>
  </si>
  <si>
    <t>Barbecue grill on fender box wet bar, 230V</t>
  </si>
  <si>
    <t>AXO9001747</t>
  </si>
  <si>
    <t>Additional drawer fridge, Stbd</t>
  </si>
  <si>
    <t>AXO9001748</t>
  </si>
  <si>
    <t>Additional drawer fridge, Port</t>
  </si>
  <si>
    <t>AXO9002216</t>
  </si>
  <si>
    <t>Solar panel - ST/XT</t>
  </si>
  <si>
    <t>AXO9002331</t>
  </si>
  <si>
    <t>Induction cooktop on wet bar, 230V - ST/XT</t>
  </si>
  <si>
    <t>AXO9002332</t>
  </si>
  <si>
    <t>Induction cooktop on wet bar, 110V - ST/XT</t>
  </si>
  <si>
    <t>AXO9002333</t>
  </si>
  <si>
    <t>Electric grill on wet bar 230V - ST/XT</t>
  </si>
  <si>
    <t>AXO9002334</t>
  </si>
  <si>
    <t>Electric grill on wet bar 110V - ST/XT</t>
  </si>
  <si>
    <t>AXO9003016</t>
  </si>
  <si>
    <t>Additional 65l fridge on wet bar - ST/XT</t>
  </si>
  <si>
    <t>AXO9001063</t>
  </si>
  <si>
    <t>Twin Simrad NSS4 16" MFD upgrade, incl UI and connectivity</t>
  </si>
  <si>
    <t>AXO9001066</t>
  </si>
  <si>
    <t>AXO9001067</t>
  </si>
  <si>
    <t>AXO9001068</t>
  </si>
  <si>
    <t>AXO9001620</t>
  </si>
  <si>
    <t>Reverse / aft deck camera</t>
  </si>
  <si>
    <t>AXO9001996</t>
  </si>
  <si>
    <t>Additional 9" helm display</t>
  </si>
  <si>
    <t>AXO9002350</t>
  </si>
  <si>
    <t>Front night vision camera, black</t>
  </si>
  <si>
    <t>AXO9002876</t>
  </si>
  <si>
    <t>Front night vision camera, white</t>
  </si>
  <si>
    <t>AXO9001076</t>
  </si>
  <si>
    <t>Audio system remote controller in front cabin</t>
  </si>
  <si>
    <t>AXO9001723</t>
  </si>
  <si>
    <t>Premium sound system, JL Audio - ST/XT</t>
  </si>
  <si>
    <t>AXO9001724</t>
  </si>
  <si>
    <t>Premium sound system w. aft cabin, JL Audio - ST/XT</t>
  </si>
  <si>
    <t>AXO9001777</t>
  </si>
  <si>
    <t>Basic audio entertainment system, JL Audio - ST/XT</t>
  </si>
  <si>
    <t>AXO9001778</t>
  </si>
  <si>
    <t>Basic audio entertainment system w. aft cabin - ST/XT</t>
  </si>
  <si>
    <t>Front cabin layout</t>
  </si>
  <si>
    <t>AXO9002609</t>
  </si>
  <si>
    <t>Front cabin travel package</t>
  </si>
  <si>
    <t>AXO9000162</t>
  </si>
  <si>
    <t>Water heater, 230V</t>
  </si>
  <si>
    <t>AXO9000172</t>
  </si>
  <si>
    <t>AXO9001366</t>
  </si>
  <si>
    <t>Water heater, 110V</t>
  </si>
  <si>
    <t>AXO9001099</t>
  </si>
  <si>
    <t>Toilet in aft cabin</t>
  </si>
  <si>
    <t>AXO9002183</t>
  </si>
  <si>
    <t>Sundeck cushions for aft cabin, Cobre - ST/XT</t>
  </si>
  <si>
    <t>AXO9002184</t>
  </si>
  <si>
    <t>Sundeck cushions for aft cabin, Petrol - ST/XT</t>
  </si>
  <si>
    <t>AXO9002185</t>
  </si>
  <si>
    <t>Sundeck cushions for aft cabin, Sandstone - ST/XT</t>
  </si>
  <si>
    <t>AXO9002186</t>
  </si>
  <si>
    <t>Sundeck cushions for aft cabin, Baltic - ST/XT</t>
  </si>
  <si>
    <t>AXO9002195</t>
  </si>
  <si>
    <t>Cushion for aft bench, Cobre</t>
  </si>
  <si>
    <t>AXO9002196</t>
  </si>
  <si>
    <t>Cushion for aft bench, Petrol</t>
  </si>
  <si>
    <t>AXO9002197</t>
  </si>
  <si>
    <t>Cushion for aft bench, Sandstone</t>
  </si>
  <si>
    <t>AXO9002198</t>
  </si>
  <si>
    <t>Cushion for aft bench, Baltic</t>
  </si>
  <si>
    <t>AXO9002199</t>
  </si>
  <si>
    <t>Cushions for U-sofa, Cobre - ST/XT</t>
  </si>
  <si>
    <t>AXO9002200</t>
  </si>
  <si>
    <t>Cushions for U-sofa, Petrol - ST/XT</t>
  </si>
  <si>
    <t>AXO9002201</t>
  </si>
  <si>
    <t>Cushions for U-sofa, Sandstone - ST/XT</t>
  </si>
  <si>
    <t>AXO9002202</t>
  </si>
  <si>
    <t>Cushions for U-sofa, Baltic - ST/XT</t>
  </si>
  <si>
    <t>Sundeck cushions for aft cabin, Mediterrana - ST/XT</t>
  </si>
  <si>
    <t>Cushions for U-sofa, Mediterrana - ST/XT</t>
  </si>
  <si>
    <t>Cushion for aft bench, Mediterrana</t>
  </si>
  <si>
    <t>AXO9000189</t>
  </si>
  <si>
    <t>Waterski frame, BRABUS Line, black</t>
  </si>
  <si>
    <t>AXO9001469</t>
  </si>
  <si>
    <t>Waterski frame</t>
  </si>
  <si>
    <t>AXO9001483</t>
  </si>
  <si>
    <t>Sunshade, fore deck</t>
  </si>
  <si>
    <t>AXO9001484</t>
  </si>
  <si>
    <t>Sunshade, aft deck - XC</t>
  </si>
  <si>
    <t>AXO9001489</t>
  </si>
  <si>
    <t>Rub rail, black</t>
  </si>
  <si>
    <t>AXO9001730</t>
  </si>
  <si>
    <t>Grab rail with fish rod holders, polished - ST/XT</t>
  </si>
  <si>
    <t>AXO9001731</t>
  </si>
  <si>
    <t>Roof racks, white - ST/XT</t>
  </si>
  <si>
    <t>AXO9001733</t>
  </si>
  <si>
    <t>Roof racks, BRABUS Line, black - ST/XT</t>
  </si>
  <si>
    <t>AXO9001736</t>
  </si>
  <si>
    <t>Grab rail with fish rod holders, BRABUS line, black - ST/XT</t>
  </si>
  <si>
    <t>Air conditioning in front cabin, 230V</t>
  </si>
  <si>
    <t>AXO9000183</t>
  </si>
  <si>
    <t>Front cabin Webasto heating</t>
  </si>
  <si>
    <t>AXO9000185</t>
  </si>
  <si>
    <t>AXO9001028</t>
  </si>
  <si>
    <t>AXO9001029</t>
  </si>
  <si>
    <t>AXO9001179</t>
  </si>
  <si>
    <t>LED searchlight, w. remote control</t>
  </si>
  <si>
    <t>Air conditioning in front cabin, 110V</t>
  </si>
  <si>
    <t>AXO9001840</t>
  </si>
  <si>
    <t>Aft cabin Webasto heating</t>
  </si>
  <si>
    <t>AXO9002315</t>
  </si>
  <si>
    <t>Windlass in bow, fixed</t>
  </si>
  <si>
    <t>Gyroscope Quick X10</t>
  </si>
  <si>
    <t xml:space="preserve">Commissioning UK Triple Engine </t>
  </si>
  <si>
    <t>Axopar 45 Sun Top  2026</t>
  </si>
  <si>
    <t>AXO9003750</t>
  </si>
  <si>
    <t>Axopar 45 Sun-Top 2026</t>
  </si>
  <si>
    <t>AXO9001727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</si>
</sst>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£&quot;* #,##0_);_(&quot;£&quot;* \(#,##0\);_(&quot;£&quot;* &quot;-&quot;_);_(@_)"/>
    <numFmt numFmtId="164" formatCode="_([$€-2]\ * #,##0_);_([$€-2]\ * \(#,##0\);_([$€-2]\ * &quot;-&quot;_);_(@_)"/>
    <numFmt numFmtId="165" formatCode="0\€"/>
  </numFmts>
  <fonts count="9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Eurostile"/>
    </font>
    <font>
      <b/>
      <sz val="12"/>
      <color theme="1"/>
      <name val="Eurostile"/>
    </font>
    <font>
      <b/>
      <u/>
      <sz val="12"/>
      <color theme="0" tint="-0.499984740745262"/>
      <name val="Aptos Narrow"/>
      <family val="2"/>
      <scheme val="minor"/>
    </font>
    <font>
      <b/>
      <sz val="12"/>
      <color rgb="FF000000"/>
      <name val="Eurostile"/>
    </font>
    <font>
      <b/>
      <u/>
      <sz val="12"/>
      <color rgb="FF467886"/>
      <name val="Aptos Narrow"/>
      <family val="2"/>
    </font>
    <font>
      <b/>
      <sz val="16"/>
      <color theme="1"/>
      <name val="Eurostile"/>
    </font>
    <font>
      <sz val="12"/>
      <color rgb="FF000000"/>
      <name val="Eurostile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9" fontId="1" fillId="0" borderId="0" xfId="1" applyNumberForma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9" fontId="4" fillId="0" borderId="0" xfId="1" applyNumberFormat="1" applyFont="1"/>
    <xf numFmtId="9" fontId="6" fillId="0" borderId="0" xfId="0" applyNumberFormat="1" applyFont="1"/>
    <xf numFmtId="9" fontId="2" fillId="0" borderId="0" xfId="0" applyNumberFormat="1" applyFont="1"/>
    <xf numFmtId="0" fontId="7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165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Protection="1">
      <protection hidden="1"/>
    </xf>
    <xf numFmtId="165" fontId="2" fillId="0" borderId="0" xfId="0" applyNumberFormat="1" applyFont="1" applyAlignment="1">
      <alignment horizontal="center"/>
    </xf>
    <xf numFmtId="0" fontId="8" fillId="0" borderId="0" xfId="0" applyFont="1"/>
    <xf numFmtId="165" fontId="8" fillId="0" borderId="0" xfId="0" applyNumberFormat="1" applyFont="1" applyAlignment="1" applyProtection="1">
      <alignment horizontal="center"/>
      <protection locked="0"/>
    </xf>
    <xf numFmtId="164" fontId="8" fillId="0" borderId="0" xfId="0" applyNumberFormat="1" applyFont="1" applyProtection="1">
      <protection hidden="1"/>
    </xf>
    <xf numFmtId="0" fontId="8" fillId="0" borderId="0" xfId="0" applyFont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 applyProtection="1">
      <alignment horizontal="center" vertical="center"/>
      <protection hidden="1"/>
    </xf>
    <xf numFmtId="165" fontId="5" fillId="3" borderId="0" xfId="0" applyNumberFormat="1" applyFont="1" applyFill="1" applyAlignment="1" applyProtection="1">
      <alignment horizontal="center" vertical="center"/>
      <protection hidden="1"/>
    </xf>
    <xf numFmtId="42" fontId="5" fillId="3" borderId="0" xfId="0" applyNumberFormat="1" applyFont="1" applyFill="1" applyAlignment="1" applyProtection="1">
      <alignment horizontal="center" vertical="center"/>
      <protection hidden="1"/>
    </xf>
    <xf numFmtId="0" fontId="8" fillId="3" borderId="0" xfId="0" applyFont="1" applyFill="1"/>
    <xf numFmtId="165" fontId="8" fillId="3" borderId="0" xfId="0" applyNumberFormat="1" applyFont="1" applyFill="1"/>
    <xf numFmtId="165" fontId="8" fillId="3" borderId="0" xfId="0" applyNumberFormat="1" applyFont="1" applyFill="1" applyProtection="1">
      <protection hidden="1"/>
    </xf>
    <xf numFmtId="0" fontId="5" fillId="3" borderId="0" xfId="0" applyFont="1" applyFill="1" applyAlignment="1">
      <alignment horizontal="center"/>
    </xf>
    <xf numFmtId="165" fontId="5" fillId="3" borderId="0" xfId="0" applyNumberFormat="1" applyFont="1" applyFill="1"/>
    <xf numFmtId="42" fontId="5" fillId="3" borderId="0" xfId="0" applyNumberFormat="1" applyFont="1" applyFill="1" applyProtection="1">
      <protection hidden="1"/>
    </xf>
    <xf numFmtId="165" fontId="5" fillId="3" borderId="0" xfId="0" applyNumberFormat="1" applyFont="1" applyFill="1" applyProtection="1">
      <protection hidden="1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/>
    <xf numFmtId="42" fontId="5" fillId="4" borderId="0" xfId="0" applyNumberFormat="1" applyFont="1" applyFill="1" applyProtection="1">
      <protection hidden="1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Fill="1"/>
    <xf numFmtId="0" fontId="5" fillId="0" borderId="0" xfId="0" applyFont="1" applyFill="1" applyAlignment="1">
      <alignment horizontal="left" vertical="center"/>
    </xf>
    <xf numFmtId="1" fontId="2" fillId="0" borderId="0" xfId="0" applyNumberFormat="1" applyFont="1" applyFill="1"/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5" borderId="0" xfId="0" applyNumberFormat="1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1077361</xdr:colOff>
      <xdr:row>0</xdr:row>
      <xdr:rowOff>85618</xdr:rowOff>
    </xdr:from>
    <xdr:to>
      <xdr:col>3</xdr:col>
      <xdr:colOff>5971854</xdr:colOff>
      <xdr:row>9</xdr:row>
      <xdr:rowOff>170344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10A3EC7-072E-90E2-184A-1BD2F1605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4046" y="85618"/>
          <a:ext cx="6200168" cy="3266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nimbusboatsuk.com" TargetMode="External"/><Relationship Id="rId2" Type="http://schemas.openxmlformats.org/officeDocument/2006/relationships/hyperlink" Target="https://axoparuk.com/" TargetMode="External"/><Relationship Id="rId1" Type="http://schemas.openxmlformats.org/officeDocument/2006/relationships/hyperlink" Target="https://axoparuk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AFF1-7277-D840-A77C-C60714D8DF85}">
  <dimension ref="B1:H194"/>
  <sheetViews>
    <sheetView showRowColHeaders="0" tabSelected="1" topLeftCell="A2" zoomScale="178" zoomScaleNormal="178" workbookViewId="0">
      <selection activeCell="D13" sqref="D13"/>
    </sheetView>
  </sheetViews>
  <sheetFormatPr baseColWidth="10" defaultColWidth="10.83203125" defaultRowHeight="15.25" customHeight="1" x14ac:dyDescent="0.2"/>
  <cols>
    <col min="1" max="1" width="10.83203125" style="1"/>
    <col min="2" max="2" width="11.1640625" style="1" customWidth="1"/>
    <col min="3" max="3" width="17.1640625" style="1" customWidth="1"/>
    <col min="4" max="4" width="86.1640625" style="1" customWidth="1"/>
    <col min="5" max="5" width="13.1640625" style="1" customWidth="1"/>
    <col min="6" max="7" width="16.83203125" style="1" customWidth="1"/>
    <col min="8" max="8" width="10.83203125" style="1" customWidth="1"/>
    <col min="9" max="16384" width="10.83203125" style="1"/>
  </cols>
  <sheetData>
    <row r="1" spans="2:8" ht="82" customHeight="1" x14ac:dyDescent="0.2">
      <c r="C1" s="2"/>
      <c r="D1" s="2"/>
    </row>
    <row r="2" spans="2:8" ht="27" customHeight="1" x14ac:dyDescent="0.2">
      <c r="B2" s="3"/>
      <c r="C2" s="4"/>
      <c r="E2" s="5"/>
      <c r="F2" s="6" t="s">
        <v>0</v>
      </c>
      <c r="G2" s="7"/>
      <c r="H2" s="8"/>
    </row>
    <row r="3" spans="2:8" ht="20" customHeight="1" x14ac:dyDescent="0.2">
      <c r="B3" s="9"/>
      <c r="F3" s="10" t="s">
        <v>1</v>
      </c>
      <c r="G3" s="10"/>
      <c r="H3" s="8"/>
    </row>
    <row r="4" spans="2:8" ht="20" customHeight="1" x14ac:dyDescent="0.2">
      <c r="B4" s="9"/>
      <c r="F4" s="10" t="s">
        <v>2</v>
      </c>
      <c r="G4" s="10"/>
      <c r="H4" s="8"/>
    </row>
    <row r="5" spans="2:8" ht="20" customHeight="1" x14ac:dyDescent="0.2">
      <c r="B5" s="9"/>
      <c r="F5" s="10" t="s">
        <v>3</v>
      </c>
      <c r="G5" s="8"/>
      <c r="H5" s="8"/>
    </row>
    <row r="6" spans="2:8" ht="20" customHeight="1" x14ac:dyDescent="0.2">
      <c r="B6" s="9"/>
      <c r="F6" s="10" t="s">
        <v>4</v>
      </c>
      <c r="G6" s="10"/>
      <c r="H6" s="8"/>
    </row>
    <row r="7" spans="2:8" ht="20" customHeight="1" x14ac:dyDescent="0.2">
      <c r="B7" s="9"/>
      <c r="F7" s="10" t="s">
        <v>5</v>
      </c>
      <c r="G7" s="11" t="s">
        <v>6</v>
      </c>
      <c r="H7" s="12"/>
    </row>
    <row r="8" spans="2:8" ht="20" customHeight="1" x14ac:dyDescent="0.2">
      <c r="B8" s="9"/>
      <c r="F8" s="4"/>
      <c r="G8" s="13"/>
    </row>
    <row r="9" spans="2:8" ht="20" customHeight="1" x14ac:dyDescent="0.2">
      <c r="B9" s="9"/>
      <c r="F9" s="4"/>
      <c r="G9" s="13"/>
    </row>
    <row r="10" spans="2:8" ht="20" customHeight="1" x14ac:dyDescent="0.2"/>
    <row r="11" spans="2:8" ht="26" customHeight="1" x14ac:dyDescent="0.2">
      <c r="B11" s="42" t="s">
        <v>222</v>
      </c>
      <c r="C11" s="43"/>
      <c r="D11" s="43"/>
      <c r="E11" s="43"/>
      <c r="F11" s="14"/>
    </row>
    <row r="12" spans="2:8" ht="23" customHeight="1" x14ac:dyDescent="0.2">
      <c r="B12" s="15" t="s">
        <v>7</v>
      </c>
      <c r="C12" s="15" t="s">
        <v>8</v>
      </c>
      <c r="D12" s="15" t="s">
        <v>9</v>
      </c>
      <c r="E12" s="15" t="s">
        <v>10</v>
      </c>
      <c r="F12" s="15" t="s">
        <v>11</v>
      </c>
      <c r="G12" s="15" t="s">
        <v>12</v>
      </c>
    </row>
    <row r="13" spans="2:8" ht="26" customHeight="1" x14ac:dyDescent="0.2">
      <c r="B13" s="45" t="s">
        <v>13</v>
      </c>
      <c r="C13" s="44"/>
      <c r="F13" s="19"/>
      <c r="G13" s="19"/>
    </row>
    <row r="14" spans="2:8" ht="16" x14ac:dyDescent="0.2">
      <c r="B14" s="46">
        <v>0</v>
      </c>
      <c r="C14" s="44" t="s">
        <v>223</v>
      </c>
      <c r="D14" s="1" t="s">
        <v>224</v>
      </c>
      <c r="E14" s="47">
        <v>397700</v>
      </c>
      <c r="F14" s="20" t="s">
        <v>11</v>
      </c>
      <c r="G14" s="17">
        <f>IF(F14=0,0,E14)</f>
        <v>397700</v>
      </c>
    </row>
    <row r="15" spans="2:8" ht="16" x14ac:dyDescent="0.2">
      <c r="B15" s="45" t="s">
        <v>14</v>
      </c>
      <c r="C15" s="44"/>
      <c r="E15" s="47"/>
      <c r="F15" s="22"/>
      <c r="G15" s="21"/>
    </row>
    <row r="16" spans="2:8" ht="16" x14ac:dyDescent="0.2">
      <c r="B16" s="46">
        <v>0</v>
      </c>
      <c r="C16" s="44" t="s">
        <v>51</v>
      </c>
      <c r="D16" s="1" t="s">
        <v>52</v>
      </c>
      <c r="E16" s="47">
        <v>23730</v>
      </c>
      <c r="F16" s="20"/>
      <c r="G16" s="17">
        <f>IF(F16=0,0,E16)</f>
        <v>0</v>
      </c>
    </row>
    <row r="17" spans="2:7" ht="16" x14ac:dyDescent="0.2">
      <c r="B17" s="46">
        <v>0</v>
      </c>
      <c r="C17" s="44" t="s">
        <v>53</v>
      </c>
      <c r="D17" s="1" t="s">
        <v>54</v>
      </c>
      <c r="E17" s="47">
        <v>12900</v>
      </c>
      <c r="F17" s="20"/>
      <c r="G17" s="17">
        <f t="shared" ref="G17:G79" si="0">IF(F17=0,0,E17)</f>
        <v>0</v>
      </c>
    </row>
    <row r="18" spans="2:7" ht="16" x14ac:dyDescent="0.2">
      <c r="B18" s="46">
        <v>0</v>
      </c>
      <c r="C18" s="44" t="s">
        <v>55</v>
      </c>
      <c r="D18" s="1" t="s">
        <v>56</v>
      </c>
      <c r="E18" s="47"/>
      <c r="F18" s="20"/>
      <c r="G18" s="17"/>
    </row>
    <row r="19" spans="2:7" ht="16" x14ac:dyDescent="0.2">
      <c r="B19" s="45" t="s">
        <v>28</v>
      </c>
      <c r="C19" s="44"/>
      <c r="E19" s="47"/>
      <c r="F19" s="20"/>
      <c r="G19" s="17"/>
    </row>
    <row r="20" spans="2:7" ht="16" x14ac:dyDescent="0.2">
      <c r="B20" s="46">
        <v>0</v>
      </c>
      <c r="C20" s="44" t="s">
        <v>225</v>
      </c>
      <c r="D20" s="1" t="s">
        <v>48</v>
      </c>
      <c r="E20" s="47">
        <v>9340</v>
      </c>
      <c r="F20" s="20"/>
      <c r="G20" s="17">
        <f t="shared" si="0"/>
        <v>0</v>
      </c>
    </row>
    <row r="21" spans="2:7" ht="16" x14ac:dyDescent="0.2">
      <c r="B21" s="45" t="s">
        <v>57</v>
      </c>
      <c r="C21" s="44"/>
      <c r="E21" s="47"/>
      <c r="F21" s="20"/>
      <c r="G21" s="17"/>
    </row>
    <row r="22" spans="2:7" ht="16" x14ac:dyDescent="0.2">
      <c r="B22" s="46">
        <v>0</v>
      </c>
      <c r="C22" s="44" t="s">
        <v>29</v>
      </c>
      <c r="D22" s="1" t="s">
        <v>58</v>
      </c>
      <c r="E22" s="47">
        <v>94900</v>
      </c>
      <c r="F22" s="22"/>
      <c r="G22" s="17">
        <f t="shared" si="0"/>
        <v>0</v>
      </c>
    </row>
    <row r="23" spans="2:7" ht="16" x14ac:dyDescent="0.2">
      <c r="B23" s="46">
        <v>0</v>
      </c>
      <c r="C23" s="44" t="s">
        <v>29</v>
      </c>
      <c r="D23" s="1" t="s">
        <v>59</v>
      </c>
      <c r="E23" s="47">
        <v>96900</v>
      </c>
      <c r="F23" s="20"/>
      <c r="G23" s="17">
        <f t="shared" si="0"/>
        <v>0</v>
      </c>
    </row>
    <row r="24" spans="2:7" ht="16" x14ac:dyDescent="0.2">
      <c r="B24" s="46">
        <v>0</v>
      </c>
      <c r="C24" s="44" t="s">
        <v>29</v>
      </c>
      <c r="D24" s="1" t="s">
        <v>60</v>
      </c>
      <c r="E24" s="47">
        <v>97190</v>
      </c>
      <c r="F24" s="20"/>
      <c r="G24" s="17">
        <f t="shared" si="0"/>
        <v>0</v>
      </c>
    </row>
    <row r="25" spans="2:7" ht="16" x14ac:dyDescent="0.2">
      <c r="B25" s="46">
        <v>0</v>
      </c>
      <c r="C25" s="44" t="s">
        <v>29</v>
      </c>
      <c r="D25" s="1" t="s">
        <v>61</v>
      </c>
      <c r="E25" s="47">
        <v>100190</v>
      </c>
      <c r="F25" s="20"/>
      <c r="G25" s="17">
        <f t="shared" si="0"/>
        <v>0</v>
      </c>
    </row>
    <row r="26" spans="2:7" ht="14" customHeight="1" x14ac:dyDescent="0.2">
      <c r="B26" s="46">
        <v>0</v>
      </c>
      <c r="C26" s="44" t="s">
        <v>29</v>
      </c>
      <c r="D26" s="1" t="s">
        <v>62</v>
      </c>
      <c r="E26" s="47">
        <v>119690</v>
      </c>
      <c r="F26" s="22"/>
      <c r="G26" s="17">
        <f t="shared" si="0"/>
        <v>0</v>
      </c>
    </row>
    <row r="27" spans="2:7" ht="14" customHeight="1" x14ac:dyDescent="0.2">
      <c r="B27" s="46">
        <v>0</v>
      </c>
      <c r="C27" s="44" t="s">
        <v>29</v>
      </c>
      <c r="D27" s="1" t="s">
        <v>63</v>
      </c>
      <c r="E27" s="47">
        <v>122690</v>
      </c>
      <c r="F27" s="20"/>
      <c r="G27" s="17">
        <f t="shared" si="0"/>
        <v>0</v>
      </c>
    </row>
    <row r="28" spans="2:7" ht="16" x14ac:dyDescent="0.2">
      <c r="B28" s="46">
        <v>0</v>
      </c>
      <c r="C28" s="44" t="s">
        <v>29</v>
      </c>
      <c r="D28" s="1" t="s">
        <v>64</v>
      </c>
      <c r="E28" s="47">
        <v>124540</v>
      </c>
      <c r="F28" s="20"/>
      <c r="G28" s="17">
        <f t="shared" si="0"/>
        <v>0</v>
      </c>
    </row>
    <row r="29" spans="2:7" ht="16" x14ac:dyDescent="0.2">
      <c r="B29" s="46">
        <v>0</v>
      </c>
      <c r="C29" s="44" t="s">
        <v>29</v>
      </c>
      <c r="D29" s="1" t="s">
        <v>65</v>
      </c>
      <c r="E29" s="47">
        <v>127540</v>
      </c>
      <c r="F29" s="20"/>
      <c r="G29" s="17">
        <f t="shared" si="0"/>
        <v>0</v>
      </c>
    </row>
    <row r="30" spans="2:7" ht="16" x14ac:dyDescent="0.2">
      <c r="B30" s="46">
        <v>0</v>
      </c>
      <c r="C30" s="44" t="s">
        <v>29</v>
      </c>
      <c r="D30" s="1" t="s">
        <v>66</v>
      </c>
      <c r="E30" s="47">
        <v>147240</v>
      </c>
      <c r="F30" s="20"/>
      <c r="G30" s="17">
        <f t="shared" si="0"/>
        <v>0</v>
      </c>
    </row>
    <row r="31" spans="2:7" ht="16" x14ac:dyDescent="0.2">
      <c r="B31" s="46">
        <v>0</v>
      </c>
      <c r="C31" s="44" t="s">
        <v>29</v>
      </c>
      <c r="D31" s="1" t="s">
        <v>67</v>
      </c>
      <c r="E31" s="47">
        <v>150240</v>
      </c>
      <c r="F31" s="20"/>
      <c r="G31" s="17">
        <f t="shared" si="0"/>
        <v>0</v>
      </c>
    </row>
    <row r="32" spans="2:7" ht="16" customHeight="1" x14ac:dyDescent="0.2">
      <c r="B32" s="46">
        <v>0</v>
      </c>
      <c r="C32" s="44" t="s">
        <v>29</v>
      </c>
      <c r="D32" s="1" t="s">
        <v>68</v>
      </c>
      <c r="E32" s="49" t="s">
        <v>29</v>
      </c>
      <c r="F32" s="20"/>
      <c r="G32" s="17"/>
    </row>
    <row r="33" spans="2:7" ht="16" x14ac:dyDescent="0.2">
      <c r="B33" s="46">
        <v>0</v>
      </c>
      <c r="C33" s="44" t="s">
        <v>69</v>
      </c>
      <c r="D33" s="1" t="s">
        <v>70</v>
      </c>
      <c r="E33" s="49" t="s">
        <v>29</v>
      </c>
      <c r="F33" s="20"/>
      <c r="G33" s="17"/>
    </row>
    <row r="34" spans="2:7" ht="16" x14ac:dyDescent="0.2">
      <c r="B34" s="46">
        <v>0</v>
      </c>
      <c r="C34" s="44" t="s">
        <v>71</v>
      </c>
      <c r="D34" s="1" t="s">
        <v>72</v>
      </c>
      <c r="E34" s="49" t="s">
        <v>29</v>
      </c>
      <c r="F34" s="20"/>
      <c r="G34" s="17"/>
    </row>
    <row r="35" spans="2:7" ht="16" x14ac:dyDescent="0.2">
      <c r="B35" s="46">
        <v>0</v>
      </c>
      <c r="C35" s="44" t="s">
        <v>73</v>
      </c>
      <c r="D35" s="1" t="s">
        <v>74</v>
      </c>
      <c r="E35" s="49" t="s">
        <v>29</v>
      </c>
      <c r="F35" s="20"/>
      <c r="G35" s="17"/>
    </row>
    <row r="36" spans="2:7" ht="16" x14ac:dyDescent="0.2">
      <c r="B36" s="46">
        <v>0</v>
      </c>
      <c r="C36" s="44" t="s">
        <v>75</v>
      </c>
      <c r="D36" s="1" t="s">
        <v>76</v>
      </c>
      <c r="E36" s="49" t="s">
        <v>29</v>
      </c>
      <c r="F36" s="20"/>
      <c r="G36" s="17"/>
    </row>
    <row r="37" spans="2:7" ht="16" x14ac:dyDescent="0.2">
      <c r="B37" s="46">
        <v>0</v>
      </c>
      <c r="C37" s="44" t="s">
        <v>29</v>
      </c>
      <c r="D37" s="1" t="s">
        <v>77</v>
      </c>
      <c r="E37" s="49" t="s">
        <v>29</v>
      </c>
      <c r="F37" s="20"/>
      <c r="G37" s="17"/>
    </row>
    <row r="38" spans="2:7" ht="16" x14ac:dyDescent="0.2">
      <c r="B38" s="46">
        <v>0</v>
      </c>
      <c r="C38" s="44" t="s">
        <v>29</v>
      </c>
      <c r="D38" s="1" t="s">
        <v>78</v>
      </c>
      <c r="E38" s="49" t="s">
        <v>29</v>
      </c>
      <c r="F38" s="20"/>
      <c r="G38" s="17"/>
    </row>
    <row r="39" spans="2:7" ht="16" x14ac:dyDescent="0.2">
      <c r="B39" s="45" t="s">
        <v>15</v>
      </c>
      <c r="C39" s="44"/>
      <c r="E39" s="47"/>
      <c r="F39" s="20"/>
      <c r="G39" s="17"/>
    </row>
    <row r="40" spans="2:7" ht="20.5" customHeight="1" x14ac:dyDescent="0.2">
      <c r="B40" s="46">
        <v>0</v>
      </c>
      <c r="C40" s="44" t="s">
        <v>79</v>
      </c>
      <c r="D40" s="1" t="s">
        <v>80</v>
      </c>
      <c r="E40" s="47">
        <v>850</v>
      </c>
      <c r="F40" s="23"/>
      <c r="G40" s="17">
        <f t="shared" si="0"/>
        <v>0</v>
      </c>
    </row>
    <row r="41" spans="2:7" ht="16" x14ac:dyDescent="0.2">
      <c r="B41" s="46">
        <v>0</v>
      </c>
      <c r="C41" s="44" t="s">
        <v>81</v>
      </c>
      <c r="D41" s="1" t="s">
        <v>82</v>
      </c>
      <c r="E41" s="47"/>
      <c r="F41" s="20"/>
      <c r="G41" s="17"/>
    </row>
    <row r="42" spans="2:7" ht="16" x14ac:dyDescent="0.2">
      <c r="B42" s="46">
        <v>0</v>
      </c>
      <c r="C42" s="44" t="s">
        <v>83</v>
      </c>
      <c r="D42" s="1" t="s">
        <v>84</v>
      </c>
      <c r="E42" s="47">
        <v>850</v>
      </c>
      <c r="F42" s="20"/>
      <c r="G42" s="17">
        <f t="shared" si="0"/>
        <v>0</v>
      </c>
    </row>
    <row r="43" spans="2:7" ht="16" x14ac:dyDescent="0.2">
      <c r="B43" s="46">
        <v>0</v>
      </c>
      <c r="C43" s="44" t="s">
        <v>85</v>
      </c>
      <c r="D43" s="1" t="s">
        <v>86</v>
      </c>
      <c r="E43" s="47">
        <v>850</v>
      </c>
      <c r="F43" s="20"/>
      <c r="G43" s="17">
        <f t="shared" si="0"/>
        <v>0</v>
      </c>
    </row>
    <row r="44" spans="2:7" ht="16" x14ac:dyDescent="0.2">
      <c r="B44" s="46">
        <v>0</v>
      </c>
      <c r="C44" s="44" t="s">
        <v>87</v>
      </c>
      <c r="D44" s="1" t="s">
        <v>88</v>
      </c>
      <c r="E44" s="47">
        <v>3000</v>
      </c>
      <c r="F44" s="20"/>
      <c r="G44" s="17">
        <f t="shared" si="0"/>
        <v>0</v>
      </c>
    </row>
    <row r="45" spans="2:7" ht="16" x14ac:dyDescent="0.2">
      <c r="B45" s="46">
        <v>0</v>
      </c>
      <c r="C45" s="44" t="s">
        <v>89</v>
      </c>
      <c r="D45" s="1" t="s">
        <v>90</v>
      </c>
      <c r="E45" s="47">
        <v>3000</v>
      </c>
      <c r="F45" s="22"/>
      <c r="G45" s="17">
        <f t="shared" si="0"/>
        <v>0</v>
      </c>
    </row>
    <row r="46" spans="2:7" ht="16" x14ac:dyDescent="0.2">
      <c r="B46" s="46">
        <v>0</v>
      </c>
      <c r="C46" s="44" t="s">
        <v>91</v>
      </c>
      <c r="D46" s="1" t="s">
        <v>92</v>
      </c>
      <c r="E46" s="47">
        <v>3000</v>
      </c>
      <c r="F46" s="20"/>
      <c r="G46" s="17">
        <f t="shared" si="0"/>
        <v>0</v>
      </c>
    </row>
    <row r="47" spans="2:7" ht="16" x14ac:dyDescent="0.2">
      <c r="B47" s="46">
        <v>0</v>
      </c>
      <c r="C47" s="44" t="s">
        <v>93</v>
      </c>
      <c r="D47" s="1" t="s">
        <v>94</v>
      </c>
      <c r="E47" s="47">
        <v>3000</v>
      </c>
      <c r="F47" s="16"/>
      <c r="G47" s="17">
        <f t="shared" si="0"/>
        <v>0</v>
      </c>
    </row>
    <row r="48" spans="2:7" ht="16" x14ac:dyDescent="0.2">
      <c r="B48" s="45" t="s">
        <v>30</v>
      </c>
      <c r="C48" s="44"/>
      <c r="E48" s="47"/>
      <c r="F48" s="16"/>
      <c r="G48" s="17"/>
    </row>
    <row r="49" spans="2:7" ht="16" x14ac:dyDescent="0.2">
      <c r="B49" s="46">
        <v>0</v>
      </c>
      <c r="C49" s="44" t="s">
        <v>29</v>
      </c>
      <c r="D49" s="1" t="s">
        <v>95</v>
      </c>
      <c r="E49" s="47">
        <v>8900</v>
      </c>
      <c r="F49" s="16"/>
      <c r="G49" s="17">
        <f t="shared" si="0"/>
        <v>0</v>
      </c>
    </row>
    <row r="50" spans="2:7" ht="16" x14ac:dyDescent="0.2">
      <c r="B50" s="46">
        <v>0</v>
      </c>
      <c r="C50" s="44" t="s">
        <v>96</v>
      </c>
      <c r="D50" s="1" t="s">
        <v>97</v>
      </c>
      <c r="E50" s="47">
        <v>10290</v>
      </c>
      <c r="F50" s="18"/>
      <c r="G50" s="17">
        <f t="shared" si="0"/>
        <v>0</v>
      </c>
    </row>
    <row r="51" spans="2:7" ht="16" x14ac:dyDescent="0.2">
      <c r="B51" s="46">
        <v>0</v>
      </c>
      <c r="C51" s="44" t="s">
        <v>98</v>
      </c>
      <c r="D51" s="1" t="s">
        <v>99</v>
      </c>
      <c r="E51" s="47">
        <v>10290</v>
      </c>
      <c r="F51" s="24"/>
      <c r="G51" s="17">
        <f t="shared" si="0"/>
        <v>0</v>
      </c>
    </row>
    <row r="52" spans="2:7" ht="16" x14ac:dyDescent="0.2">
      <c r="B52" s="46">
        <v>0</v>
      </c>
      <c r="C52" s="44" t="s">
        <v>100</v>
      </c>
      <c r="D52" s="1" t="s">
        <v>101</v>
      </c>
      <c r="E52" s="47">
        <v>10290</v>
      </c>
      <c r="F52" s="24"/>
      <c r="G52" s="17">
        <f t="shared" si="0"/>
        <v>0</v>
      </c>
    </row>
    <row r="53" spans="2:7" ht="16" x14ac:dyDescent="0.2">
      <c r="B53" s="45" t="s">
        <v>31</v>
      </c>
      <c r="C53" s="44"/>
      <c r="E53" s="47"/>
      <c r="F53" s="24"/>
      <c r="G53" s="17"/>
    </row>
    <row r="54" spans="2:7" ht="16" x14ac:dyDescent="0.2">
      <c r="B54" s="46">
        <v>0</v>
      </c>
      <c r="C54" s="44" t="s">
        <v>102</v>
      </c>
      <c r="D54" s="1" t="s">
        <v>103</v>
      </c>
      <c r="E54" s="47"/>
      <c r="F54" s="18"/>
      <c r="G54" s="17"/>
    </row>
    <row r="55" spans="2:7" ht="16" x14ac:dyDescent="0.2">
      <c r="B55" s="46">
        <v>0</v>
      </c>
      <c r="C55" s="44" t="s">
        <v>104</v>
      </c>
      <c r="D55" s="1" t="s">
        <v>105</v>
      </c>
      <c r="E55" s="47">
        <v>1670</v>
      </c>
      <c r="F55" s="18"/>
      <c r="G55" s="17">
        <f t="shared" si="0"/>
        <v>0</v>
      </c>
    </row>
    <row r="56" spans="2:7" ht="16" x14ac:dyDescent="0.2">
      <c r="B56" s="45" t="s">
        <v>32</v>
      </c>
      <c r="C56" s="44"/>
      <c r="E56" s="47"/>
      <c r="F56" s="18"/>
      <c r="G56" s="17"/>
    </row>
    <row r="57" spans="2:7" ht="16" x14ac:dyDescent="0.2">
      <c r="B57" s="46">
        <v>0</v>
      </c>
      <c r="C57" s="44" t="s">
        <v>29</v>
      </c>
      <c r="D57" s="1" t="s">
        <v>106</v>
      </c>
      <c r="E57" s="47">
        <v>28500</v>
      </c>
      <c r="F57" s="18"/>
      <c r="G57" s="17">
        <f t="shared" si="0"/>
        <v>0</v>
      </c>
    </row>
    <row r="58" spans="2:7" ht="16" x14ac:dyDescent="0.2">
      <c r="B58" s="46">
        <v>0</v>
      </c>
      <c r="C58" s="44" t="s">
        <v>29</v>
      </c>
      <c r="D58" s="1" t="s">
        <v>107</v>
      </c>
      <c r="E58" s="47">
        <v>28500</v>
      </c>
      <c r="F58" s="18"/>
      <c r="G58" s="17">
        <f t="shared" si="0"/>
        <v>0</v>
      </c>
    </row>
    <row r="59" spans="2:7" ht="16" x14ac:dyDescent="0.2">
      <c r="B59" s="46">
        <v>0</v>
      </c>
      <c r="C59" s="44" t="s">
        <v>108</v>
      </c>
      <c r="D59" s="1" t="s">
        <v>39</v>
      </c>
      <c r="E59" s="47">
        <v>5500</v>
      </c>
      <c r="F59" s="18"/>
      <c r="G59" s="17">
        <f t="shared" si="0"/>
        <v>0</v>
      </c>
    </row>
    <row r="60" spans="2:7" ht="16" x14ac:dyDescent="0.2">
      <c r="B60" s="46">
        <v>0</v>
      </c>
      <c r="C60" s="44" t="s">
        <v>109</v>
      </c>
      <c r="D60" s="1" t="s">
        <v>110</v>
      </c>
      <c r="E60" s="47">
        <v>1300</v>
      </c>
      <c r="F60" s="2"/>
      <c r="G60" s="17">
        <f t="shared" si="0"/>
        <v>0</v>
      </c>
    </row>
    <row r="61" spans="2:7" ht="16" x14ac:dyDescent="0.2">
      <c r="B61" s="46">
        <v>0</v>
      </c>
      <c r="C61" s="44" t="s">
        <v>111</v>
      </c>
      <c r="D61" s="1" t="s">
        <v>112</v>
      </c>
      <c r="E61" s="47">
        <v>1300</v>
      </c>
      <c r="F61" s="18"/>
      <c r="G61" s="17">
        <f t="shared" si="0"/>
        <v>0</v>
      </c>
    </row>
    <row r="62" spans="2:7" ht="16" x14ac:dyDescent="0.2">
      <c r="B62" s="46">
        <v>0</v>
      </c>
      <c r="C62" s="44" t="s">
        <v>113</v>
      </c>
      <c r="D62" s="1" t="s">
        <v>114</v>
      </c>
      <c r="E62" s="47">
        <v>1250</v>
      </c>
      <c r="F62" s="18"/>
      <c r="G62" s="17">
        <f t="shared" si="0"/>
        <v>0</v>
      </c>
    </row>
    <row r="63" spans="2:7" ht="16" x14ac:dyDescent="0.2">
      <c r="B63" s="46">
        <v>0</v>
      </c>
      <c r="C63" s="44" t="s">
        <v>115</v>
      </c>
      <c r="D63" s="1" t="s">
        <v>116</v>
      </c>
      <c r="E63" s="47">
        <v>1250</v>
      </c>
      <c r="F63" s="18"/>
      <c r="G63" s="17">
        <f t="shared" si="0"/>
        <v>0</v>
      </c>
    </row>
    <row r="64" spans="2:7" ht="16" x14ac:dyDescent="0.2">
      <c r="B64" s="46">
        <v>0</v>
      </c>
      <c r="C64" s="44" t="s">
        <v>117</v>
      </c>
      <c r="D64" s="1" t="s">
        <v>118</v>
      </c>
      <c r="E64" s="47">
        <v>2100</v>
      </c>
      <c r="F64" s="18"/>
      <c r="G64" s="17">
        <f t="shared" si="0"/>
        <v>0</v>
      </c>
    </row>
    <row r="65" spans="2:7" ht="16" x14ac:dyDescent="0.2">
      <c r="B65" s="46">
        <v>0</v>
      </c>
      <c r="C65" s="44" t="s">
        <v>119</v>
      </c>
      <c r="D65" s="1" t="s">
        <v>120</v>
      </c>
      <c r="E65" s="47">
        <v>1300</v>
      </c>
      <c r="F65" s="18"/>
      <c r="G65" s="17">
        <f t="shared" si="0"/>
        <v>0</v>
      </c>
    </row>
    <row r="66" spans="2:7" ht="16" x14ac:dyDescent="0.2">
      <c r="B66" s="46">
        <v>0</v>
      </c>
      <c r="C66" s="44" t="s">
        <v>121</v>
      </c>
      <c r="D66" s="1" t="s">
        <v>122</v>
      </c>
      <c r="E66" s="47">
        <v>1300</v>
      </c>
      <c r="F66" s="18"/>
      <c r="G66" s="17">
        <f t="shared" si="0"/>
        <v>0</v>
      </c>
    </row>
    <row r="67" spans="2:7" ht="16" x14ac:dyDescent="0.2">
      <c r="B67" s="46">
        <v>0</v>
      </c>
      <c r="C67" s="44" t="s">
        <v>123</v>
      </c>
      <c r="D67" s="1" t="s">
        <v>124</v>
      </c>
      <c r="E67" s="47">
        <v>1300</v>
      </c>
      <c r="F67" s="18"/>
      <c r="G67" s="17">
        <f t="shared" si="0"/>
        <v>0</v>
      </c>
    </row>
    <row r="68" spans="2:7" ht="16" x14ac:dyDescent="0.2">
      <c r="B68" s="46">
        <v>0</v>
      </c>
      <c r="C68" s="44" t="s">
        <v>125</v>
      </c>
      <c r="D68" s="1" t="s">
        <v>126</v>
      </c>
      <c r="E68" s="47">
        <v>1300</v>
      </c>
      <c r="F68" s="18"/>
      <c r="G68" s="17">
        <f t="shared" si="0"/>
        <v>0</v>
      </c>
    </row>
    <row r="69" spans="2:7" ht="16" x14ac:dyDescent="0.2">
      <c r="B69" s="46">
        <v>0</v>
      </c>
      <c r="C69" s="44" t="s">
        <v>127</v>
      </c>
      <c r="D69" s="1" t="s">
        <v>128</v>
      </c>
      <c r="E69" s="47">
        <v>2360</v>
      </c>
      <c r="F69" s="18"/>
      <c r="G69" s="17">
        <f t="shared" si="0"/>
        <v>0</v>
      </c>
    </row>
    <row r="70" spans="2:7" ht="16" x14ac:dyDescent="0.2">
      <c r="B70" s="45" t="s">
        <v>16</v>
      </c>
      <c r="C70" s="44"/>
      <c r="E70" s="47"/>
      <c r="F70" s="18"/>
      <c r="G70" s="17"/>
    </row>
    <row r="71" spans="2:7" ht="16" x14ac:dyDescent="0.2">
      <c r="B71" s="46">
        <v>0</v>
      </c>
      <c r="C71" s="44" t="s">
        <v>129</v>
      </c>
      <c r="D71" s="1" t="s">
        <v>36</v>
      </c>
      <c r="E71" s="47">
        <v>3050</v>
      </c>
      <c r="F71" s="18"/>
      <c r="G71" s="17">
        <f t="shared" si="0"/>
        <v>0</v>
      </c>
    </row>
    <row r="72" spans="2:7" ht="16" x14ac:dyDescent="0.2">
      <c r="B72" s="46">
        <v>0</v>
      </c>
      <c r="C72" s="44" t="s">
        <v>29</v>
      </c>
      <c r="D72" s="1" t="s">
        <v>130</v>
      </c>
      <c r="E72" s="47">
        <v>8500</v>
      </c>
      <c r="F72" s="2"/>
      <c r="G72" s="17">
        <f t="shared" si="0"/>
        <v>0</v>
      </c>
    </row>
    <row r="73" spans="2:7" ht="20.5" customHeight="1" x14ac:dyDescent="0.2">
      <c r="B73" s="46">
        <v>0</v>
      </c>
      <c r="C73" s="44" t="s">
        <v>29</v>
      </c>
      <c r="D73" s="1" t="s">
        <v>33</v>
      </c>
      <c r="E73" s="47">
        <v>1350</v>
      </c>
      <c r="F73" s="40"/>
      <c r="G73" s="17">
        <f t="shared" si="0"/>
        <v>0</v>
      </c>
    </row>
    <row r="74" spans="2:7" ht="16" x14ac:dyDescent="0.2">
      <c r="B74" s="46">
        <v>0</v>
      </c>
      <c r="C74" s="44" t="s">
        <v>131</v>
      </c>
      <c r="D74" s="1" t="s">
        <v>35</v>
      </c>
      <c r="E74" s="47">
        <v>870</v>
      </c>
      <c r="F74" s="18"/>
      <c r="G74" s="17">
        <f t="shared" si="0"/>
        <v>0</v>
      </c>
    </row>
    <row r="75" spans="2:7" ht="16" x14ac:dyDescent="0.2">
      <c r="B75" s="46">
        <v>0</v>
      </c>
      <c r="C75" s="44" t="s">
        <v>132</v>
      </c>
      <c r="D75" s="1" t="s">
        <v>34</v>
      </c>
      <c r="E75" s="47">
        <v>490</v>
      </c>
      <c r="F75" s="18"/>
      <c r="G75" s="17">
        <f t="shared" si="0"/>
        <v>0</v>
      </c>
    </row>
    <row r="76" spans="2:7" ht="16" x14ac:dyDescent="0.2">
      <c r="B76" s="46">
        <v>0</v>
      </c>
      <c r="C76" s="44" t="s">
        <v>133</v>
      </c>
      <c r="D76" s="1" t="s">
        <v>50</v>
      </c>
      <c r="E76" s="47">
        <v>2140</v>
      </c>
      <c r="F76" s="18"/>
      <c r="G76" s="17">
        <f t="shared" si="0"/>
        <v>0</v>
      </c>
    </row>
    <row r="77" spans="2:7" ht="16" x14ac:dyDescent="0.2">
      <c r="B77" s="46">
        <v>0</v>
      </c>
      <c r="C77" s="44" t="s">
        <v>134</v>
      </c>
      <c r="D77" s="1" t="s">
        <v>135</v>
      </c>
      <c r="E77" s="47">
        <v>820</v>
      </c>
      <c r="F77" s="18"/>
      <c r="G77" s="17">
        <f t="shared" si="0"/>
        <v>0</v>
      </c>
    </row>
    <row r="78" spans="2:7" ht="16" x14ac:dyDescent="0.2">
      <c r="B78" s="46">
        <v>0</v>
      </c>
      <c r="C78" s="44" t="s">
        <v>136</v>
      </c>
      <c r="D78" s="1" t="s">
        <v>137</v>
      </c>
      <c r="E78" s="47">
        <v>1990</v>
      </c>
      <c r="F78" s="18"/>
      <c r="G78" s="17">
        <f t="shared" si="0"/>
        <v>0</v>
      </c>
    </row>
    <row r="79" spans="2:7" ht="16" x14ac:dyDescent="0.2">
      <c r="B79" s="46">
        <v>0</v>
      </c>
      <c r="C79" s="44" t="s">
        <v>138</v>
      </c>
      <c r="D79" s="1" t="s">
        <v>139</v>
      </c>
      <c r="E79" s="47">
        <v>5850</v>
      </c>
      <c r="F79" s="18"/>
      <c r="G79" s="17">
        <f t="shared" si="0"/>
        <v>0</v>
      </c>
    </row>
    <row r="80" spans="2:7" ht="16" x14ac:dyDescent="0.2">
      <c r="B80" s="46">
        <v>0</v>
      </c>
      <c r="C80" s="44" t="s">
        <v>140</v>
      </c>
      <c r="D80" s="1" t="s">
        <v>141</v>
      </c>
      <c r="E80" s="47">
        <v>5850</v>
      </c>
      <c r="F80" s="18"/>
      <c r="G80" s="17">
        <f t="shared" ref="G80:G113" si="1">IF(F80=0,0,E80)</f>
        <v>0</v>
      </c>
    </row>
    <row r="81" spans="2:7" ht="16" x14ac:dyDescent="0.2">
      <c r="B81" s="45" t="s">
        <v>17</v>
      </c>
      <c r="C81" s="44"/>
      <c r="E81" s="47"/>
      <c r="F81" s="18"/>
      <c r="G81" s="17"/>
    </row>
    <row r="82" spans="2:7" ht="16" x14ac:dyDescent="0.2">
      <c r="B82" s="46">
        <v>0</v>
      </c>
      <c r="C82" s="44" t="s">
        <v>142</v>
      </c>
      <c r="D82" s="1" t="s">
        <v>143</v>
      </c>
      <c r="E82" s="47">
        <v>260</v>
      </c>
      <c r="F82" s="18"/>
      <c r="G82" s="17">
        <f t="shared" si="1"/>
        <v>0</v>
      </c>
    </row>
    <row r="83" spans="2:7" ht="16" x14ac:dyDescent="0.2">
      <c r="B83" s="46">
        <v>0</v>
      </c>
      <c r="C83" s="44" t="s">
        <v>144</v>
      </c>
      <c r="D83" s="1" t="s">
        <v>145</v>
      </c>
      <c r="E83" s="47">
        <v>6930</v>
      </c>
      <c r="F83" s="18"/>
      <c r="G83" s="17">
        <f t="shared" si="1"/>
        <v>0</v>
      </c>
    </row>
    <row r="84" spans="2:7" ht="16" x14ac:dyDescent="0.2">
      <c r="B84" s="46">
        <v>0</v>
      </c>
      <c r="C84" s="44" t="s">
        <v>146</v>
      </c>
      <c r="D84" s="1" t="s">
        <v>147</v>
      </c>
      <c r="E84" s="47">
        <v>6930</v>
      </c>
      <c r="F84" s="18"/>
      <c r="G84" s="17">
        <f t="shared" si="1"/>
        <v>0</v>
      </c>
    </row>
    <row r="85" spans="2:7" ht="16" x14ac:dyDescent="0.2">
      <c r="B85" s="46">
        <v>0</v>
      </c>
      <c r="C85" s="44" t="s">
        <v>148</v>
      </c>
      <c r="D85" s="1" t="s">
        <v>149</v>
      </c>
      <c r="E85" s="47"/>
      <c r="F85" s="18"/>
      <c r="G85" s="17"/>
    </row>
    <row r="86" spans="2:7" ht="16" x14ac:dyDescent="0.2">
      <c r="B86" s="46">
        <v>0</v>
      </c>
      <c r="C86" s="44" t="s">
        <v>150</v>
      </c>
      <c r="D86" s="1" t="s">
        <v>151</v>
      </c>
      <c r="E86" s="47"/>
      <c r="F86" s="18"/>
      <c r="G86" s="17"/>
    </row>
    <row r="87" spans="2:7" ht="16" x14ac:dyDescent="0.2">
      <c r="B87" s="45" t="s">
        <v>152</v>
      </c>
      <c r="C87" s="44"/>
      <c r="E87" s="47"/>
      <c r="F87" s="2"/>
      <c r="G87" s="17"/>
    </row>
    <row r="88" spans="2:7" ht="16" x14ac:dyDescent="0.2">
      <c r="B88" s="46">
        <v>0</v>
      </c>
      <c r="C88" s="44" t="s">
        <v>153</v>
      </c>
      <c r="D88" s="1" t="s">
        <v>154</v>
      </c>
      <c r="E88" s="49" t="s">
        <v>29</v>
      </c>
      <c r="F88" s="18"/>
      <c r="G88" s="17"/>
    </row>
    <row r="89" spans="2:7" ht="16" x14ac:dyDescent="0.2">
      <c r="B89" s="45" t="s">
        <v>18</v>
      </c>
      <c r="C89" s="44"/>
      <c r="E89" s="47"/>
      <c r="F89" s="18"/>
      <c r="G89" s="17">
        <f t="shared" si="1"/>
        <v>0</v>
      </c>
    </row>
    <row r="90" spans="2:7" ht="16" x14ac:dyDescent="0.2">
      <c r="B90" s="46">
        <v>0</v>
      </c>
      <c r="C90" s="44" t="s">
        <v>155</v>
      </c>
      <c r="D90" s="1" t="s">
        <v>156</v>
      </c>
      <c r="E90" s="47">
        <v>2630</v>
      </c>
      <c r="F90" s="2"/>
      <c r="G90" s="17">
        <f t="shared" si="1"/>
        <v>0</v>
      </c>
    </row>
    <row r="91" spans="2:7" ht="16" x14ac:dyDescent="0.2">
      <c r="B91" s="46">
        <v>0</v>
      </c>
      <c r="C91" s="44" t="s">
        <v>157</v>
      </c>
      <c r="D91" s="1" t="s">
        <v>49</v>
      </c>
      <c r="E91" s="47">
        <v>800</v>
      </c>
      <c r="F91" s="18"/>
      <c r="G91" s="17">
        <f t="shared" si="1"/>
        <v>0</v>
      </c>
    </row>
    <row r="92" spans="2:7" ht="16" x14ac:dyDescent="0.2">
      <c r="B92" s="46">
        <v>0</v>
      </c>
      <c r="C92" s="44" t="s">
        <v>158</v>
      </c>
      <c r="D92" s="1" t="s">
        <v>159</v>
      </c>
      <c r="E92" s="47">
        <v>2630</v>
      </c>
      <c r="F92" s="18"/>
      <c r="G92" s="17">
        <f t="shared" si="1"/>
        <v>0</v>
      </c>
    </row>
    <row r="93" spans="2:7" ht="16" x14ac:dyDescent="0.2">
      <c r="B93" s="45" t="s">
        <v>37</v>
      </c>
      <c r="C93" s="44"/>
      <c r="E93" s="47"/>
      <c r="F93" s="2"/>
      <c r="G93" s="17"/>
    </row>
    <row r="94" spans="2:7" ht="16" x14ac:dyDescent="0.2">
      <c r="B94" s="46">
        <v>0</v>
      </c>
      <c r="C94" s="44" t="s">
        <v>160</v>
      </c>
      <c r="D94" s="1" t="s">
        <v>161</v>
      </c>
      <c r="E94" s="47">
        <v>2630</v>
      </c>
      <c r="F94" s="18"/>
      <c r="G94" s="17">
        <f t="shared" si="1"/>
        <v>0</v>
      </c>
    </row>
    <row r="95" spans="2:7" ht="16" x14ac:dyDescent="0.2">
      <c r="B95" s="45" t="s">
        <v>38</v>
      </c>
      <c r="C95" s="44"/>
      <c r="E95" s="47"/>
      <c r="F95" s="18"/>
      <c r="G95" s="17"/>
    </row>
    <row r="96" spans="2:7" ht="16" x14ac:dyDescent="0.2">
      <c r="B96" s="46">
        <v>0</v>
      </c>
      <c r="C96" s="44" t="s">
        <v>162</v>
      </c>
      <c r="D96" s="1" t="s">
        <v>163</v>
      </c>
      <c r="E96" s="47">
        <v>0</v>
      </c>
      <c r="F96" s="18"/>
      <c r="G96" s="17">
        <f t="shared" si="1"/>
        <v>0</v>
      </c>
    </row>
    <row r="97" spans="2:7" ht="16" x14ac:dyDescent="0.2">
      <c r="B97" s="46">
        <v>0</v>
      </c>
      <c r="C97" s="44" t="s">
        <v>164</v>
      </c>
      <c r="D97" s="1" t="s">
        <v>165</v>
      </c>
      <c r="E97" s="47">
        <v>0</v>
      </c>
      <c r="F97" s="18"/>
      <c r="G97" s="17">
        <f t="shared" si="1"/>
        <v>0</v>
      </c>
    </row>
    <row r="98" spans="2:7" ht="16" x14ac:dyDescent="0.2">
      <c r="B98" s="46">
        <v>0</v>
      </c>
      <c r="C98" s="44" t="s">
        <v>166</v>
      </c>
      <c r="D98" s="1" t="s">
        <v>167</v>
      </c>
      <c r="E98" s="47">
        <v>0</v>
      </c>
      <c r="F98" s="18"/>
      <c r="G98" s="17">
        <f t="shared" si="1"/>
        <v>0</v>
      </c>
    </row>
    <row r="99" spans="2:7" ht="16" x14ac:dyDescent="0.2">
      <c r="B99" s="46">
        <v>0</v>
      </c>
      <c r="C99" s="44" t="s">
        <v>168</v>
      </c>
      <c r="D99" s="1" t="s">
        <v>169</v>
      </c>
      <c r="E99" s="47">
        <v>0</v>
      </c>
      <c r="F99" s="18"/>
      <c r="G99" s="17">
        <f t="shared" si="1"/>
        <v>0</v>
      </c>
    </row>
    <row r="100" spans="2:7" ht="19" customHeight="1" x14ac:dyDescent="0.2">
      <c r="B100" s="46">
        <v>0</v>
      </c>
      <c r="C100" s="44" t="s">
        <v>170</v>
      </c>
      <c r="D100" s="1" t="s">
        <v>171</v>
      </c>
      <c r="E100" s="47">
        <v>0</v>
      </c>
      <c r="F100" s="18"/>
      <c r="G100" s="17">
        <f t="shared" si="1"/>
        <v>0</v>
      </c>
    </row>
    <row r="101" spans="2:7" ht="20.5" customHeight="1" x14ac:dyDescent="0.2">
      <c r="B101" s="46">
        <v>0</v>
      </c>
      <c r="C101" s="44" t="s">
        <v>172</v>
      </c>
      <c r="D101" s="1" t="s">
        <v>173</v>
      </c>
      <c r="E101" s="47">
        <v>0</v>
      </c>
      <c r="F101" s="40"/>
      <c r="G101" s="17">
        <f t="shared" si="1"/>
        <v>0</v>
      </c>
    </row>
    <row r="102" spans="2:7" ht="16" x14ac:dyDescent="0.2">
      <c r="B102" s="46">
        <v>0</v>
      </c>
      <c r="C102" s="44" t="s">
        <v>174</v>
      </c>
      <c r="D102" s="1" t="s">
        <v>175</v>
      </c>
      <c r="E102" s="47">
        <v>0</v>
      </c>
      <c r="F102" s="2"/>
      <c r="G102" s="17">
        <f t="shared" si="1"/>
        <v>0</v>
      </c>
    </row>
    <row r="103" spans="2:7" ht="16" x14ac:dyDescent="0.2">
      <c r="B103" s="46">
        <v>0</v>
      </c>
      <c r="C103" s="44" t="s">
        <v>176</v>
      </c>
      <c r="D103" s="1" t="s">
        <v>177</v>
      </c>
      <c r="E103" s="47">
        <v>0</v>
      </c>
      <c r="F103" s="18"/>
      <c r="G103" s="17">
        <f t="shared" si="1"/>
        <v>0</v>
      </c>
    </row>
    <row r="104" spans="2:7" ht="16" x14ac:dyDescent="0.2">
      <c r="B104" s="46">
        <v>0</v>
      </c>
      <c r="C104" s="44" t="s">
        <v>178</v>
      </c>
      <c r="D104" s="1" t="s">
        <v>179</v>
      </c>
      <c r="E104" s="47">
        <v>0</v>
      </c>
      <c r="F104" s="18"/>
      <c r="G104" s="17">
        <f t="shared" si="1"/>
        <v>0</v>
      </c>
    </row>
    <row r="105" spans="2:7" ht="16" x14ac:dyDescent="0.2">
      <c r="B105" s="46">
        <v>0</v>
      </c>
      <c r="C105" s="44" t="s">
        <v>180</v>
      </c>
      <c r="D105" s="1" t="s">
        <v>181</v>
      </c>
      <c r="E105" s="47">
        <v>0</v>
      </c>
      <c r="F105" s="18"/>
      <c r="G105" s="17">
        <f t="shared" si="1"/>
        <v>0</v>
      </c>
    </row>
    <row r="106" spans="2:7" ht="16" x14ac:dyDescent="0.2">
      <c r="B106" s="46">
        <v>0</v>
      </c>
      <c r="C106" s="44" t="s">
        <v>182</v>
      </c>
      <c r="D106" s="1" t="s">
        <v>183</v>
      </c>
      <c r="E106" s="47">
        <v>0</v>
      </c>
      <c r="F106" s="18"/>
      <c r="G106" s="17">
        <f t="shared" si="1"/>
        <v>0</v>
      </c>
    </row>
    <row r="107" spans="2:7" ht="16" x14ac:dyDescent="0.2">
      <c r="B107" s="46">
        <v>0</v>
      </c>
      <c r="C107" s="44" t="s">
        <v>184</v>
      </c>
      <c r="D107" s="1" t="s">
        <v>185</v>
      </c>
      <c r="E107" s="47">
        <v>0</v>
      </c>
      <c r="F107" s="18"/>
      <c r="G107" s="17">
        <f t="shared" si="1"/>
        <v>0</v>
      </c>
    </row>
    <row r="108" spans="2:7" ht="16" x14ac:dyDescent="0.2">
      <c r="B108" s="46">
        <v>0</v>
      </c>
      <c r="C108" s="44" t="s">
        <v>29</v>
      </c>
      <c r="D108" s="1" t="s">
        <v>186</v>
      </c>
      <c r="E108" s="47">
        <v>0</v>
      </c>
      <c r="F108" s="18"/>
      <c r="G108" s="17">
        <f t="shared" si="1"/>
        <v>0</v>
      </c>
    </row>
    <row r="109" spans="2:7" ht="16" x14ac:dyDescent="0.2">
      <c r="B109" s="46">
        <v>0</v>
      </c>
      <c r="C109" s="44" t="s">
        <v>29</v>
      </c>
      <c r="D109" s="1" t="s">
        <v>187</v>
      </c>
      <c r="E109" s="47">
        <v>0</v>
      </c>
      <c r="F109" s="18"/>
      <c r="G109" s="17">
        <f t="shared" si="1"/>
        <v>0</v>
      </c>
    </row>
    <row r="110" spans="2:7" ht="15.25" customHeight="1" x14ac:dyDescent="0.2">
      <c r="B110" s="46">
        <v>0</v>
      </c>
      <c r="C110" s="44" t="s">
        <v>29</v>
      </c>
      <c r="D110" s="1" t="s">
        <v>188</v>
      </c>
      <c r="E110" s="47">
        <v>0</v>
      </c>
      <c r="F110" s="18"/>
      <c r="G110" s="17">
        <f t="shared" si="1"/>
        <v>0</v>
      </c>
    </row>
    <row r="111" spans="2:7" ht="15.25" customHeight="1" x14ac:dyDescent="0.2">
      <c r="B111" s="45" t="s">
        <v>19</v>
      </c>
      <c r="C111" s="44"/>
      <c r="E111" s="47"/>
      <c r="F111" s="18"/>
      <c r="G111" s="17">
        <f t="shared" si="1"/>
        <v>0</v>
      </c>
    </row>
    <row r="112" spans="2:7" ht="15.25" customHeight="1" x14ac:dyDescent="0.2">
      <c r="B112" s="46">
        <v>0</v>
      </c>
      <c r="C112" s="44" t="s">
        <v>189</v>
      </c>
      <c r="D112" s="1" t="s">
        <v>190</v>
      </c>
      <c r="E112" s="47">
        <v>2310</v>
      </c>
      <c r="F112" s="18"/>
      <c r="G112" s="17"/>
    </row>
    <row r="113" spans="2:7" ht="15.25" customHeight="1" x14ac:dyDescent="0.2">
      <c r="B113" s="46">
        <v>0</v>
      </c>
      <c r="C113" s="44" t="s">
        <v>191</v>
      </c>
      <c r="D113" s="1" t="s">
        <v>192</v>
      </c>
      <c r="E113" s="47">
        <v>2310</v>
      </c>
      <c r="F113" s="18"/>
      <c r="G113" s="17">
        <f t="shared" si="1"/>
        <v>0</v>
      </c>
    </row>
    <row r="114" spans="2:7" ht="15.25" customHeight="1" x14ac:dyDescent="0.2">
      <c r="B114" s="46">
        <v>0</v>
      </c>
      <c r="C114" s="44" t="s">
        <v>193</v>
      </c>
      <c r="D114" s="1" t="s">
        <v>194</v>
      </c>
      <c r="E114" s="47">
        <v>2090</v>
      </c>
      <c r="F114" s="18"/>
      <c r="G114" s="17">
        <f t="shared" ref="G114:G137" si="2">IF(F114=0,0,E114)</f>
        <v>0</v>
      </c>
    </row>
    <row r="115" spans="2:7" ht="15.25" customHeight="1" x14ac:dyDescent="0.2">
      <c r="B115" s="46">
        <v>0</v>
      </c>
      <c r="C115" s="44" t="s">
        <v>195</v>
      </c>
      <c r="D115" s="1" t="s">
        <v>196</v>
      </c>
      <c r="E115" s="47">
        <v>2090</v>
      </c>
      <c r="F115" s="18"/>
      <c r="G115" s="17">
        <f t="shared" si="2"/>
        <v>0</v>
      </c>
    </row>
    <row r="116" spans="2:7" ht="15.25" customHeight="1" x14ac:dyDescent="0.2">
      <c r="B116" s="46">
        <v>0</v>
      </c>
      <c r="C116" s="44" t="s">
        <v>197</v>
      </c>
      <c r="D116" s="1" t="s">
        <v>198</v>
      </c>
      <c r="E116" s="47">
        <v>1600</v>
      </c>
      <c r="F116" s="18"/>
      <c r="G116" s="17">
        <f t="shared" si="2"/>
        <v>0</v>
      </c>
    </row>
    <row r="117" spans="2:7" ht="15.25" customHeight="1" x14ac:dyDescent="0.2">
      <c r="B117" s="46">
        <v>0</v>
      </c>
      <c r="C117" s="44" t="s">
        <v>199</v>
      </c>
      <c r="D117" s="1" t="s">
        <v>200</v>
      </c>
      <c r="E117" s="47">
        <v>1210</v>
      </c>
      <c r="F117" s="18"/>
      <c r="G117" s="17">
        <f t="shared" si="2"/>
        <v>0</v>
      </c>
    </row>
    <row r="118" spans="2:7" ht="15.25" customHeight="1" x14ac:dyDescent="0.2">
      <c r="B118" s="46">
        <v>0</v>
      </c>
      <c r="C118" s="44" t="s">
        <v>201</v>
      </c>
      <c r="D118" s="1" t="s">
        <v>202</v>
      </c>
      <c r="E118" s="47">
        <v>3680</v>
      </c>
      <c r="F118" s="18"/>
      <c r="G118" s="17">
        <f t="shared" si="2"/>
        <v>0</v>
      </c>
    </row>
    <row r="119" spans="2:7" ht="15.25" customHeight="1" x14ac:dyDescent="0.2">
      <c r="B119" s="46">
        <v>0</v>
      </c>
      <c r="C119" s="44" t="s">
        <v>203</v>
      </c>
      <c r="D119" s="1" t="s">
        <v>204</v>
      </c>
      <c r="E119" s="47">
        <v>3680</v>
      </c>
      <c r="F119" s="18"/>
      <c r="G119" s="17">
        <f t="shared" si="2"/>
        <v>0</v>
      </c>
    </row>
    <row r="120" spans="2:7" ht="15.25" customHeight="1" x14ac:dyDescent="0.2">
      <c r="B120" s="46">
        <v>0</v>
      </c>
      <c r="C120" s="44" t="s">
        <v>205</v>
      </c>
      <c r="D120" s="1" t="s">
        <v>206</v>
      </c>
      <c r="E120" s="47">
        <v>1210</v>
      </c>
      <c r="F120" s="18"/>
      <c r="G120" s="17">
        <f t="shared" si="2"/>
        <v>0</v>
      </c>
    </row>
    <row r="121" spans="2:7" ht="15.25" customHeight="1" x14ac:dyDescent="0.2">
      <c r="B121" s="45" t="s">
        <v>20</v>
      </c>
      <c r="C121" s="44"/>
      <c r="E121" s="47"/>
      <c r="F121" s="18"/>
      <c r="G121" s="17">
        <f t="shared" si="2"/>
        <v>0</v>
      </c>
    </row>
    <row r="122" spans="2:7" ht="15.25" customHeight="1" x14ac:dyDescent="0.2">
      <c r="B122" s="46">
        <v>0</v>
      </c>
      <c r="C122" s="44" t="s">
        <v>29</v>
      </c>
      <c r="D122" s="1" t="s">
        <v>207</v>
      </c>
      <c r="E122" s="47">
        <v>7250</v>
      </c>
      <c r="F122" s="18"/>
      <c r="G122" s="17"/>
    </row>
    <row r="123" spans="2:7" ht="15.25" customHeight="1" x14ac:dyDescent="0.2">
      <c r="B123" s="46">
        <v>0</v>
      </c>
      <c r="C123" s="44" t="s">
        <v>208</v>
      </c>
      <c r="D123" s="1" t="s">
        <v>209</v>
      </c>
      <c r="E123" s="47">
        <v>5000</v>
      </c>
      <c r="F123" s="18"/>
      <c r="G123" s="17">
        <f t="shared" si="2"/>
        <v>0</v>
      </c>
    </row>
    <row r="124" spans="2:7" ht="15.25" customHeight="1" x14ac:dyDescent="0.2">
      <c r="B124" s="46">
        <v>0</v>
      </c>
      <c r="C124" s="44" t="s">
        <v>210</v>
      </c>
      <c r="D124" s="1" t="s">
        <v>41</v>
      </c>
      <c r="E124" s="47">
        <v>2090</v>
      </c>
      <c r="F124" s="18"/>
      <c r="G124" s="17">
        <f t="shared" si="2"/>
        <v>0</v>
      </c>
    </row>
    <row r="125" spans="2:7" ht="15.25" customHeight="1" x14ac:dyDescent="0.2">
      <c r="B125" s="46">
        <v>0</v>
      </c>
      <c r="C125" s="44" t="s">
        <v>211</v>
      </c>
      <c r="D125" s="1" t="s">
        <v>40</v>
      </c>
      <c r="E125" s="47">
        <v>5540</v>
      </c>
      <c r="F125" s="18"/>
      <c r="G125" s="17">
        <f t="shared" si="2"/>
        <v>0</v>
      </c>
    </row>
    <row r="126" spans="2:7" ht="15.25" customHeight="1" x14ac:dyDescent="0.2">
      <c r="B126" s="46">
        <v>0</v>
      </c>
      <c r="C126" s="44" t="s">
        <v>212</v>
      </c>
      <c r="D126" s="1" t="s">
        <v>21</v>
      </c>
      <c r="E126" s="47">
        <v>5540</v>
      </c>
      <c r="F126" s="18"/>
      <c r="G126" s="17">
        <f t="shared" si="2"/>
        <v>0</v>
      </c>
    </row>
    <row r="127" spans="2:7" ht="15.25" customHeight="1" x14ac:dyDescent="0.2">
      <c r="B127" s="46">
        <v>0</v>
      </c>
      <c r="C127" s="44" t="s">
        <v>213</v>
      </c>
      <c r="D127" s="1" t="s">
        <v>214</v>
      </c>
      <c r="E127" s="47">
        <v>2050</v>
      </c>
      <c r="F127" s="18"/>
      <c r="G127" s="17">
        <f t="shared" si="2"/>
        <v>0</v>
      </c>
    </row>
    <row r="128" spans="2:7" ht="15.25" customHeight="1" x14ac:dyDescent="0.2">
      <c r="B128" s="46">
        <v>0</v>
      </c>
      <c r="C128" s="44" t="s">
        <v>29</v>
      </c>
      <c r="D128" s="1" t="s">
        <v>215</v>
      </c>
      <c r="E128" s="47">
        <v>7250</v>
      </c>
      <c r="F128" s="18"/>
      <c r="G128" s="17">
        <f t="shared" si="2"/>
        <v>0</v>
      </c>
    </row>
    <row r="129" spans="2:7" ht="15.25" customHeight="1" x14ac:dyDescent="0.2">
      <c r="B129" s="46">
        <v>0</v>
      </c>
      <c r="C129" s="44" t="s">
        <v>216</v>
      </c>
      <c r="D129" s="1" t="s">
        <v>217</v>
      </c>
      <c r="E129" s="47"/>
      <c r="F129" s="18"/>
      <c r="G129" s="17"/>
    </row>
    <row r="130" spans="2:7" ht="15.25" customHeight="1" x14ac:dyDescent="0.2">
      <c r="B130" s="46">
        <v>0</v>
      </c>
      <c r="C130" s="44" t="s">
        <v>22</v>
      </c>
      <c r="D130" s="1" t="s">
        <v>23</v>
      </c>
      <c r="E130" s="47">
        <v>700</v>
      </c>
      <c r="F130" s="18"/>
      <c r="G130" s="17">
        <f t="shared" si="2"/>
        <v>0</v>
      </c>
    </row>
    <row r="131" spans="2:7" ht="15.25" customHeight="1" x14ac:dyDescent="0.2">
      <c r="B131" s="46">
        <v>0</v>
      </c>
      <c r="C131" s="44" t="s">
        <v>218</v>
      </c>
      <c r="D131" s="1" t="s">
        <v>219</v>
      </c>
      <c r="E131" s="47">
        <v>6650</v>
      </c>
      <c r="F131" s="18"/>
      <c r="G131" s="17">
        <f t="shared" si="2"/>
        <v>0</v>
      </c>
    </row>
    <row r="132" spans="2:7" ht="15.25" customHeight="1" x14ac:dyDescent="0.2">
      <c r="B132" s="46">
        <v>0</v>
      </c>
      <c r="C132" s="44" t="s">
        <v>29</v>
      </c>
      <c r="D132" s="1" t="s">
        <v>220</v>
      </c>
      <c r="E132" s="47">
        <v>49500</v>
      </c>
      <c r="F132" s="18"/>
      <c r="G132" s="17">
        <f t="shared" si="2"/>
        <v>0</v>
      </c>
    </row>
    <row r="133" spans="2:7" ht="15.25" customHeight="1" x14ac:dyDescent="0.2">
      <c r="B133" s="45" t="s">
        <v>42</v>
      </c>
      <c r="C133" s="44"/>
      <c r="E133" s="48"/>
      <c r="F133" s="18"/>
      <c r="G133" s="17"/>
    </row>
    <row r="134" spans="2:7" ht="16" x14ac:dyDescent="0.2">
      <c r="B134" s="46"/>
      <c r="C134" s="44" t="s">
        <v>43</v>
      </c>
      <c r="D134" s="1" t="s">
        <v>44</v>
      </c>
      <c r="E134" s="41">
        <v>200</v>
      </c>
      <c r="F134" s="18"/>
      <c r="G134" s="17">
        <f t="shared" si="2"/>
        <v>0</v>
      </c>
    </row>
    <row r="135" spans="2:7" ht="16" x14ac:dyDescent="0.2">
      <c r="B135" s="46"/>
      <c r="C135" s="44" t="s">
        <v>45</v>
      </c>
      <c r="D135" s="1" t="s">
        <v>47</v>
      </c>
      <c r="E135" s="41">
        <v>6780</v>
      </c>
      <c r="F135" s="18"/>
      <c r="G135" s="17">
        <f t="shared" si="2"/>
        <v>0</v>
      </c>
    </row>
    <row r="136" spans="2:7" ht="16" x14ac:dyDescent="0.2">
      <c r="B136" s="46"/>
      <c r="C136" s="44" t="s">
        <v>45</v>
      </c>
      <c r="D136" s="1" t="s">
        <v>221</v>
      </c>
      <c r="E136" s="41">
        <v>7090</v>
      </c>
      <c r="F136" s="18"/>
      <c r="G136" s="17">
        <f t="shared" si="2"/>
        <v>0</v>
      </c>
    </row>
    <row r="137" spans="2:7" ht="16" x14ac:dyDescent="0.2">
      <c r="B137" s="46"/>
      <c r="C137" s="44" t="s">
        <v>45</v>
      </c>
      <c r="D137" s="1" t="s">
        <v>46</v>
      </c>
      <c r="E137" s="41">
        <v>17600</v>
      </c>
      <c r="F137" s="18"/>
      <c r="G137" s="17">
        <f t="shared" si="2"/>
        <v>0</v>
      </c>
    </row>
    <row r="138" spans="2:7" ht="16" x14ac:dyDescent="0.2">
      <c r="F138" s="2"/>
    </row>
    <row r="139" spans="2:7" ht="16" x14ac:dyDescent="0.2">
      <c r="F139" s="2"/>
    </row>
    <row r="140" spans="2:7" ht="16" x14ac:dyDescent="0.2">
      <c r="E140" s="25" t="s">
        <v>24</v>
      </c>
      <c r="F140" s="26"/>
      <c r="G140" s="27">
        <f>SUM(G14:G138)</f>
        <v>397700</v>
      </c>
    </row>
    <row r="141" spans="2:7" ht="16" x14ac:dyDescent="0.2">
      <c r="E141" s="25"/>
      <c r="F141" s="26"/>
      <c r="G141" s="28"/>
    </row>
    <row r="142" spans="2:7" ht="16" x14ac:dyDescent="0.2">
      <c r="E142" s="25" t="s">
        <v>25</v>
      </c>
      <c r="F142" s="26"/>
      <c r="G142" s="29">
        <f>SUM(G140/1.13)</f>
        <v>351946.90265486727</v>
      </c>
    </row>
    <row r="143" spans="2:7" ht="16" x14ac:dyDescent="0.2">
      <c r="E143" s="30"/>
      <c r="F143" s="31"/>
      <c r="G143" s="32"/>
    </row>
    <row r="144" spans="2:7" ht="16" x14ac:dyDescent="0.2">
      <c r="E144" s="33" t="s">
        <v>26</v>
      </c>
      <c r="F144" s="34"/>
      <c r="G144" s="35">
        <f>SUM(G146-G142)</f>
        <v>70389.380530973431</v>
      </c>
    </row>
    <row r="145" spans="2:7" ht="16" x14ac:dyDescent="0.2">
      <c r="E145" s="33"/>
      <c r="F145" s="34"/>
      <c r="G145" s="36"/>
    </row>
    <row r="146" spans="2:7" ht="20.5" customHeight="1" x14ac:dyDescent="0.2">
      <c r="B146" s="14"/>
      <c r="C146" s="14"/>
      <c r="D146" s="14"/>
      <c r="E146" s="37" t="s">
        <v>27</v>
      </c>
      <c r="F146" s="38"/>
      <c r="G146" s="39">
        <f>SUM(G142*1.2)</f>
        <v>422336.2831858407</v>
      </c>
    </row>
    <row r="147" spans="2:7" ht="16" x14ac:dyDescent="0.2"/>
    <row r="148" spans="2:7" ht="16" x14ac:dyDescent="0.2"/>
    <row r="149" spans="2:7" ht="16" x14ac:dyDescent="0.2"/>
    <row r="150" spans="2:7" ht="16" x14ac:dyDescent="0.2"/>
    <row r="151" spans="2:7" ht="16" x14ac:dyDescent="0.2"/>
    <row r="152" spans="2:7" ht="16" x14ac:dyDescent="0.2"/>
    <row r="153" spans="2:7" ht="16" x14ac:dyDescent="0.2"/>
    <row r="154" spans="2:7" ht="16" x14ac:dyDescent="0.2"/>
    <row r="155" spans="2:7" ht="16" x14ac:dyDescent="0.2"/>
    <row r="156" spans="2:7" ht="16" x14ac:dyDescent="0.2"/>
    <row r="157" spans="2:7" ht="16" x14ac:dyDescent="0.2"/>
    <row r="158" spans="2:7" ht="16" x14ac:dyDescent="0.2"/>
    <row r="159" spans="2:7" ht="16" x14ac:dyDescent="0.2"/>
    <row r="160" spans="2:7" ht="16" x14ac:dyDescent="0.2"/>
    <row r="161" spans="2:6" ht="16" x14ac:dyDescent="0.2"/>
    <row r="162" spans="2:6" ht="16" x14ac:dyDescent="0.2"/>
    <row r="163" spans="2:6" ht="16" x14ac:dyDescent="0.2"/>
    <row r="164" spans="2:6" ht="16" x14ac:dyDescent="0.2"/>
    <row r="165" spans="2:6" ht="16" x14ac:dyDescent="0.2"/>
    <row r="166" spans="2:6" ht="16" x14ac:dyDescent="0.2"/>
    <row r="167" spans="2:6" ht="16" x14ac:dyDescent="0.2"/>
    <row r="168" spans="2:6" ht="16" x14ac:dyDescent="0.2"/>
    <row r="169" spans="2:6" ht="16" x14ac:dyDescent="0.2"/>
    <row r="170" spans="2:6" ht="16" x14ac:dyDescent="0.2"/>
    <row r="171" spans="2:6" ht="16" x14ac:dyDescent="0.2"/>
    <row r="172" spans="2:6" ht="16" x14ac:dyDescent="0.2"/>
    <row r="173" spans="2:6" ht="16" x14ac:dyDescent="0.2"/>
    <row r="174" spans="2:6" ht="16" x14ac:dyDescent="0.2"/>
    <row r="175" spans="2:6" ht="20.5" customHeight="1" x14ac:dyDescent="0.2">
      <c r="B175" s="14"/>
      <c r="C175" s="14"/>
      <c r="D175" s="14"/>
      <c r="E175" s="14"/>
      <c r="F175" s="14"/>
    </row>
    <row r="176" spans="2:6" ht="16" x14ac:dyDescent="0.2"/>
    <row r="177" ht="16" x14ac:dyDescent="0.2"/>
    <row r="178" ht="16" x14ac:dyDescent="0.2"/>
    <row r="179" ht="16" x14ac:dyDescent="0.2"/>
    <row r="180" ht="16" x14ac:dyDescent="0.2"/>
    <row r="181" ht="16" x14ac:dyDescent="0.2"/>
    <row r="182" ht="16" x14ac:dyDescent="0.2"/>
    <row r="183" ht="16" x14ac:dyDescent="0.2"/>
    <row r="184" ht="16" x14ac:dyDescent="0.2"/>
    <row r="185" ht="16" x14ac:dyDescent="0.2"/>
    <row r="186" ht="16" x14ac:dyDescent="0.2"/>
    <row r="187" ht="16" x14ac:dyDescent="0.2"/>
    <row r="188" ht="16" x14ac:dyDescent="0.2"/>
    <row r="189" ht="16" x14ac:dyDescent="0.2"/>
    <row r="190" ht="16" x14ac:dyDescent="0.2"/>
    <row r="191" ht="16" x14ac:dyDescent="0.2"/>
    <row r="192" ht="16" x14ac:dyDescent="0.2"/>
    <row r="193" ht="16" x14ac:dyDescent="0.2"/>
    <row r="194" ht="16" x14ac:dyDescent="0.2"/>
  </sheetData>
  <sheetProtection algorithmName="SHA-512" hashValue="68/Hf+7eZ4MVfxIK3hkSWnBMTDOfw+oU9TJI/QjI9vc9Qkv30Q1UuBIjigq0buw6LbrfEB0zMsrQxGw3k8NquQ==" saltValue="UszKdSBNTuh5b131hk/Yvw==" spinCount="100000" sheet="1" objects="1" scenarios="1"/>
  <mergeCells count="1">
    <mergeCell ref="B11:E11"/>
  </mergeCells>
  <hyperlinks>
    <hyperlink ref="F2" r:id="rId1" display="https://axoparuk.com/" xr:uid="{E5EA39D0-7130-7B4F-857E-DF93EB562936}"/>
    <hyperlink ref="G2" r:id="rId2" display="https://axoparuk.com/" xr:uid="{A90ECE40-431D-2242-A11B-05D57A80CEE5}"/>
    <hyperlink ref="G7" r:id="rId3" display="mailto:info@nimbusboatsuk.com" xr:uid="{55FD00F8-E2A7-724C-B829-9F2E8BADEE46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Axopar 29 Sun Top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Lane</dc:creator>
  <cp:lastModifiedBy>Steven Lane</cp:lastModifiedBy>
  <dcterms:created xsi:type="dcterms:W3CDTF">2026-01-21T10:43:06Z</dcterms:created>
  <dcterms:modified xsi:type="dcterms:W3CDTF">2026-01-21T14:43:07Z</dcterms:modified>
</cp:coreProperties>
</file>