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evelane/Desktop/NIMBUS FLIPPER AXOPAR MY25 FINAL PRICES/AXOPAR 2024 PRICING SIBS/"/>
    </mc:Choice>
  </mc:AlternateContent>
  <xr:revisionPtr revIDLastSave="0" documentId="13_ncr:1_{4D3200A6-8E24-B84C-81B3-B6BEA26AA39A}" xr6:coauthVersionLast="47" xr6:coauthVersionMax="47" xr10:uidLastSave="{00000000-0000-0000-0000-000000000000}"/>
  <bookViews>
    <workbookView xWindow="0" yWindow="500" windowWidth="38400" windowHeight="21100" xr2:uid="{9DC5C54E-AFCD-2248-948B-A7795BF18441}"/>
  </bookViews>
  <sheets>
    <sheet name="Axopar 45 XC Cross Cabin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7" i="1" l="1"/>
  <c r="F128" i="1"/>
  <c r="F124" i="1"/>
  <c r="F123" i="1"/>
  <c r="F122" i="1"/>
  <c r="F118" i="1"/>
  <c r="F117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1" i="1"/>
  <c r="F100" i="1"/>
  <c r="F99" i="1"/>
  <c r="F98" i="1"/>
  <c r="F97" i="1"/>
  <c r="F96" i="1"/>
  <c r="F95" i="1"/>
  <c r="F94" i="1"/>
  <c r="F93" i="1"/>
  <c r="F92" i="1"/>
  <c r="F73" i="1"/>
  <c r="F71" i="1"/>
  <c r="F70" i="1"/>
  <c r="F69" i="1"/>
  <c r="F65" i="1"/>
  <c r="F64" i="1"/>
  <c r="F63" i="1"/>
  <c r="F62" i="1"/>
  <c r="F61" i="1"/>
  <c r="F59" i="1"/>
  <c r="F57" i="1"/>
  <c r="F56" i="1"/>
  <c r="F55" i="1"/>
  <c r="F54" i="1"/>
  <c r="F53" i="1"/>
  <c r="F52" i="1"/>
  <c r="F50" i="1"/>
  <c r="F49" i="1"/>
  <c r="F48" i="1"/>
  <c r="F47" i="1"/>
  <c r="F46" i="1"/>
  <c r="F45" i="1"/>
  <c r="F44" i="1"/>
  <c r="F43" i="1"/>
  <c r="F42" i="1"/>
  <c r="F41" i="1"/>
  <c r="F39" i="1"/>
  <c r="F36" i="1"/>
  <c r="F35" i="1"/>
  <c r="F34" i="1"/>
  <c r="F33" i="1"/>
  <c r="F32" i="1"/>
  <c r="F30" i="1"/>
  <c r="F29" i="1"/>
  <c r="F28" i="1"/>
  <c r="F27" i="1"/>
  <c r="F26" i="1"/>
  <c r="F25" i="1"/>
  <c r="F24" i="1"/>
  <c r="F21" i="1"/>
  <c r="F19" i="1"/>
  <c r="F18" i="1"/>
  <c r="F17" i="1"/>
  <c r="F14" i="1"/>
  <c r="F130" i="1" s="1"/>
  <c r="F132" i="1" s="1"/>
  <c r="F136" i="1" l="1"/>
  <c r="F134" i="1" s="1"/>
</calcChain>
</file>

<file path=xl/sharedStrings.xml><?xml version="1.0" encoding="utf-8"?>
<sst xmlns="http://schemas.openxmlformats.org/spreadsheetml/2006/main" count="136" uniqueCount="133">
  <si>
    <t>WWW.AXOPARUK.COM</t>
  </si>
  <si>
    <t>Nimbus Boats UK Limited, </t>
  </si>
  <si>
    <t>Lymington Yacht Haven, </t>
  </si>
  <si>
    <t>King's Saltern Road, </t>
  </si>
  <si>
    <t>Lymington, Hants, SO41 3QD</t>
  </si>
  <si>
    <t>+44 (0) 1590 677955 / info@nimbusboatsuk.com</t>
  </si>
  <si>
    <t>info@nimbusboatsuk.com</t>
  </si>
  <si>
    <t>Axopar 45 XC Cross Cabin 2025</t>
  </si>
  <si>
    <t>Selection</t>
  </si>
  <si>
    <t>Name</t>
  </si>
  <si>
    <t>List Price €</t>
  </si>
  <si>
    <t>Y-To select option</t>
  </si>
  <si>
    <t>Price €</t>
  </si>
  <si>
    <t>Boat Model</t>
  </si>
  <si>
    <t>Aft Deck Setup</t>
  </si>
  <si>
    <t>Open aft deck - XC</t>
  </si>
  <si>
    <t>Aft cabin - XC</t>
  </si>
  <si>
    <t>U-sofa - XC</t>
  </si>
  <si>
    <t>Aft deck bench - XC</t>
  </si>
  <si>
    <t>Brabus Line</t>
  </si>
  <si>
    <t>BRABUS line trim package - XC</t>
  </si>
  <si>
    <t>Adventure Collection</t>
  </si>
  <si>
    <t>Seats and upholstery, Petrol - XC</t>
  </si>
  <si>
    <t>Seats and upholstery, Sandstone - XC</t>
  </si>
  <si>
    <t>Seats and upholstery, Baltic - XC</t>
  </si>
  <si>
    <t>Seats and upholstery, Cobre - XC</t>
  </si>
  <si>
    <t>Comfort package, Petrol</t>
  </si>
  <si>
    <t>Comfort package, Baltic</t>
  </si>
  <si>
    <t>Comfort package, Cobre</t>
  </si>
  <si>
    <t>Comfort package, Sandstone</t>
  </si>
  <si>
    <t>Mediterrana / Lounge</t>
  </si>
  <si>
    <t>The Mediterrana Edition - XC</t>
  </si>
  <si>
    <t>Marine decking w. aft bench - XC</t>
  </si>
  <si>
    <t>Marine decking w. open aft - XC</t>
  </si>
  <si>
    <t>Marine decking w. aft cabin - XC</t>
  </si>
  <si>
    <t>Marine decking w. U-sofa - XC</t>
  </si>
  <si>
    <t>EU/US version</t>
  </si>
  <si>
    <t>Axopar 45 EU Version</t>
  </si>
  <si>
    <t>Axopar 45 US Version</t>
  </si>
  <si>
    <t>Electrical System</t>
  </si>
  <si>
    <t>Electric grill on wet bar 110V - XC</t>
  </si>
  <si>
    <t>Electric grill on wet bar 230V - XC</t>
  </si>
  <si>
    <t>Induction cooktop on wet bar, 110V - XC</t>
  </si>
  <si>
    <t>Induction cooktop on wet bar, 230V - XC</t>
  </si>
  <si>
    <t>Battery monitoring system</t>
  </si>
  <si>
    <t>Solar panel - XC</t>
  </si>
  <si>
    <t>Wet bar in fender box</t>
  </si>
  <si>
    <t>Additional 65l fridge on wet bar</t>
  </si>
  <si>
    <t>Barbecue grill on fender box wet bar, 110V</t>
  </si>
  <si>
    <t>Barbecue grill on fender box wet bar, 230V</t>
  </si>
  <si>
    <t>Navigation option</t>
  </si>
  <si>
    <t>Radar Simrad HALO20+</t>
  </si>
  <si>
    <t>Twin Simrad NSO 16" MFD, upgrade</t>
  </si>
  <si>
    <t>Echo sounder, Active Imaging 3-in-1</t>
  </si>
  <si>
    <t>Echo sounder, thru hull</t>
  </si>
  <si>
    <t>VHF Simrad RS100B</t>
  </si>
  <si>
    <t>Reverse / aft deck camera</t>
  </si>
  <si>
    <t>Front night vision camera</t>
  </si>
  <si>
    <t>Additional 9" helm display</t>
  </si>
  <si>
    <t>Audio</t>
  </si>
  <si>
    <t>Basic audio entertainment system w. aft cabin - XC</t>
  </si>
  <si>
    <t>Basic audio entertainment system, JL Audio - XC</t>
  </si>
  <si>
    <t>Premium sound system w. aft cabin, JL Audio - XC</t>
  </si>
  <si>
    <t>Premium sound system, JL Audio - XC</t>
  </si>
  <si>
    <t>Audio system remote controller in front cabin</t>
  </si>
  <si>
    <t>Front cabin layout</t>
  </si>
  <si>
    <t>Front cabin travel package</t>
  </si>
  <si>
    <t>Freshwater system</t>
  </si>
  <si>
    <t>Water heater, 230V</t>
  </si>
  <si>
    <t>Raw water system</t>
  </si>
  <si>
    <t>Water heater, 110V</t>
  </si>
  <si>
    <t>Waste Water System</t>
  </si>
  <si>
    <t>Toilet in aft cabin</t>
  </si>
  <si>
    <t>Cushion Set</t>
  </si>
  <si>
    <t>Cushions for U-sofa, Baltic - XC</t>
  </si>
  <si>
    <t>Cushions for U-sofa, Cobre - XC</t>
  </si>
  <si>
    <t>Cushions for U-sofa, Petrol - XC</t>
  </si>
  <si>
    <t>Cushions for U-sofa, Sandstone - XC</t>
  </si>
  <si>
    <t>Sundeck cushions for aft cabin, Cobre - XC</t>
  </si>
  <si>
    <t>Sundeck cushions for aft cabin, Petrol - XC</t>
  </si>
  <si>
    <t>Sundeck cushions for aft cabin, Sandstone - XC</t>
  </si>
  <si>
    <t>Sundeck cushions for aft cabin, Baltic - XC</t>
  </si>
  <si>
    <t>Cushion for aft bench, Cobre</t>
  </si>
  <si>
    <t>Cushion for aft bench, Petrol</t>
  </si>
  <si>
    <t>Cushion for aft bench, Sandstone</t>
  </si>
  <si>
    <t>Cushion for aft bench, Baltic</t>
  </si>
  <si>
    <t>Sundeck cushions for aft cabin, Mediterrana - XC</t>
  </si>
  <si>
    <t>Cushion for aft bench, Mediterrana</t>
  </si>
  <si>
    <t>Cushions for U-sofa, Mediterrana - XC</t>
  </si>
  <si>
    <t>No cushion set (open aft deck boat)</t>
  </si>
  <si>
    <t>Onboard fittings</t>
  </si>
  <si>
    <t>Waterski frame, BRABUS Line, black</t>
  </si>
  <si>
    <t>Roof racks, white - XC</t>
  </si>
  <si>
    <t>Roof racks, BRABUS Line, black - XC</t>
  </si>
  <si>
    <t>Grab rail with fish rod holders, polished - XC</t>
  </si>
  <si>
    <t>Waterski frame</t>
  </si>
  <si>
    <t>Aft deck gates without wet bar in fender box</t>
  </si>
  <si>
    <t>Aft deck gates</t>
  </si>
  <si>
    <t>Sunshade, fore deck</t>
  </si>
  <si>
    <t>Sunshade, aft deck</t>
  </si>
  <si>
    <t>Rub rail, black</t>
  </si>
  <si>
    <t>Optional equipment</t>
  </si>
  <si>
    <t>Air conditioning in front cabin, 230V</t>
  </si>
  <si>
    <t>Air conditioning in wheelhouse, 230V</t>
  </si>
  <si>
    <t>Air conditioning outlets in aft cabin - XC</t>
  </si>
  <si>
    <t>Front cabin Webasto heating</t>
  </si>
  <si>
    <t>Front cabin and wheelhouse Webasto heating</t>
  </si>
  <si>
    <t>Mooring package</t>
  </si>
  <si>
    <t>Windlass in bow, folding</t>
  </si>
  <si>
    <t>Antifouling, grey</t>
  </si>
  <si>
    <t>Antifouling, white</t>
  </si>
  <si>
    <t>LED searchlight, w. remote control</t>
  </si>
  <si>
    <t>Grab rail with fish rod holders, BRABUS line, black - XC</t>
  </si>
  <si>
    <t>Air conditioning in front cabin, 110V</t>
  </si>
  <si>
    <t>Air conditioning in wheelhouse, 110V</t>
  </si>
  <si>
    <t>Aft cabin Webasto heating</t>
  </si>
  <si>
    <t>Axopar safety bag</t>
  </si>
  <si>
    <t>Lighting package</t>
  </si>
  <si>
    <t>Pre-rigging</t>
  </si>
  <si>
    <t>Pre rig, Triple, Mercury Verado V8, DTS</t>
  </si>
  <si>
    <t>Engine</t>
  </si>
  <si>
    <t>Triple Mercury Verado V8 300hp, JPO w. E-Steer, white</t>
  </si>
  <si>
    <t>Triple Mercury Verado V8 300hp, JPO w. E-Steer, black</t>
  </si>
  <si>
    <t>Triple Mercury Verado V8 300hp, white</t>
  </si>
  <si>
    <t>Triple Mercury Verado V8 300hp, black</t>
  </si>
  <si>
    <t>Logistics</t>
  </si>
  <si>
    <t>Delivery UK</t>
  </si>
  <si>
    <t>Exchange rate</t>
  </si>
  <si>
    <t>VAT @ 20%</t>
  </si>
  <si>
    <t>TOTAL PRICE</t>
  </si>
  <si>
    <t>OPTIONAL EQUIPMENT PRICES NOT INCLUDING VAT. THE SPECIFICATIONS OF THE MODELS HEREIN ARE NOT CONTRACTURAL. WE RESERVE THE RIGHT TO MODIFY THE SPECIFICATIONS OF OUR MODELS WITHOUT PRIOR NOTICE.</t>
  </si>
  <si>
    <t>ALL PRICES ARE SUBJECT TO CURRENCY EXCHANGE RATE EITHER + OR - AT TIME OF PAYMENT BY PURCHASER OR BY NIMBUS BOATS LTD.</t>
  </si>
  <si>
    <t>Commissioning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</si>
</sst>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£&quot;* #,##0_);_(&quot;£&quot;* \(#,##0\);_(&quot;£&quot;* &quot;-&quot;_);_(@_)"/>
    <numFmt numFmtId="164" formatCode="#,##0\ &quot;€&quot;;[Red]\-#,##0\ &quot;€&quot;"/>
    <numFmt numFmtId="165" formatCode="_([$€-2]\ * #,##0_);_([$€-2]\ * \(#,##0\);_([$€-2]\ * &quot;-&quot;_);_(@_)"/>
    <numFmt numFmtId="166" formatCode="0\€"/>
  </numFmts>
  <fonts count="9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u/>
      <sz val="12"/>
      <color theme="10"/>
      <name val="Eurostile"/>
    </font>
    <font>
      <b/>
      <sz val="12"/>
      <color theme="1"/>
      <name val="Eurostile"/>
    </font>
    <font>
      <b/>
      <sz val="12"/>
      <color rgb="FF000000"/>
      <name val="Eurostile"/>
    </font>
    <font>
      <sz val="12"/>
      <color theme="1"/>
      <name val="Eurostile"/>
    </font>
    <font>
      <sz val="12"/>
      <color rgb="FF000000"/>
      <name val="Eurostile"/>
    </font>
    <font>
      <b/>
      <sz val="16"/>
      <color rgb="FF000000"/>
      <name val="Eurostile"/>
    </font>
    <font>
      <sz val="11"/>
      <color rgb="FFFF0000"/>
      <name val="Eurostile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9" fontId="2" fillId="0" borderId="0" xfId="1" applyNumberFormat="1" applyFont="1" applyFill="1"/>
    <xf numFmtId="0" fontId="2" fillId="0" borderId="0" xfId="1" applyFont="1"/>
    <xf numFmtId="165" fontId="5" fillId="0" borderId="0" xfId="0" applyNumberFormat="1" applyFont="1" applyProtection="1">
      <protection hidden="1"/>
    </xf>
    <xf numFmtId="0" fontId="4" fillId="4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Protection="1">
      <protection hidden="1"/>
    </xf>
    <xf numFmtId="42" fontId="3" fillId="5" borderId="1" xfId="0" applyNumberFormat="1" applyFont="1" applyFill="1" applyBorder="1" applyProtection="1">
      <protection hidden="1"/>
    </xf>
    <xf numFmtId="42" fontId="3" fillId="5" borderId="0" xfId="0" applyNumberFormat="1" applyFont="1" applyFill="1" applyProtection="1">
      <protection hidden="1"/>
    </xf>
    <xf numFmtId="0" fontId="4" fillId="6" borderId="1" xfId="0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Protection="1">
      <protection hidden="1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/>
    <xf numFmtId="0" fontId="7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4" fontId="6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vertical="center" wrapText="1"/>
    </xf>
    <xf numFmtId="16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787645</xdr:colOff>
      <xdr:row>0</xdr:row>
      <xdr:rowOff>0</xdr:rowOff>
    </xdr:from>
    <xdr:to>
      <xdr:col>2</xdr:col>
      <xdr:colOff>3321539</xdr:colOff>
      <xdr:row>10</xdr:row>
      <xdr:rowOff>3153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245753-26CB-6A49-B728-C25D7DA6A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645" y="0"/>
          <a:ext cx="4819894" cy="2035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nimbusboatsuk.com" TargetMode="External"/><Relationship Id="rId2" Type="http://schemas.openxmlformats.org/officeDocument/2006/relationships/hyperlink" Target="mailto:info@nimbusboatsuk.com" TargetMode="External"/><Relationship Id="rId1" Type="http://schemas.openxmlformats.org/officeDocument/2006/relationships/hyperlink" Target="https://axoparuk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C117F-769D-9D47-9F67-CC43A3B016F3}">
  <dimension ref="B1:G139"/>
  <sheetViews>
    <sheetView showRowColHeaders="0" tabSelected="1" topLeftCell="A3" zoomScale="208" zoomScaleNormal="208" workbookViewId="0">
      <selection activeCell="E14" sqref="E14"/>
    </sheetView>
  </sheetViews>
  <sheetFormatPr baseColWidth="10" defaultRowHeight="16" x14ac:dyDescent="0.2"/>
  <cols>
    <col min="1" max="1" width="10.83203125" style="19"/>
    <col min="2" max="2" width="19.1640625" style="19" bestFit="1" customWidth="1"/>
    <col min="3" max="3" width="47.33203125" style="19" bestFit="1" customWidth="1"/>
    <col min="4" max="4" width="13.1640625" style="19" bestFit="1" customWidth="1"/>
    <col min="5" max="5" width="21.1640625" style="19" customWidth="1"/>
    <col min="6" max="6" width="14.6640625" style="19" bestFit="1" customWidth="1"/>
    <col min="7" max="16384" width="10.83203125" style="19"/>
  </cols>
  <sheetData>
    <row r="1" spans="2:7" x14ac:dyDescent="0.2">
      <c r="B1" s="17"/>
      <c r="C1" s="18"/>
      <c r="D1" s="17"/>
      <c r="E1" s="17"/>
      <c r="F1" s="17"/>
    </row>
    <row r="2" spans="2:7" x14ac:dyDescent="0.2">
      <c r="B2" s="20"/>
      <c r="C2" s="17"/>
      <c r="D2" s="5"/>
      <c r="E2" s="5"/>
      <c r="F2" s="5"/>
    </row>
    <row r="3" spans="2:7" x14ac:dyDescent="0.2">
      <c r="B3" s="21"/>
      <c r="C3" s="17"/>
      <c r="D3" s="17"/>
      <c r="E3" s="1" t="s">
        <v>0</v>
      </c>
      <c r="F3" s="2"/>
      <c r="G3" s="2"/>
    </row>
    <row r="4" spans="2:7" x14ac:dyDescent="0.2">
      <c r="B4" s="21"/>
      <c r="C4" s="17"/>
      <c r="D4" s="17"/>
      <c r="E4" s="3" t="s">
        <v>1</v>
      </c>
      <c r="F4" s="2"/>
      <c r="G4" s="2"/>
    </row>
    <row r="5" spans="2:7" x14ac:dyDescent="0.2">
      <c r="B5" s="17"/>
      <c r="C5" s="17"/>
      <c r="D5" s="17"/>
      <c r="E5" s="3" t="s">
        <v>2</v>
      </c>
      <c r="F5" s="2"/>
      <c r="G5" s="2"/>
    </row>
    <row r="6" spans="2:7" x14ac:dyDescent="0.2">
      <c r="B6" s="17"/>
      <c r="C6" s="18"/>
      <c r="D6" s="17"/>
      <c r="E6" s="3" t="s">
        <v>3</v>
      </c>
      <c r="F6" s="4"/>
      <c r="G6" s="2"/>
    </row>
    <row r="7" spans="2:7" x14ac:dyDescent="0.2">
      <c r="B7" s="20"/>
      <c r="C7" s="17"/>
      <c r="D7" s="5"/>
      <c r="E7" s="3" t="s">
        <v>4</v>
      </c>
      <c r="F7" s="5"/>
      <c r="G7" s="2"/>
    </row>
    <row r="8" spans="2:7" x14ac:dyDescent="0.2">
      <c r="B8" s="21"/>
      <c r="C8" s="17"/>
      <c r="D8" s="17"/>
      <c r="E8" s="3" t="s">
        <v>5</v>
      </c>
      <c r="F8" s="6" t="s">
        <v>6</v>
      </c>
      <c r="G8" s="7"/>
    </row>
    <row r="9" spans="2:7" x14ac:dyDescent="0.2">
      <c r="B9" s="21"/>
      <c r="C9" s="17"/>
      <c r="D9" s="17"/>
      <c r="E9" s="4"/>
      <c r="F9" s="22"/>
    </row>
    <row r="10" spans="2:7" x14ac:dyDescent="0.2">
      <c r="B10" s="17"/>
      <c r="C10" s="17"/>
      <c r="D10" s="17"/>
      <c r="E10" s="17"/>
      <c r="F10" s="17"/>
    </row>
    <row r="11" spans="2:7" ht="20" x14ac:dyDescent="0.2">
      <c r="B11" s="29" t="s">
        <v>7</v>
      </c>
      <c r="C11" s="29"/>
      <c r="D11" s="29"/>
      <c r="E11" s="23"/>
      <c r="F11" s="17"/>
    </row>
    <row r="12" spans="2:7" x14ac:dyDescent="0.2">
      <c r="B12" s="24" t="s">
        <v>8</v>
      </c>
      <c r="C12" s="24" t="s">
        <v>9</v>
      </c>
      <c r="D12" s="24" t="s">
        <v>10</v>
      </c>
      <c r="E12" s="24" t="s">
        <v>11</v>
      </c>
      <c r="F12" s="24" t="s">
        <v>12</v>
      </c>
    </row>
    <row r="13" spans="2:7" x14ac:dyDescent="0.2">
      <c r="B13" s="25" t="s">
        <v>13</v>
      </c>
      <c r="C13" s="17"/>
      <c r="D13" s="17"/>
      <c r="E13" s="17"/>
      <c r="F13" s="17"/>
    </row>
    <row r="14" spans="2:7" x14ac:dyDescent="0.2">
      <c r="B14" s="17">
        <v>0</v>
      </c>
      <c r="C14" s="17" t="s">
        <v>7</v>
      </c>
      <c r="D14" s="26">
        <v>514900</v>
      </c>
      <c r="E14" s="30" t="s">
        <v>11</v>
      </c>
      <c r="F14" s="8">
        <f>IF(E14=0,0,D14)</f>
        <v>514900</v>
      </c>
    </row>
    <row r="15" spans="2:7" x14ac:dyDescent="0.2">
      <c r="B15" s="25" t="s">
        <v>14</v>
      </c>
      <c r="C15" s="17"/>
      <c r="D15" s="17"/>
      <c r="E15" s="31"/>
      <c r="F15" s="8"/>
    </row>
    <row r="16" spans="2:7" x14ac:dyDescent="0.2">
      <c r="B16" s="17">
        <v>0</v>
      </c>
      <c r="C16" s="17" t="s">
        <v>15</v>
      </c>
      <c r="D16" s="26">
        <v>0</v>
      </c>
      <c r="E16" s="30"/>
      <c r="F16" s="8"/>
    </row>
    <row r="17" spans="2:6" x14ac:dyDescent="0.2">
      <c r="B17" s="17">
        <v>0</v>
      </c>
      <c r="C17" s="17" t="s">
        <v>16</v>
      </c>
      <c r="D17" s="26">
        <v>23730</v>
      </c>
      <c r="E17" s="30"/>
      <c r="F17" s="8">
        <f t="shared" ref="F17:F73" si="0">IF(E17=0,0,D17)</f>
        <v>0</v>
      </c>
    </row>
    <row r="18" spans="2:6" x14ac:dyDescent="0.2">
      <c r="B18" s="17">
        <v>0</v>
      </c>
      <c r="C18" s="17" t="s">
        <v>17</v>
      </c>
      <c r="D18" s="26">
        <v>13550</v>
      </c>
      <c r="E18" s="30"/>
      <c r="F18" s="8">
        <f t="shared" si="0"/>
        <v>0</v>
      </c>
    </row>
    <row r="19" spans="2:6" x14ac:dyDescent="0.2">
      <c r="B19" s="17">
        <v>0</v>
      </c>
      <c r="C19" s="17" t="s">
        <v>18</v>
      </c>
      <c r="D19" s="26">
        <v>4400</v>
      </c>
      <c r="E19" s="30"/>
      <c r="F19" s="8">
        <f t="shared" si="0"/>
        <v>0</v>
      </c>
    </row>
    <row r="20" spans="2:6" x14ac:dyDescent="0.2">
      <c r="B20" s="25" t="s">
        <v>19</v>
      </c>
      <c r="C20" s="17"/>
      <c r="D20" s="17"/>
      <c r="E20" s="31"/>
      <c r="F20" s="8"/>
    </row>
    <row r="21" spans="2:6" x14ac:dyDescent="0.2">
      <c r="B21" s="17">
        <v>0</v>
      </c>
      <c r="C21" s="17" t="s">
        <v>20</v>
      </c>
      <c r="D21" s="26">
        <v>9340</v>
      </c>
      <c r="E21" s="30"/>
      <c r="F21" s="8">
        <f t="shared" si="0"/>
        <v>0</v>
      </c>
    </row>
    <row r="22" spans="2:6" x14ac:dyDescent="0.2">
      <c r="B22" s="25" t="s">
        <v>21</v>
      </c>
      <c r="C22" s="17"/>
      <c r="D22" s="17"/>
      <c r="E22" s="31"/>
      <c r="F22" s="8"/>
    </row>
    <row r="23" spans="2:6" x14ac:dyDescent="0.2">
      <c r="B23" s="17">
        <v>0</v>
      </c>
      <c r="C23" s="17" t="s">
        <v>22</v>
      </c>
      <c r="D23" s="26">
        <v>0</v>
      </c>
      <c r="E23" s="30"/>
      <c r="F23" s="8"/>
    </row>
    <row r="24" spans="2:6" x14ac:dyDescent="0.2">
      <c r="B24" s="17">
        <v>0</v>
      </c>
      <c r="C24" s="17" t="s">
        <v>23</v>
      </c>
      <c r="D24" s="26">
        <v>850</v>
      </c>
      <c r="E24" s="30"/>
      <c r="F24" s="8">
        <f t="shared" si="0"/>
        <v>0</v>
      </c>
    </row>
    <row r="25" spans="2:6" x14ac:dyDescent="0.2">
      <c r="B25" s="17">
        <v>0</v>
      </c>
      <c r="C25" s="17" t="s">
        <v>24</v>
      </c>
      <c r="D25" s="26">
        <v>850</v>
      </c>
      <c r="E25" s="30"/>
      <c r="F25" s="8">
        <f t="shared" si="0"/>
        <v>0</v>
      </c>
    </row>
    <row r="26" spans="2:6" x14ac:dyDescent="0.2">
      <c r="B26" s="17">
        <v>0</v>
      </c>
      <c r="C26" s="17" t="s">
        <v>25</v>
      </c>
      <c r="D26" s="26">
        <v>850</v>
      </c>
      <c r="E26" s="30"/>
      <c r="F26" s="8">
        <f t="shared" si="0"/>
        <v>0</v>
      </c>
    </row>
    <row r="27" spans="2:6" x14ac:dyDescent="0.2">
      <c r="B27" s="17">
        <v>0</v>
      </c>
      <c r="C27" s="17" t="s">
        <v>26</v>
      </c>
      <c r="D27" s="26">
        <v>3000</v>
      </c>
      <c r="E27" s="30"/>
      <c r="F27" s="8">
        <f t="shared" si="0"/>
        <v>0</v>
      </c>
    </row>
    <row r="28" spans="2:6" x14ac:dyDescent="0.2">
      <c r="B28" s="17">
        <v>0</v>
      </c>
      <c r="C28" s="17" t="s">
        <v>27</v>
      </c>
      <c r="D28" s="26">
        <v>3000</v>
      </c>
      <c r="E28" s="30"/>
      <c r="F28" s="8">
        <f t="shared" si="0"/>
        <v>0</v>
      </c>
    </row>
    <row r="29" spans="2:6" x14ac:dyDescent="0.2">
      <c r="B29" s="17">
        <v>0</v>
      </c>
      <c r="C29" s="17" t="s">
        <v>28</v>
      </c>
      <c r="D29" s="26">
        <v>3000</v>
      </c>
      <c r="E29" s="30"/>
      <c r="F29" s="8">
        <f t="shared" si="0"/>
        <v>0</v>
      </c>
    </row>
    <row r="30" spans="2:6" x14ac:dyDescent="0.2">
      <c r="B30" s="17">
        <v>0</v>
      </c>
      <c r="C30" s="17" t="s">
        <v>29</v>
      </c>
      <c r="D30" s="26">
        <v>3000</v>
      </c>
      <c r="E30" s="30"/>
      <c r="F30" s="8">
        <f t="shared" si="0"/>
        <v>0</v>
      </c>
    </row>
    <row r="31" spans="2:6" x14ac:dyDescent="0.2">
      <c r="B31" s="25" t="s">
        <v>30</v>
      </c>
      <c r="C31" s="17"/>
      <c r="D31" s="17"/>
      <c r="E31" s="31"/>
      <c r="F31" s="8"/>
    </row>
    <row r="32" spans="2:6" x14ac:dyDescent="0.2">
      <c r="B32" s="17">
        <v>0</v>
      </c>
      <c r="C32" s="17" t="s">
        <v>31</v>
      </c>
      <c r="D32" s="26">
        <v>8900</v>
      </c>
      <c r="E32" s="30"/>
      <c r="F32" s="8">
        <f t="shared" si="0"/>
        <v>0</v>
      </c>
    </row>
    <row r="33" spans="2:6" x14ac:dyDescent="0.2">
      <c r="B33" s="17">
        <v>0</v>
      </c>
      <c r="C33" s="17" t="s">
        <v>32</v>
      </c>
      <c r="D33" s="26">
        <v>10290</v>
      </c>
      <c r="E33" s="30"/>
      <c r="F33" s="8">
        <f t="shared" si="0"/>
        <v>0</v>
      </c>
    </row>
    <row r="34" spans="2:6" x14ac:dyDescent="0.2">
      <c r="B34" s="17">
        <v>0</v>
      </c>
      <c r="C34" s="17" t="s">
        <v>33</v>
      </c>
      <c r="D34" s="26">
        <v>10290</v>
      </c>
      <c r="E34" s="30"/>
      <c r="F34" s="8">
        <f t="shared" si="0"/>
        <v>0</v>
      </c>
    </row>
    <row r="35" spans="2:6" x14ac:dyDescent="0.2">
      <c r="B35" s="17">
        <v>0</v>
      </c>
      <c r="C35" s="17" t="s">
        <v>34</v>
      </c>
      <c r="D35" s="26">
        <v>10290</v>
      </c>
      <c r="E35" s="30"/>
      <c r="F35" s="8">
        <f t="shared" si="0"/>
        <v>0</v>
      </c>
    </row>
    <row r="36" spans="2:6" x14ac:dyDescent="0.2">
      <c r="B36" s="17">
        <v>0</v>
      </c>
      <c r="C36" s="17" t="s">
        <v>35</v>
      </c>
      <c r="D36" s="26">
        <v>10290</v>
      </c>
      <c r="E36" s="30"/>
      <c r="F36" s="8">
        <f t="shared" si="0"/>
        <v>0</v>
      </c>
    </row>
    <row r="37" spans="2:6" x14ac:dyDescent="0.2">
      <c r="B37" s="25" t="s">
        <v>36</v>
      </c>
      <c r="C37" s="17"/>
      <c r="D37" s="17"/>
      <c r="E37" s="31"/>
      <c r="F37" s="8"/>
    </row>
    <row r="38" spans="2:6" x14ac:dyDescent="0.2">
      <c r="B38" s="17">
        <v>0</v>
      </c>
      <c r="C38" s="17" t="s">
        <v>37</v>
      </c>
      <c r="D38" s="26">
        <v>0</v>
      </c>
      <c r="E38" s="30"/>
      <c r="F38" s="8"/>
    </row>
    <row r="39" spans="2:6" x14ac:dyDescent="0.2">
      <c r="B39" s="17">
        <v>0</v>
      </c>
      <c r="C39" s="17" t="s">
        <v>38</v>
      </c>
      <c r="D39" s="26">
        <v>1670</v>
      </c>
      <c r="E39" s="30"/>
      <c r="F39" s="8">
        <f t="shared" si="0"/>
        <v>0</v>
      </c>
    </row>
    <row r="40" spans="2:6" ht="20" x14ac:dyDescent="0.2">
      <c r="B40" s="25" t="s">
        <v>39</v>
      </c>
      <c r="C40" s="23"/>
      <c r="D40" s="23"/>
      <c r="E40" s="32"/>
      <c r="F40" s="8"/>
    </row>
    <row r="41" spans="2:6" x14ac:dyDescent="0.2">
      <c r="B41" s="17">
        <v>0</v>
      </c>
      <c r="C41" s="17" t="s">
        <v>40</v>
      </c>
      <c r="D41" s="26">
        <v>1300</v>
      </c>
      <c r="E41" s="30"/>
      <c r="F41" s="8">
        <f t="shared" si="0"/>
        <v>0</v>
      </c>
    </row>
    <row r="42" spans="2:6" x14ac:dyDescent="0.2">
      <c r="B42" s="17">
        <v>0</v>
      </c>
      <c r="C42" s="17" t="s">
        <v>41</v>
      </c>
      <c r="D42" s="26">
        <v>1300</v>
      </c>
      <c r="E42" s="30"/>
      <c r="F42" s="8">
        <f t="shared" si="0"/>
        <v>0</v>
      </c>
    </row>
    <row r="43" spans="2:6" x14ac:dyDescent="0.2">
      <c r="B43" s="17">
        <v>0</v>
      </c>
      <c r="C43" s="17" t="s">
        <v>42</v>
      </c>
      <c r="D43" s="26">
        <v>1300</v>
      </c>
      <c r="E43" s="30"/>
      <c r="F43" s="8">
        <f t="shared" si="0"/>
        <v>0</v>
      </c>
    </row>
    <row r="44" spans="2:6" x14ac:dyDescent="0.2">
      <c r="B44" s="17">
        <v>0</v>
      </c>
      <c r="C44" s="17" t="s">
        <v>43</v>
      </c>
      <c r="D44" s="26">
        <v>1300</v>
      </c>
      <c r="E44" s="30"/>
      <c r="F44" s="8">
        <f t="shared" si="0"/>
        <v>0</v>
      </c>
    </row>
    <row r="45" spans="2:6" x14ac:dyDescent="0.2">
      <c r="B45" s="17">
        <v>0</v>
      </c>
      <c r="C45" s="17" t="s">
        <v>44</v>
      </c>
      <c r="D45" s="26">
        <v>1350</v>
      </c>
      <c r="E45" s="30"/>
      <c r="F45" s="8">
        <f t="shared" si="0"/>
        <v>0</v>
      </c>
    </row>
    <row r="46" spans="2:6" x14ac:dyDescent="0.2">
      <c r="B46" s="17">
        <v>0</v>
      </c>
      <c r="C46" s="17" t="s">
        <v>45</v>
      </c>
      <c r="D46" s="26">
        <v>2100</v>
      </c>
      <c r="E46" s="30"/>
      <c r="F46" s="8">
        <f t="shared" si="0"/>
        <v>0</v>
      </c>
    </row>
    <row r="47" spans="2:6" x14ac:dyDescent="0.2">
      <c r="B47" s="17">
        <v>0</v>
      </c>
      <c r="C47" s="17" t="s">
        <v>46</v>
      </c>
      <c r="D47" s="26">
        <v>5500</v>
      </c>
      <c r="E47" s="30"/>
      <c r="F47" s="8">
        <f t="shared" si="0"/>
        <v>0</v>
      </c>
    </row>
    <row r="48" spans="2:6" x14ac:dyDescent="0.2">
      <c r="B48" s="17">
        <v>0</v>
      </c>
      <c r="C48" s="17" t="s">
        <v>47</v>
      </c>
      <c r="D48" s="26">
        <v>2360</v>
      </c>
      <c r="E48" s="30"/>
      <c r="F48" s="8">
        <f t="shared" si="0"/>
        <v>0</v>
      </c>
    </row>
    <row r="49" spans="2:6" x14ac:dyDescent="0.2">
      <c r="B49" s="17">
        <v>0</v>
      </c>
      <c r="C49" s="17" t="s">
        <v>48</v>
      </c>
      <c r="D49" s="26">
        <v>1300</v>
      </c>
      <c r="E49" s="30"/>
      <c r="F49" s="8">
        <f t="shared" si="0"/>
        <v>0</v>
      </c>
    </row>
    <row r="50" spans="2:6" x14ac:dyDescent="0.2">
      <c r="B50" s="17">
        <v>0</v>
      </c>
      <c r="C50" s="17" t="s">
        <v>49</v>
      </c>
      <c r="D50" s="26">
        <v>1300</v>
      </c>
      <c r="E50" s="30"/>
      <c r="F50" s="8">
        <f t="shared" si="0"/>
        <v>0</v>
      </c>
    </row>
    <row r="51" spans="2:6" x14ac:dyDescent="0.2">
      <c r="B51" s="25" t="s">
        <v>50</v>
      </c>
      <c r="C51" s="17"/>
      <c r="D51" s="17"/>
      <c r="E51" s="31"/>
      <c r="F51" s="8"/>
    </row>
    <row r="52" spans="2:6" x14ac:dyDescent="0.2">
      <c r="B52" s="17">
        <v>0</v>
      </c>
      <c r="C52" s="17" t="s">
        <v>51</v>
      </c>
      <c r="D52" s="26">
        <v>3050</v>
      </c>
      <c r="E52" s="30"/>
      <c r="F52" s="8">
        <f t="shared" si="0"/>
        <v>0</v>
      </c>
    </row>
    <row r="53" spans="2:6" x14ac:dyDescent="0.2">
      <c r="B53" s="17">
        <v>0</v>
      </c>
      <c r="C53" s="17" t="s">
        <v>52</v>
      </c>
      <c r="D53" s="26">
        <v>7300</v>
      </c>
      <c r="E53" s="30"/>
      <c r="F53" s="8">
        <f t="shared" si="0"/>
        <v>0</v>
      </c>
    </row>
    <row r="54" spans="2:6" x14ac:dyDescent="0.2">
      <c r="B54" s="17">
        <v>0</v>
      </c>
      <c r="C54" s="17" t="s">
        <v>53</v>
      </c>
      <c r="D54" s="26">
        <v>870</v>
      </c>
      <c r="E54" s="30"/>
      <c r="F54" s="8">
        <f t="shared" si="0"/>
        <v>0</v>
      </c>
    </row>
    <row r="55" spans="2:6" x14ac:dyDescent="0.2">
      <c r="B55" s="17">
        <v>0</v>
      </c>
      <c r="C55" s="17" t="s">
        <v>54</v>
      </c>
      <c r="D55" s="26">
        <v>490</v>
      </c>
      <c r="E55" s="30"/>
      <c r="F55" s="8">
        <f t="shared" si="0"/>
        <v>0</v>
      </c>
    </row>
    <row r="56" spans="2:6" x14ac:dyDescent="0.2">
      <c r="B56" s="17">
        <v>0</v>
      </c>
      <c r="C56" s="17" t="s">
        <v>55</v>
      </c>
      <c r="D56" s="26">
        <v>2140</v>
      </c>
      <c r="E56" s="30"/>
      <c r="F56" s="8">
        <f t="shared" si="0"/>
        <v>0</v>
      </c>
    </row>
    <row r="57" spans="2:6" x14ac:dyDescent="0.2">
      <c r="B57" s="17">
        <v>0</v>
      </c>
      <c r="C57" s="17" t="s">
        <v>56</v>
      </c>
      <c r="D57" s="26">
        <v>820</v>
      </c>
      <c r="E57" s="30"/>
      <c r="F57" s="8">
        <f t="shared" si="0"/>
        <v>0</v>
      </c>
    </row>
    <row r="58" spans="2:6" x14ac:dyDescent="0.2">
      <c r="B58" s="17">
        <v>0</v>
      </c>
      <c r="C58" s="17" t="s">
        <v>57</v>
      </c>
      <c r="D58" s="26">
        <v>0</v>
      </c>
      <c r="E58" s="30"/>
      <c r="F58" s="8"/>
    </row>
    <row r="59" spans="2:6" x14ac:dyDescent="0.2">
      <c r="B59" s="17">
        <v>0</v>
      </c>
      <c r="C59" s="17" t="s">
        <v>58</v>
      </c>
      <c r="D59" s="26">
        <v>1990</v>
      </c>
      <c r="E59" s="30"/>
      <c r="F59" s="8">
        <f t="shared" si="0"/>
        <v>0</v>
      </c>
    </row>
    <row r="60" spans="2:6" x14ac:dyDescent="0.2">
      <c r="B60" s="25" t="s">
        <v>59</v>
      </c>
      <c r="C60" s="17"/>
      <c r="D60" s="17"/>
      <c r="E60" s="31"/>
      <c r="F60" s="8"/>
    </row>
    <row r="61" spans="2:6" x14ac:dyDescent="0.2">
      <c r="B61" s="17">
        <v>0</v>
      </c>
      <c r="C61" s="17" t="s">
        <v>60</v>
      </c>
      <c r="D61" s="26">
        <v>0</v>
      </c>
      <c r="E61" s="30"/>
      <c r="F61" s="8">
        <f t="shared" si="0"/>
        <v>0</v>
      </c>
    </row>
    <row r="62" spans="2:6" x14ac:dyDescent="0.2">
      <c r="B62" s="17">
        <v>0</v>
      </c>
      <c r="C62" s="17" t="s">
        <v>61</v>
      </c>
      <c r="D62" s="26">
        <v>0</v>
      </c>
      <c r="E62" s="30"/>
      <c r="F62" s="8">
        <f t="shared" si="0"/>
        <v>0</v>
      </c>
    </row>
    <row r="63" spans="2:6" x14ac:dyDescent="0.2">
      <c r="B63" s="17">
        <v>0</v>
      </c>
      <c r="C63" s="17" t="s">
        <v>62</v>
      </c>
      <c r="D63" s="26">
        <v>6930</v>
      </c>
      <c r="E63" s="30"/>
      <c r="F63" s="8">
        <f t="shared" si="0"/>
        <v>0</v>
      </c>
    </row>
    <row r="64" spans="2:6" x14ac:dyDescent="0.2">
      <c r="B64" s="17">
        <v>0</v>
      </c>
      <c r="C64" s="17" t="s">
        <v>63</v>
      </c>
      <c r="D64" s="26">
        <v>6930</v>
      </c>
      <c r="E64" s="30"/>
      <c r="F64" s="8">
        <f t="shared" si="0"/>
        <v>0</v>
      </c>
    </row>
    <row r="65" spans="2:6" x14ac:dyDescent="0.2">
      <c r="B65" s="17">
        <v>0</v>
      </c>
      <c r="C65" s="17" t="s">
        <v>64</v>
      </c>
      <c r="D65" s="26">
        <v>260</v>
      </c>
      <c r="E65" s="30"/>
      <c r="F65" s="8">
        <f t="shared" si="0"/>
        <v>0</v>
      </c>
    </row>
    <row r="66" spans="2:6" ht="20" x14ac:dyDescent="0.2">
      <c r="B66" s="25" t="s">
        <v>65</v>
      </c>
      <c r="C66" s="23"/>
      <c r="D66" s="23"/>
      <c r="E66" s="32"/>
      <c r="F66" s="8"/>
    </row>
    <row r="67" spans="2:6" x14ac:dyDescent="0.2">
      <c r="B67" s="17">
        <v>0</v>
      </c>
      <c r="C67" s="17" t="s">
        <v>66</v>
      </c>
      <c r="D67" s="26">
        <v>0</v>
      </c>
      <c r="E67" s="30"/>
      <c r="F67" s="8"/>
    </row>
    <row r="68" spans="2:6" x14ac:dyDescent="0.2">
      <c r="B68" s="25" t="s">
        <v>67</v>
      </c>
      <c r="C68" s="17"/>
      <c r="D68" s="17"/>
      <c r="E68" s="31"/>
      <c r="F68" s="8"/>
    </row>
    <row r="69" spans="2:6" x14ac:dyDescent="0.2">
      <c r="B69" s="17">
        <v>0</v>
      </c>
      <c r="C69" s="17" t="s">
        <v>68</v>
      </c>
      <c r="D69" s="26">
        <v>2630</v>
      </c>
      <c r="E69" s="30"/>
      <c r="F69" s="8">
        <f t="shared" si="0"/>
        <v>0</v>
      </c>
    </row>
    <row r="70" spans="2:6" x14ac:dyDescent="0.2">
      <c r="B70" s="17">
        <v>0</v>
      </c>
      <c r="C70" s="17" t="s">
        <v>69</v>
      </c>
      <c r="D70" s="26">
        <v>800</v>
      </c>
      <c r="E70" s="30"/>
      <c r="F70" s="8">
        <f t="shared" si="0"/>
        <v>0</v>
      </c>
    </row>
    <row r="71" spans="2:6" x14ac:dyDescent="0.2">
      <c r="B71" s="17">
        <v>0</v>
      </c>
      <c r="C71" s="17" t="s">
        <v>70</v>
      </c>
      <c r="D71" s="26">
        <v>2630</v>
      </c>
      <c r="E71" s="30"/>
      <c r="F71" s="8">
        <f t="shared" si="0"/>
        <v>0</v>
      </c>
    </row>
    <row r="72" spans="2:6" x14ac:dyDescent="0.2">
      <c r="B72" s="25" t="s">
        <v>71</v>
      </c>
      <c r="C72" s="17"/>
      <c r="D72" s="17"/>
      <c r="E72" s="31"/>
      <c r="F72" s="8"/>
    </row>
    <row r="73" spans="2:6" x14ac:dyDescent="0.2">
      <c r="B73" s="17">
        <v>0</v>
      </c>
      <c r="C73" s="17" t="s">
        <v>72</v>
      </c>
      <c r="D73" s="26">
        <v>2630</v>
      </c>
      <c r="E73" s="30"/>
      <c r="F73" s="8">
        <f t="shared" si="0"/>
        <v>0</v>
      </c>
    </row>
    <row r="74" spans="2:6" x14ac:dyDescent="0.2">
      <c r="B74" s="25" t="s">
        <v>73</v>
      </c>
      <c r="C74" s="17"/>
      <c r="D74" s="17"/>
      <c r="E74" s="31"/>
      <c r="F74" s="8"/>
    </row>
    <row r="75" spans="2:6" x14ac:dyDescent="0.2">
      <c r="B75" s="17">
        <v>0</v>
      </c>
      <c r="C75" s="17" t="s">
        <v>74</v>
      </c>
      <c r="D75" s="26">
        <v>0</v>
      </c>
      <c r="E75" s="30"/>
      <c r="F75" s="8"/>
    </row>
    <row r="76" spans="2:6" x14ac:dyDescent="0.2">
      <c r="B76" s="17">
        <v>0</v>
      </c>
      <c r="C76" s="17" t="s">
        <v>75</v>
      </c>
      <c r="D76" s="26">
        <v>0</v>
      </c>
      <c r="E76" s="30"/>
      <c r="F76" s="8"/>
    </row>
    <row r="77" spans="2:6" x14ac:dyDescent="0.2">
      <c r="B77" s="17">
        <v>0</v>
      </c>
      <c r="C77" s="17" t="s">
        <v>76</v>
      </c>
      <c r="D77" s="26">
        <v>0</v>
      </c>
      <c r="E77" s="30"/>
      <c r="F77" s="8"/>
    </row>
    <row r="78" spans="2:6" x14ac:dyDescent="0.2">
      <c r="B78" s="17">
        <v>0</v>
      </c>
      <c r="C78" s="17" t="s">
        <v>77</v>
      </c>
      <c r="D78" s="26">
        <v>0</v>
      </c>
      <c r="E78" s="30"/>
      <c r="F78" s="8"/>
    </row>
    <row r="79" spans="2:6" x14ac:dyDescent="0.2">
      <c r="B79" s="17">
        <v>0</v>
      </c>
      <c r="C79" s="17" t="s">
        <v>78</v>
      </c>
      <c r="D79" s="26">
        <v>0</v>
      </c>
      <c r="E79" s="30"/>
      <c r="F79" s="8"/>
    </row>
    <row r="80" spans="2:6" x14ac:dyDescent="0.2">
      <c r="B80" s="17">
        <v>0</v>
      </c>
      <c r="C80" s="17" t="s">
        <v>79</v>
      </c>
      <c r="D80" s="26">
        <v>0</v>
      </c>
      <c r="E80" s="30"/>
      <c r="F80" s="8"/>
    </row>
    <row r="81" spans="2:6" x14ac:dyDescent="0.2">
      <c r="B81" s="17">
        <v>0</v>
      </c>
      <c r="C81" s="17" t="s">
        <v>80</v>
      </c>
      <c r="D81" s="26">
        <v>0</v>
      </c>
      <c r="E81" s="30"/>
      <c r="F81" s="8"/>
    </row>
    <row r="82" spans="2:6" x14ac:dyDescent="0.2">
      <c r="B82" s="17">
        <v>0</v>
      </c>
      <c r="C82" s="17" t="s">
        <v>81</v>
      </c>
      <c r="D82" s="26">
        <v>0</v>
      </c>
      <c r="E82" s="30"/>
      <c r="F82" s="8"/>
    </row>
    <row r="83" spans="2:6" x14ac:dyDescent="0.2">
      <c r="B83" s="17">
        <v>0</v>
      </c>
      <c r="C83" s="17" t="s">
        <v>82</v>
      </c>
      <c r="D83" s="26">
        <v>0</v>
      </c>
      <c r="E83" s="30"/>
      <c r="F83" s="8"/>
    </row>
    <row r="84" spans="2:6" x14ac:dyDescent="0.2">
      <c r="B84" s="17">
        <v>0</v>
      </c>
      <c r="C84" s="17" t="s">
        <v>83</v>
      </c>
      <c r="D84" s="26">
        <v>0</v>
      </c>
      <c r="E84" s="30"/>
      <c r="F84" s="8"/>
    </row>
    <row r="85" spans="2:6" x14ac:dyDescent="0.2">
      <c r="B85" s="17">
        <v>0</v>
      </c>
      <c r="C85" s="17" t="s">
        <v>84</v>
      </c>
      <c r="D85" s="26">
        <v>0</v>
      </c>
      <c r="E85" s="30"/>
      <c r="F85" s="8"/>
    </row>
    <row r="86" spans="2:6" x14ac:dyDescent="0.2">
      <c r="B86" s="17">
        <v>0</v>
      </c>
      <c r="C86" s="17" t="s">
        <v>85</v>
      </c>
      <c r="D86" s="26">
        <v>0</v>
      </c>
      <c r="E86" s="30"/>
      <c r="F86" s="8"/>
    </row>
    <row r="87" spans="2:6" x14ac:dyDescent="0.2">
      <c r="B87" s="17">
        <v>0</v>
      </c>
      <c r="C87" s="17" t="s">
        <v>86</v>
      </c>
      <c r="D87" s="26">
        <v>0</v>
      </c>
      <c r="E87" s="30"/>
      <c r="F87" s="8"/>
    </row>
    <row r="88" spans="2:6" x14ac:dyDescent="0.2">
      <c r="B88" s="17">
        <v>0</v>
      </c>
      <c r="C88" s="17" t="s">
        <v>87</v>
      </c>
      <c r="D88" s="26">
        <v>0</v>
      </c>
      <c r="E88" s="30"/>
      <c r="F88" s="8"/>
    </row>
    <row r="89" spans="2:6" x14ac:dyDescent="0.2">
      <c r="B89" s="17">
        <v>0</v>
      </c>
      <c r="C89" s="17" t="s">
        <v>88</v>
      </c>
      <c r="D89" s="26">
        <v>0</v>
      </c>
      <c r="E89" s="30"/>
      <c r="F89" s="8"/>
    </row>
    <row r="90" spans="2:6" x14ac:dyDescent="0.2">
      <c r="B90" s="17">
        <v>0</v>
      </c>
      <c r="C90" s="17" t="s">
        <v>89</v>
      </c>
      <c r="D90" s="26">
        <v>0</v>
      </c>
      <c r="E90" s="30"/>
      <c r="F90" s="8"/>
    </row>
    <row r="91" spans="2:6" x14ac:dyDescent="0.2">
      <c r="B91" s="25" t="s">
        <v>90</v>
      </c>
      <c r="C91" s="17"/>
      <c r="D91" s="17"/>
      <c r="E91" s="31"/>
      <c r="F91" s="8"/>
    </row>
    <row r="92" spans="2:6" x14ac:dyDescent="0.2">
      <c r="B92" s="17">
        <v>0</v>
      </c>
      <c r="C92" s="17" t="s">
        <v>91</v>
      </c>
      <c r="D92" s="26">
        <v>2310</v>
      </c>
      <c r="E92" s="30"/>
      <c r="F92" s="8">
        <f t="shared" ref="F92:F128" si="1">IF(E92=0,0,D92)</f>
        <v>0</v>
      </c>
    </row>
    <row r="93" spans="2:6" x14ac:dyDescent="0.2">
      <c r="B93" s="17">
        <v>0</v>
      </c>
      <c r="C93" s="17" t="s">
        <v>92</v>
      </c>
      <c r="D93" s="26">
        <v>3680</v>
      </c>
      <c r="E93" s="30"/>
      <c r="F93" s="8">
        <f t="shared" si="1"/>
        <v>0</v>
      </c>
    </row>
    <row r="94" spans="2:6" x14ac:dyDescent="0.2">
      <c r="B94" s="17">
        <v>0</v>
      </c>
      <c r="C94" s="17" t="s">
        <v>93</v>
      </c>
      <c r="D94" s="26">
        <v>3680</v>
      </c>
      <c r="E94" s="30"/>
      <c r="F94" s="8">
        <f t="shared" si="1"/>
        <v>0</v>
      </c>
    </row>
    <row r="95" spans="2:6" x14ac:dyDescent="0.2">
      <c r="B95" s="17">
        <v>0</v>
      </c>
      <c r="C95" s="17" t="s">
        <v>94</v>
      </c>
      <c r="D95" s="26">
        <v>1210</v>
      </c>
      <c r="E95" s="30"/>
      <c r="F95" s="8">
        <f t="shared" si="1"/>
        <v>0</v>
      </c>
    </row>
    <row r="96" spans="2:6" x14ac:dyDescent="0.2">
      <c r="B96" s="17">
        <v>0</v>
      </c>
      <c r="C96" s="17" t="s">
        <v>95</v>
      </c>
      <c r="D96" s="26">
        <v>2310</v>
      </c>
      <c r="E96" s="30"/>
      <c r="F96" s="8">
        <f t="shared" si="1"/>
        <v>0</v>
      </c>
    </row>
    <row r="97" spans="2:6" x14ac:dyDescent="0.2">
      <c r="B97" s="17">
        <v>0</v>
      </c>
      <c r="C97" s="17" t="s">
        <v>96</v>
      </c>
      <c r="D97" s="26">
        <v>580</v>
      </c>
      <c r="E97" s="30"/>
      <c r="F97" s="8">
        <f t="shared" si="1"/>
        <v>0</v>
      </c>
    </row>
    <row r="98" spans="2:6" x14ac:dyDescent="0.2">
      <c r="B98" s="17">
        <v>0</v>
      </c>
      <c r="C98" s="17" t="s">
        <v>97</v>
      </c>
      <c r="D98" s="26">
        <v>580</v>
      </c>
      <c r="E98" s="30"/>
      <c r="F98" s="8">
        <f t="shared" si="1"/>
        <v>0</v>
      </c>
    </row>
    <row r="99" spans="2:6" x14ac:dyDescent="0.2">
      <c r="B99" s="17">
        <v>0</v>
      </c>
      <c r="C99" s="17" t="s">
        <v>98</v>
      </c>
      <c r="D99" s="26">
        <v>2090</v>
      </c>
      <c r="E99" s="30"/>
      <c r="F99" s="8">
        <f t="shared" si="1"/>
        <v>0</v>
      </c>
    </row>
    <row r="100" spans="2:6" x14ac:dyDescent="0.2">
      <c r="B100" s="17">
        <v>0</v>
      </c>
      <c r="C100" s="17" t="s">
        <v>99</v>
      </c>
      <c r="D100" s="26">
        <v>2090</v>
      </c>
      <c r="E100" s="30"/>
      <c r="F100" s="8">
        <f t="shared" si="1"/>
        <v>0</v>
      </c>
    </row>
    <row r="101" spans="2:6" x14ac:dyDescent="0.2">
      <c r="B101" s="17">
        <v>0</v>
      </c>
      <c r="C101" s="17" t="s">
        <v>100</v>
      </c>
      <c r="D101" s="26">
        <v>1600</v>
      </c>
      <c r="E101" s="30"/>
      <c r="F101" s="8">
        <f t="shared" si="1"/>
        <v>0</v>
      </c>
    </row>
    <row r="102" spans="2:6" x14ac:dyDescent="0.2">
      <c r="B102" s="25" t="s">
        <v>101</v>
      </c>
      <c r="C102" s="17"/>
      <c r="D102" s="17"/>
      <c r="E102" s="31"/>
      <c r="F102" s="8"/>
    </row>
    <row r="103" spans="2:6" x14ac:dyDescent="0.2">
      <c r="B103" s="17">
        <v>0</v>
      </c>
      <c r="C103" s="17" t="s">
        <v>102</v>
      </c>
      <c r="D103" s="26">
        <v>7250</v>
      </c>
      <c r="E103" s="30"/>
      <c r="F103" s="8">
        <f t="shared" si="1"/>
        <v>0</v>
      </c>
    </row>
    <row r="104" spans="2:6" x14ac:dyDescent="0.2">
      <c r="B104" s="17">
        <v>0</v>
      </c>
      <c r="C104" s="17" t="s">
        <v>103</v>
      </c>
      <c r="D104" s="26">
        <v>14180</v>
      </c>
      <c r="E104" s="30"/>
      <c r="F104" s="8">
        <f t="shared" si="1"/>
        <v>0</v>
      </c>
    </row>
    <row r="105" spans="2:6" x14ac:dyDescent="0.2">
      <c r="B105" s="17">
        <v>0</v>
      </c>
      <c r="C105" s="17" t="s">
        <v>104</v>
      </c>
      <c r="D105" s="26">
        <v>790</v>
      </c>
      <c r="E105" s="30"/>
      <c r="F105" s="8">
        <f t="shared" si="1"/>
        <v>0</v>
      </c>
    </row>
    <row r="106" spans="2:6" x14ac:dyDescent="0.2">
      <c r="B106" s="17">
        <v>0</v>
      </c>
      <c r="C106" s="17" t="s">
        <v>105</v>
      </c>
      <c r="D106" s="26">
        <v>5000</v>
      </c>
      <c r="E106" s="30"/>
      <c r="F106" s="8">
        <f t="shared" si="1"/>
        <v>0</v>
      </c>
    </row>
    <row r="107" spans="2:6" x14ac:dyDescent="0.2">
      <c r="B107" s="17">
        <v>0</v>
      </c>
      <c r="C107" s="17" t="s">
        <v>106</v>
      </c>
      <c r="D107" s="26">
        <v>9900</v>
      </c>
      <c r="E107" s="30"/>
      <c r="F107" s="8">
        <f t="shared" si="1"/>
        <v>0</v>
      </c>
    </row>
    <row r="108" spans="2:6" x14ac:dyDescent="0.2">
      <c r="B108" s="17">
        <v>0</v>
      </c>
      <c r="C108" s="17" t="s">
        <v>107</v>
      </c>
      <c r="D108" s="26">
        <v>2090</v>
      </c>
      <c r="E108" s="30"/>
      <c r="F108" s="8">
        <f t="shared" si="1"/>
        <v>0</v>
      </c>
    </row>
    <row r="109" spans="2:6" x14ac:dyDescent="0.2">
      <c r="B109" s="17">
        <v>0</v>
      </c>
      <c r="C109" s="17" t="s">
        <v>108</v>
      </c>
      <c r="D109" s="26">
        <v>12500</v>
      </c>
      <c r="E109" s="30"/>
      <c r="F109" s="8">
        <f t="shared" si="1"/>
        <v>0</v>
      </c>
    </row>
    <row r="110" spans="2:6" x14ac:dyDescent="0.2">
      <c r="B110" s="17">
        <v>0</v>
      </c>
      <c r="C110" s="17" t="s">
        <v>109</v>
      </c>
      <c r="D110" s="26">
        <v>5540</v>
      </c>
      <c r="E110" s="30"/>
      <c r="F110" s="8">
        <f t="shared" si="1"/>
        <v>0</v>
      </c>
    </row>
    <row r="111" spans="2:6" x14ac:dyDescent="0.2">
      <c r="B111" s="17">
        <v>0</v>
      </c>
      <c r="C111" s="17" t="s">
        <v>110</v>
      </c>
      <c r="D111" s="26">
        <v>5540</v>
      </c>
      <c r="E111" s="30"/>
      <c r="F111" s="8">
        <f t="shared" si="1"/>
        <v>0</v>
      </c>
    </row>
    <row r="112" spans="2:6" x14ac:dyDescent="0.2">
      <c r="B112" s="17">
        <v>0</v>
      </c>
      <c r="C112" s="17" t="s">
        <v>111</v>
      </c>
      <c r="D112" s="26">
        <v>2050</v>
      </c>
      <c r="E112" s="30"/>
      <c r="F112" s="8">
        <f t="shared" si="1"/>
        <v>0</v>
      </c>
    </row>
    <row r="113" spans="2:6" x14ac:dyDescent="0.2">
      <c r="B113" s="17">
        <v>0</v>
      </c>
      <c r="C113" s="17" t="s">
        <v>112</v>
      </c>
      <c r="D113" s="26">
        <v>1210</v>
      </c>
      <c r="E113" s="30"/>
      <c r="F113" s="8">
        <f t="shared" si="1"/>
        <v>0</v>
      </c>
    </row>
    <row r="114" spans="2:6" x14ac:dyDescent="0.2">
      <c r="B114" s="17">
        <v>0</v>
      </c>
      <c r="C114" s="17" t="s">
        <v>113</v>
      </c>
      <c r="D114" s="26">
        <v>7250</v>
      </c>
      <c r="E114" s="30"/>
      <c r="F114" s="8">
        <f t="shared" si="1"/>
        <v>0</v>
      </c>
    </row>
    <row r="115" spans="2:6" x14ac:dyDescent="0.2">
      <c r="B115" s="17">
        <v>0</v>
      </c>
      <c r="C115" s="17" t="s">
        <v>114</v>
      </c>
      <c r="D115" s="26">
        <v>14180</v>
      </c>
      <c r="E115" s="30"/>
      <c r="F115" s="8">
        <f t="shared" si="1"/>
        <v>0</v>
      </c>
    </row>
    <row r="116" spans="2:6" x14ac:dyDescent="0.2">
      <c r="B116" s="17">
        <v>0</v>
      </c>
      <c r="C116" s="17" t="s">
        <v>115</v>
      </c>
      <c r="D116" s="26">
        <v>0</v>
      </c>
      <c r="E116" s="30"/>
      <c r="F116" s="8"/>
    </row>
    <row r="117" spans="2:6" x14ac:dyDescent="0.2">
      <c r="B117" s="17">
        <v>0</v>
      </c>
      <c r="C117" s="17" t="s">
        <v>116</v>
      </c>
      <c r="D117" s="26">
        <v>700</v>
      </c>
      <c r="E117" s="30"/>
      <c r="F117" s="8">
        <f t="shared" si="1"/>
        <v>0</v>
      </c>
    </row>
    <row r="118" spans="2:6" x14ac:dyDescent="0.2">
      <c r="B118" s="17">
        <v>0</v>
      </c>
      <c r="C118" s="17" t="s">
        <v>117</v>
      </c>
      <c r="D118" s="26">
        <v>1650</v>
      </c>
      <c r="E118" s="30"/>
      <c r="F118" s="8">
        <f t="shared" si="1"/>
        <v>0</v>
      </c>
    </row>
    <row r="119" spans="2:6" x14ac:dyDescent="0.2">
      <c r="B119" s="25" t="s">
        <v>118</v>
      </c>
      <c r="C119" s="17"/>
      <c r="D119" s="17"/>
      <c r="E119" s="31"/>
      <c r="F119" s="8"/>
    </row>
    <row r="120" spans="2:6" x14ac:dyDescent="0.2">
      <c r="B120" s="17">
        <v>0</v>
      </c>
      <c r="C120" s="17" t="s">
        <v>119</v>
      </c>
      <c r="D120" s="26">
        <v>0</v>
      </c>
      <c r="E120" s="30"/>
      <c r="F120" s="8"/>
    </row>
    <row r="121" spans="2:6" x14ac:dyDescent="0.2">
      <c r="B121" s="25" t="s">
        <v>120</v>
      </c>
      <c r="C121" s="17"/>
      <c r="D121" s="17"/>
      <c r="E121" s="31"/>
      <c r="F121" s="8"/>
    </row>
    <row r="122" spans="2:6" x14ac:dyDescent="0.2">
      <c r="B122" s="17">
        <v>0</v>
      </c>
      <c r="C122" s="17" t="s">
        <v>121</v>
      </c>
      <c r="D122" s="26">
        <v>25350</v>
      </c>
      <c r="E122" s="30"/>
      <c r="F122" s="8">
        <f t="shared" si="1"/>
        <v>0</v>
      </c>
    </row>
    <row r="123" spans="2:6" x14ac:dyDescent="0.2">
      <c r="B123" s="17">
        <v>0</v>
      </c>
      <c r="C123" s="17" t="s">
        <v>122</v>
      </c>
      <c r="D123" s="26">
        <v>22500</v>
      </c>
      <c r="E123" s="30"/>
      <c r="F123" s="8">
        <f t="shared" si="1"/>
        <v>0</v>
      </c>
    </row>
    <row r="124" spans="2:6" x14ac:dyDescent="0.2">
      <c r="B124" s="17">
        <v>0</v>
      </c>
      <c r="C124" s="17" t="s">
        <v>123</v>
      </c>
      <c r="D124" s="26">
        <v>3000</v>
      </c>
      <c r="E124" s="30"/>
      <c r="F124" s="8">
        <f t="shared" si="1"/>
        <v>0</v>
      </c>
    </row>
    <row r="125" spans="2:6" x14ac:dyDescent="0.2">
      <c r="B125" s="17">
        <v>0</v>
      </c>
      <c r="C125" s="17" t="s">
        <v>124</v>
      </c>
      <c r="D125" s="26">
        <v>0</v>
      </c>
      <c r="E125" s="30"/>
      <c r="F125" s="8"/>
    </row>
    <row r="126" spans="2:6" x14ac:dyDescent="0.2">
      <c r="B126" s="25" t="s">
        <v>125</v>
      </c>
      <c r="C126" s="17"/>
      <c r="D126" s="17"/>
      <c r="E126" s="31"/>
      <c r="F126" s="8"/>
    </row>
    <row r="127" spans="2:6" x14ac:dyDescent="0.2">
      <c r="B127" s="17">
        <v>0</v>
      </c>
      <c r="C127" s="17" t="s">
        <v>132</v>
      </c>
      <c r="D127" s="26">
        <v>6980</v>
      </c>
      <c r="E127" s="30"/>
      <c r="F127" s="8">
        <f t="shared" ref="F127" si="2">IF(E127=0,0,D127)</f>
        <v>0</v>
      </c>
    </row>
    <row r="128" spans="2:6" x14ac:dyDescent="0.2">
      <c r="B128" s="17">
        <v>0</v>
      </c>
      <c r="C128" s="17" t="s">
        <v>126</v>
      </c>
      <c r="D128" s="26">
        <v>15750</v>
      </c>
      <c r="E128" s="30"/>
      <c r="F128" s="8">
        <f t="shared" si="1"/>
        <v>0</v>
      </c>
    </row>
    <row r="129" spans="2:6" x14ac:dyDescent="0.2">
      <c r="B129" s="20"/>
      <c r="C129" s="20"/>
      <c r="D129" s="20"/>
      <c r="E129" s="27"/>
      <c r="F129" s="27"/>
    </row>
    <row r="130" spans="2:6" x14ac:dyDescent="0.2">
      <c r="B130" s="20"/>
      <c r="C130" s="20"/>
      <c r="D130" s="9" t="s">
        <v>12</v>
      </c>
      <c r="E130" s="10"/>
      <c r="F130" s="11">
        <f>SUM(F14:F128)</f>
        <v>514900</v>
      </c>
    </row>
    <row r="131" spans="2:6" x14ac:dyDescent="0.2">
      <c r="B131" s="20"/>
      <c r="C131" s="20"/>
      <c r="D131" s="9"/>
      <c r="E131" s="10"/>
      <c r="F131" s="10"/>
    </row>
    <row r="132" spans="2:6" x14ac:dyDescent="0.2">
      <c r="D132" s="9" t="s">
        <v>127</v>
      </c>
      <c r="E132" s="10"/>
      <c r="F132" s="12">
        <f>SUM(F130/1.18)</f>
        <v>436355.93220338988</v>
      </c>
    </row>
    <row r="133" spans="2:6" x14ac:dyDescent="0.2">
      <c r="D133" s="9"/>
      <c r="E133" s="10"/>
      <c r="F133" s="10"/>
    </row>
    <row r="134" spans="2:6" x14ac:dyDescent="0.2">
      <c r="D134" s="9" t="s">
        <v>128</v>
      </c>
      <c r="E134" s="10"/>
      <c r="F134" s="13">
        <f>SUM(F136-F132)</f>
        <v>87271.186440677964</v>
      </c>
    </row>
    <row r="135" spans="2:6" x14ac:dyDescent="0.2">
      <c r="D135" s="9"/>
      <c r="E135" s="10"/>
      <c r="F135" s="10"/>
    </row>
    <row r="136" spans="2:6" x14ac:dyDescent="0.2">
      <c r="D136" s="14" t="s">
        <v>129</v>
      </c>
      <c r="E136" s="15"/>
      <c r="F136" s="16">
        <f>SUM(F132*1.2)</f>
        <v>523627.11864406784</v>
      </c>
    </row>
    <row r="138" spans="2:6" x14ac:dyDescent="0.2">
      <c r="B138" s="28" t="s">
        <v>130</v>
      </c>
    </row>
    <row r="139" spans="2:6" x14ac:dyDescent="0.2">
      <c r="B139" s="28" t="s">
        <v>131</v>
      </c>
    </row>
  </sheetData>
  <sheetProtection algorithmName="SHA-512" hashValue="FyRBxzY4BDE+pWyK7JT22Q0pW17J1WrbUy+bIx0knq3jW2VtC5i8YTCS4MldSPAC5IjuMUrqRo9iGYJLTRXgew==" saltValue="fOPLEe0LenZAmzMcodcF1w==" spinCount="100000" sheet="1" objects="1" scenarios="1"/>
  <mergeCells count="1">
    <mergeCell ref="B11:D11"/>
  </mergeCells>
  <hyperlinks>
    <hyperlink ref="E3" r:id="rId1" display="https://axoparuk.com/" xr:uid="{9DA6E101-D03F-4F4F-B04C-5595BFCADB46}"/>
    <hyperlink ref="F8:G8" r:id="rId2" display="mailto:info@nimbusboatsuk.com" xr:uid="{1BE35763-430D-EE46-AB64-F171AA8BB1A1}"/>
    <hyperlink ref="F8" r:id="rId3" xr:uid="{C6AF8D6A-E375-F249-9651-25701EFD98F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Axopar 45 XC Cross Cabin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Lane</dc:creator>
  <cp:lastModifiedBy>Steven Lane</cp:lastModifiedBy>
  <dcterms:created xsi:type="dcterms:W3CDTF">2024-09-09T14:59:11Z</dcterms:created>
  <dcterms:modified xsi:type="dcterms:W3CDTF">2024-09-11T10:31:26Z</dcterms:modified>
</cp:coreProperties>
</file>