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E70D8E6C-A9A3-8A45-9037-54BB14034E04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04" i="1"/>
  <c r="G99" i="1"/>
  <c r="G77" i="1"/>
  <c r="G76" i="1"/>
  <c r="G75" i="1"/>
  <c r="G73" i="1"/>
  <c r="G62" i="1"/>
  <c r="G49" i="1"/>
  <c r="G35" i="1"/>
  <c r="G34" i="1"/>
  <c r="G27" i="1"/>
  <c r="G20" i="1"/>
  <c r="G116" i="1"/>
  <c r="G109" i="1"/>
  <c r="G129" i="1"/>
  <c r="G123" i="1"/>
  <c r="G111" i="1"/>
  <c r="G106" i="1"/>
  <c r="G96" i="1"/>
  <c r="G78" i="1"/>
  <c r="G74" i="1"/>
  <c r="G63" i="1"/>
  <c r="G50" i="1"/>
  <c r="G36" i="1"/>
  <c r="G28" i="1"/>
  <c r="G21" i="1"/>
  <c r="G16" i="1"/>
  <c r="G128" i="1"/>
  <c r="G120" i="1"/>
  <c r="G114" i="1"/>
  <c r="G94" i="1"/>
  <c r="G37" i="1"/>
  <c r="G29" i="1"/>
  <c r="G22" i="1"/>
  <c r="G39" i="1" l="1"/>
  <c r="G33" i="1"/>
  <c r="G32" i="1"/>
  <c r="G48" i="1"/>
  <c r="G54" i="1"/>
  <c r="G53" i="1"/>
  <c r="G56" i="1"/>
  <c r="G70" i="1"/>
  <c r="G88" i="1"/>
  <c r="G86" i="1"/>
  <c r="G93" i="1"/>
  <c r="G112" i="1"/>
  <c r="G122" i="1"/>
  <c r="G133" i="1"/>
  <c r="G132" i="1"/>
  <c r="G131" i="1"/>
  <c r="G82" i="1"/>
  <c r="G58" i="1"/>
  <c r="G55" i="1"/>
  <c r="G40" i="1"/>
  <c r="G121" i="1"/>
  <c r="G113" i="1"/>
  <c r="G110" i="1"/>
  <c r="G126" i="1"/>
  <c r="G79" i="1"/>
  <c r="G47" i="1"/>
  <c r="G124" i="1"/>
  <c r="G101" i="1"/>
  <c r="G98" i="1"/>
  <c r="G97" i="1"/>
  <c r="G24" i="1"/>
  <c r="G127" i="1" l="1"/>
  <c r="G125" i="1"/>
  <c r="G118" i="1"/>
  <c r="G115" i="1"/>
  <c r="G26" i="1"/>
  <c r="G46" i="1"/>
  <c r="G45" i="1"/>
  <c r="G72" i="1"/>
  <c r="G91" i="1"/>
  <c r="G90" i="1"/>
  <c r="G89" i="1"/>
  <c r="G102" i="1"/>
  <c r="G43" i="1"/>
  <c r="G108" i="1"/>
  <c r="G105" i="1"/>
  <c r="G103" i="1"/>
  <c r="G71" i="1"/>
  <c r="G69" i="1"/>
  <c r="G68" i="1"/>
  <c r="G66" i="1"/>
  <c r="G65" i="1"/>
  <c r="G64" i="1"/>
  <c r="G61" i="1"/>
  <c r="G59" i="1"/>
  <c r="G57" i="1"/>
  <c r="G52" i="1"/>
  <c r="G51" i="1"/>
  <c r="G44" i="1"/>
  <c r="G42" i="1"/>
  <c r="G31" i="1"/>
  <c r="G30" i="1"/>
  <c r="G25" i="1"/>
  <c r="G17" i="1"/>
  <c r="G14" i="1"/>
  <c r="G136" i="1" l="1"/>
  <c r="G138" i="1" l="1"/>
  <c r="G142" i="1" s="1"/>
  <c r="G140" i="1" s="1"/>
</calcChain>
</file>

<file path=xl/sharedStrings.xml><?xml version="1.0" encoding="utf-8"?>
<sst xmlns="http://schemas.openxmlformats.org/spreadsheetml/2006/main" count="244" uniqueCount="238">
  <si>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</si>
  <si>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</si>
  <si>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</si>
  <si>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</si>
  <si>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</si>
  <si>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</si>
  <si>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</si>
  <si>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</si>
  <si>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</si>
  <si>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</si>
  <si>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</si>
  <si>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</si>
  <si>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</si>
  <si>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</si>
  <si>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</si>
  <si>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</si>
  <si>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</si>
  <si>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</si>
  <si>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</si>
  <si>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</si>
  <si>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</si>
  <si>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</si>
  <si>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</si>
  <si>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</si>
  <si>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</si>
  <si>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</si>
  <si>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</si>
  <si>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</si>
  <si>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</si>
  <si>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</si>
  <si>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>Pre rig, Single, Mercury Verado V8</t>
  </si>
  <si>
    <t>Mediterrana / Lounge</t>
  </si>
  <si>
    <t>Fore deck setup</t>
  </si>
  <si>
    <t>EU/US version</t>
  </si>
  <si>
    <t>Fuel system - EPA</t>
  </si>
  <si>
    <t>Electrical System</t>
  </si>
  <si>
    <t>Echo sounder, thru hull</t>
  </si>
  <si>
    <t>Cushion Set</t>
  </si>
  <si>
    <t>Trim tabs</t>
  </si>
  <si>
    <t>Mooring package</t>
  </si>
  <si>
    <t>Logistics</t>
  </si>
  <si>
    <t>AXO9001954</t>
  </si>
  <si>
    <t>Do not drill engine holes</t>
  </si>
  <si>
    <t>AXO9002681</t>
  </si>
  <si>
    <t>Delivery UK</t>
  </si>
  <si>
    <t>Fuel system - EU</t>
  </si>
  <si>
    <t>Rub rail, black</t>
  </si>
  <si>
    <t>Basic audio entertainment system, Clarion</t>
  </si>
  <si>
    <t>AXO9000066</t>
  </si>
  <si>
    <t>U-sofa layout</t>
  </si>
  <si>
    <t>AXO9000067</t>
  </si>
  <si>
    <t>Multi-storage compartment</t>
  </si>
  <si>
    <t>AXO9000080</t>
  </si>
  <si>
    <t>Aft sofa</t>
  </si>
  <si>
    <t>AXO9003145</t>
  </si>
  <si>
    <t>BRABUS Trim Line</t>
  </si>
  <si>
    <t>AXO9003312</t>
  </si>
  <si>
    <t>BRABUS Line Color Edition, Miami Blue</t>
  </si>
  <si>
    <t>AXO9003313</t>
  </si>
  <si>
    <t>BRABUS Line Color Edition, Platinum Grey</t>
  </si>
  <si>
    <t>Engine setups</t>
  </si>
  <si>
    <t>Mercury FourStroke F115 EFI with pre-rig and propeller</t>
  </si>
  <si>
    <t>Mercury FourStroke F150 EFI with pre-rig and propeller</t>
  </si>
  <si>
    <t>Mercury FourStroke V6 F200 DTS, black, with pre-rig and propeller</t>
  </si>
  <si>
    <t>Mercury FourStroke V6 F200 DTS, white, with pre-rig and propeller</t>
  </si>
  <si>
    <t>AXO9003319</t>
  </si>
  <si>
    <t>BRABUS Performance Line, Mercury Verado V8 250hp, black, with pre-rig and propeller</t>
  </si>
  <si>
    <t>AXO9003804</t>
  </si>
  <si>
    <t>BRABUS Performance Line, Mercury Verado V8 250hp, white, with pre-rig and propeller</t>
  </si>
  <si>
    <t>AXO9000068</t>
  </si>
  <si>
    <t>Pre rig, Single, Mercury Fourstroke EFI 115</t>
  </si>
  <si>
    <t>AXO9000069</t>
  </si>
  <si>
    <t>Pre rig, Single, Mercury Fourstroke EFI 150</t>
  </si>
  <si>
    <t>AXO9000070</t>
  </si>
  <si>
    <t>Pre rig, Single, Mercury Fourstroke V6 200</t>
  </si>
  <si>
    <t>AXO9000071</t>
  </si>
  <si>
    <t>Mercury power steering (only for V6 engines)</t>
  </si>
  <si>
    <t>AXO9000074</t>
  </si>
  <si>
    <t>Hydraulic steering only, single non-Mercury engine</t>
  </si>
  <si>
    <t>AXO9000072</t>
  </si>
  <si>
    <t>Mercury First Mate</t>
  </si>
  <si>
    <t>AXO9000073</t>
  </si>
  <si>
    <t>Mercury VesselView 502</t>
  </si>
  <si>
    <t>Jobe Version</t>
  </si>
  <si>
    <t>AXO9000056</t>
  </si>
  <si>
    <t>Axopar x JOBE Revolve</t>
  </si>
  <si>
    <t>AXO9000058</t>
  </si>
  <si>
    <t>JOBE Exploration Package</t>
  </si>
  <si>
    <t>AXO9000045</t>
  </si>
  <si>
    <t>Aft sofa upholstery, Sterling Storm</t>
  </si>
  <si>
    <t>AXO9000046</t>
  </si>
  <si>
    <t>U-sofa upholstery, Sterling Storm</t>
  </si>
  <si>
    <t>AXO9000047</t>
  </si>
  <si>
    <t>Multi-storage upholstery, Sterling Storm</t>
  </si>
  <si>
    <t>AXO9000089</t>
  </si>
  <si>
    <t>Aft sofa upholstery, Axopar x JOBE</t>
  </si>
  <si>
    <t>AXO9000090</t>
  </si>
  <si>
    <t>U-sofa upholstery, Axopar x JOBE</t>
  </si>
  <si>
    <t>AXO9000091</t>
  </si>
  <si>
    <t>Multi-storage upholstery, Axopar x JOBE</t>
  </si>
  <si>
    <t>AXO9001590</t>
  </si>
  <si>
    <t>U-sofa upholstery, Sterling/Storm, Petrol, Cobre, Sandstone, Baltic</t>
  </si>
  <si>
    <t>AXO9001592</t>
  </si>
  <si>
    <t>Multi-storage upholstery, Sterling/Storm, Petrol, Cobre, Sandstone, Baltic</t>
  </si>
  <si>
    <t>AXO9001594</t>
  </si>
  <si>
    <t>Aft sofa upholstery, Sterling/Storm, Petrol, Cobre, Sandstone, Baltic</t>
  </si>
  <si>
    <t>AXO9001596</t>
  </si>
  <si>
    <t>U-sofa upholstery, Sandstone</t>
  </si>
  <si>
    <t>AXO9001598</t>
  </si>
  <si>
    <t>Multi-storage upholstery, Sandstone</t>
  </si>
  <si>
    <t>AXO9001600</t>
  </si>
  <si>
    <t>Aft sofa upholstery, Sandstone</t>
  </si>
  <si>
    <t>AXO9001602</t>
  </si>
  <si>
    <t>U-sofa upholstery, Baltic</t>
  </si>
  <si>
    <t>AXO9001604</t>
  </si>
  <si>
    <t>Multi-storage upholstery, Baltic</t>
  </si>
  <si>
    <t>AXO9001606</t>
  </si>
  <si>
    <t>Aft sofa upholstery, Baltic</t>
  </si>
  <si>
    <t>AXO9001608</t>
  </si>
  <si>
    <t>U-sofa upholstery, Cobre</t>
  </si>
  <si>
    <t>AXO9001610</t>
  </si>
  <si>
    <t>Multi-storage upholstery, Cobre</t>
  </si>
  <si>
    <t>AXO9001612</t>
  </si>
  <si>
    <t>Aft sofa upholstery, Cobre</t>
  </si>
  <si>
    <t>AXO9001882</t>
  </si>
  <si>
    <t>The Mediterrana Edition, U-sofa</t>
  </si>
  <si>
    <t>AXO9001884</t>
  </si>
  <si>
    <t>The Mediterrana Edition, multi-storage</t>
  </si>
  <si>
    <t>AXO9002250</t>
  </si>
  <si>
    <t>Marine decking w. Mediterrana U-sofa &amp; fridge module</t>
  </si>
  <si>
    <t>AXO9002251</t>
  </si>
  <si>
    <t>Marine decking w. Mediterrana U-sofa</t>
  </si>
  <si>
    <t>AXO9002252</t>
  </si>
  <si>
    <t>Marine decking w. Mediterrana multi-storage &amp; fridge module</t>
  </si>
  <si>
    <t>AXO9002253</t>
  </si>
  <si>
    <t>Marine decking w. Mediterrana multi-storage</t>
  </si>
  <si>
    <t>AXO9000044</t>
  </si>
  <si>
    <t>Front deck seat with cushions, Sterling Storm</t>
  </si>
  <si>
    <t>AXO9000092</t>
  </si>
  <si>
    <t>Front deck seat with cushion Axopar x JOBE</t>
  </si>
  <si>
    <t>AXO9000098</t>
  </si>
  <si>
    <t>Forward facing console seat, Sterling Storm</t>
  </si>
  <si>
    <t>AXO9000105</t>
  </si>
  <si>
    <t>Forward facing console seat, Axopar x JOBE</t>
  </si>
  <si>
    <t>AXO9001593</t>
  </si>
  <si>
    <t>Front deck seat w. cushions, Petrol</t>
  </si>
  <si>
    <t>AXO9001595</t>
  </si>
  <si>
    <t>Forward facing console seat, Petrol</t>
  </si>
  <si>
    <t>AXO9001599</t>
  </si>
  <si>
    <t>Front deck seat w. cushions, Sandstone</t>
  </si>
  <si>
    <t>AXO9001601</t>
  </si>
  <si>
    <t>Forward facing console seat, Sandstone</t>
  </si>
  <si>
    <t>AXO9001605</t>
  </si>
  <si>
    <t>Front deck seat w. cushions, Baltic</t>
  </si>
  <si>
    <t>AXO9001607</t>
  </si>
  <si>
    <t>Forward facing console seat, Baltic</t>
  </si>
  <si>
    <t>AXO9001611</t>
  </si>
  <si>
    <t>Front deck seat w. cushions, Cobre</t>
  </si>
  <si>
    <t>AXO9001613</t>
  </si>
  <si>
    <t>Forward facing console seat, Cobre</t>
  </si>
  <si>
    <t>AXO9000040</t>
  </si>
  <si>
    <t>AXO9000041</t>
  </si>
  <si>
    <t>Preselection7</t>
  </si>
  <si>
    <t>US Version</t>
  </si>
  <si>
    <t>AXO9000032</t>
  </si>
  <si>
    <t>Single battery system</t>
  </si>
  <si>
    <t>AXO9000033</t>
  </si>
  <si>
    <t>Dual battery system</t>
  </si>
  <si>
    <t>AXO9003581</t>
  </si>
  <si>
    <t>Chartplotter Simrad NSS4 12"</t>
  </si>
  <si>
    <t>AXO9001873</t>
  </si>
  <si>
    <t>Chartplotter Simrad NSX 9"</t>
  </si>
  <si>
    <t>AXO9001874</t>
  </si>
  <si>
    <t>Chartplotter Simrad NSX 12"</t>
  </si>
  <si>
    <t>AXO9000065</t>
  </si>
  <si>
    <t>AXO9001850</t>
  </si>
  <si>
    <t>AXO9001852</t>
  </si>
  <si>
    <t>Audio entertainment system upgrade, Clarion</t>
  </si>
  <si>
    <t>AXO9000034</t>
  </si>
  <si>
    <t>Fresh water system 32l incl. shower on aft deck</t>
  </si>
  <si>
    <t>AXO9000035</t>
  </si>
  <si>
    <t>Toilet, manual sea water flush, 25l septic tank</t>
  </si>
  <si>
    <t>AXO9000036</t>
  </si>
  <si>
    <t>Toilet electric fresh water flush, 25l septic tank</t>
  </si>
  <si>
    <t>AXO9001127</t>
  </si>
  <si>
    <t>Seat base with top-loaded refrigerator and sink</t>
  </si>
  <si>
    <t>AXO9000060</t>
  </si>
  <si>
    <t>AXO9000093</t>
  </si>
  <si>
    <t>Sunbed cushions for U-sofa layout Axopar x JOBE</t>
  </si>
  <si>
    <t>AXO9001624</t>
  </si>
  <si>
    <t>Sunbed cushions for U-sofa layout, Petrol</t>
  </si>
  <si>
    <t>AXO9001629</t>
  </si>
  <si>
    <t>Sunbed cushions for U-sofa layout, Sandstone</t>
  </si>
  <si>
    <t>AXO9001634</t>
  </si>
  <si>
    <t>Sunbed cushions for U-sofa layout, Baltic</t>
  </si>
  <si>
    <t>AXO9001639</t>
  </si>
  <si>
    <t>Sunbed cushions for U-sofa layout, Cobre</t>
  </si>
  <si>
    <t>AXO9000048</t>
  </si>
  <si>
    <t>Bow pulpit, Stbd side, black</t>
  </si>
  <si>
    <t>AXO9000119</t>
  </si>
  <si>
    <t>Bow pulpit, Port side, black</t>
  </si>
  <si>
    <t>AXO9003498</t>
  </si>
  <si>
    <t>Bow pulpit, Stbd side, white</t>
  </si>
  <si>
    <t>AXO9003499</t>
  </si>
  <si>
    <t>Bow pulpit, Port side, white</t>
  </si>
  <si>
    <t>AXO9000050</t>
  </si>
  <si>
    <t>Waterski frame, black</t>
  </si>
  <si>
    <t>AXO9003502</t>
  </si>
  <si>
    <t>Waterski frame, white</t>
  </si>
  <si>
    <t>AXO9003150</t>
  </si>
  <si>
    <t>Rub rail, grey</t>
  </si>
  <si>
    <t>AXO9000147</t>
  </si>
  <si>
    <t>AXO9001132</t>
  </si>
  <si>
    <t>Axopar x JOBE hammock</t>
  </si>
  <si>
    <t>AXO9000049</t>
  </si>
  <si>
    <t>AXO9000051</t>
  </si>
  <si>
    <t>Antifouling, grey or white</t>
  </si>
  <si>
    <t>AXO9000052</t>
  </si>
  <si>
    <t>AXO9000053</t>
  </si>
  <si>
    <t>AXO9000054</t>
  </si>
  <si>
    <t>Canopy, fully enclosed</t>
  </si>
  <si>
    <t>AXO9000059</t>
  </si>
  <si>
    <t>Deck lights, 8 pcs</t>
  </si>
  <si>
    <t>AXO9000061</t>
  </si>
  <si>
    <t>Table in cockpit</t>
  </si>
  <si>
    <t>AXO9000099</t>
  </si>
  <si>
    <t>Removable table incl. two flanges</t>
  </si>
  <si>
    <t>AXO9000120</t>
  </si>
  <si>
    <t>Axopar lettering on hull side, chrome finish</t>
  </si>
  <si>
    <t>AXO9001124</t>
  </si>
  <si>
    <t>Bow thruster, Quick</t>
  </si>
  <si>
    <t xml:space="preserve">Commissioning UK </t>
  </si>
  <si>
    <t>Axopar 22 T Top  2026</t>
  </si>
  <si>
    <t>AXO9003542</t>
  </si>
  <si>
    <t>Axopar 22 T-Top 2026</t>
  </si>
  <si>
    <t>Sunbed cushions for U-sofa layout, all colors</t>
  </si>
  <si>
    <t>AXO9001128</t>
  </si>
  <si>
    <t>Sunshade in bow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</si>
</sst>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/>
    <xf numFmtId="1" fontId="2" fillId="0" borderId="0" xfId="0" applyNumberFormat="1" applyFont="1" applyFill="1"/>
    <xf numFmtId="164" fontId="2" fillId="0" borderId="0" xfId="0" applyNumberFormat="1" applyFont="1"/>
    <xf numFmtId="1" fontId="8" fillId="0" borderId="0" xfId="0" applyNumberFormat="1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856181</xdr:colOff>
      <xdr:row>0</xdr:row>
      <xdr:rowOff>221181</xdr:rowOff>
    </xdr:from>
    <xdr:to>
      <xdr:col>3</xdr:col>
      <xdr:colOff>5700730</xdr:colOff>
      <xdr:row>9</xdr:row>
      <xdr:rowOff>89186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BA7340A-90C3-DD7B-202B-93C5F686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2866" y="221181"/>
          <a:ext cx="6150224" cy="305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90"/>
  <sheetViews>
    <sheetView showRowColHeaders="0" tabSelected="1" zoomScale="178" zoomScaleNormal="178" workbookViewId="0">
      <selection activeCell="G119" sqref="G119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1" t="s">
        <v>232</v>
      </c>
      <c r="C11" s="42"/>
      <c r="D11" s="42"/>
      <c r="E11" s="42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4" t="s">
        <v>13</v>
      </c>
      <c r="C13" s="45"/>
      <c r="D13" s="45"/>
      <c r="E13" s="45"/>
      <c r="F13" s="19"/>
      <c r="G13" s="19"/>
    </row>
    <row r="14" spans="2:8" ht="16" x14ac:dyDescent="0.2">
      <c r="B14" s="48">
        <v>0</v>
      </c>
      <c r="C14" s="45" t="s">
        <v>233</v>
      </c>
      <c r="D14" s="45" t="s">
        <v>234</v>
      </c>
      <c r="E14" s="50">
        <v>34500</v>
      </c>
      <c r="F14" s="20" t="s">
        <v>11</v>
      </c>
      <c r="G14" s="17">
        <f>IF(F14=0,0,E14)</f>
        <v>34500</v>
      </c>
    </row>
    <row r="15" spans="2:8" ht="16" x14ac:dyDescent="0.2">
      <c r="B15" s="44" t="s">
        <v>14</v>
      </c>
      <c r="C15" s="45"/>
      <c r="D15" s="45"/>
      <c r="E15" s="50"/>
      <c r="F15" s="21"/>
      <c r="G15" s="17"/>
    </row>
    <row r="16" spans="2:8" ht="16" x14ac:dyDescent="0.2">
      <c r="B16" s="48">
        <v>0</v>
      </c>
      <c r="C16" s="45" t="s">
        <v>48</v>
      </c>
      <c r="D16" s="45" t="s">
        <v>49</v>
      </c>
      <c r="E16" s="50">
        <v>560</v>
      </c>
      <c r="F16" s="20"/>
      <c r="G16" s="17">
        <f>IF(F16=0,0,E16)</f>
        <v>0</v>
      </c>
    </row>
    <row r="17" spans="2:7" ht="16" x14ac:dyDescent="0.2">
      <c r="B17" s="48">
        <v>0</v>
      </c>
      <c r="C17" s="45" t="s">
        <v>50</v>
      </c>
      <c r="D17" s="45" t="s">
        <v>51</v>
      </c>
      <c r="E17" s="50">
        <v>560</v>
      </c>
      <c r="F17" s="20"/>
      <c r="G17" s="17">
        <f t="shared" ref="G17:G79" si="0">IF(F17=0,0,E17)</f>
        <v>0</v>
      </c>
    </row>
    <row r="18" spans="2:7" ht="16" x14ac:dyDescent="0.2">
      <c r="B18" s="48">
        <v>0</v>
      </c>
      <c r="C18" s="45" t="s">
        <v>52</v>
      </c>
      <c r="D18" s="45" t="s">
        <v>53</v>
      </c>
      <c r="E18" s="50"/>
      <c r="F18" s="20"/>
      <c r="G18" s="17"/>
    </row>
    <row r="19" spans="2:7" ht="16" x14ac:dyDescent="0.2">
      <c r="B19" s="44" t="s">
        <v>28</v>
      </c>
      <c r="C19" s="45"/>
      <c r="D19" s="45"/>
      <c r="E19" s="51"/>
      <c r="F19" s="20"/>
      <c r="G19" s="17"/>
    </row>
    <row r="20" spans="2:7" ht="16" x14ac:dyDescent="0.2">
      <c r="B20" s="48">
        <v>0</v>
      </c>
      <c r="C20" s="45" t="s">
        <v>54</v>
      </c>
      <c r="D20" s="45" t="s">
        <v>55</v>
      </c>
      <c r="E20" s="52">
        <v>1480</v>
      </c>
      <c r="F20" s="20"/>
      <c r="G20" s="17">
        <f t="shared" si="0"/>
        <v>0</v>
      </c>
    </row>
    <row r="21" spans="2:7" ht="16" x14ac:dyDescent="0.2">
      <c r="B21" s="48">
        <v>0</v>
      </c>
      <c r="C21" s="45" t="s">
        <v>56</v>
      </c>
      <c r="D21" s="45" t="s">
        <v>57</v>
      </c>
      <c r="E21" s="52">
        <v>1750</v>
      </c>
      <c r="F21" s="20"/>
      <c r="G21" s="17">
        <f t="shared" si="0"/>
        <v>0</v>
      </c>
    </row>
    <row r="22" spans="2:7" ht="16" x14ac:dyDescent="0.2">
      <c r="B22" s="48">
        <v>0</v>
      </c>
      <c r="C22" s="45" t="s">
        <v>58</v>
      </c>
      <c r="D22" s="45" t="s">
        <v>59</v>
      </c>
      <c r="E22" s="52">
        <v>1750</v>
      </c>
      <c r="F22" s="21"/>
      <c r="G22" s="17">
        <f t="shared" si="0"/>
        <v>0</v>
      </c>
    </row>
    <row r="23" spans="2:7" ht="16" x14ac:dyDescent="0.2">
      <c r="B23" s="44" t="s">
        <v>60</v>
      </c>
      <c r="C23" s="45"/>
      <c r="D23" s="45"/>
      <c r="E23" s="50"/>
      <c r="F23" s="20"/>
      <c r="G23" s="17"/>
    </row>
    <row r="24" spans="2:7" ht="16" x14ac:dyDescent="0.2">
      <c r="B24" s="48">
        <v>0</v>
      </c>
      <c r="C24" s="45" t="s">
        <v>29</v>
      </c>
      <c r="D24" s="45" t="s">
        <v>61</v>
      </c>
      <c r="E24" s="52">
        <v>15630</v>
      </c>
      <c r="F24" s="20"/>
      <c r="G24" s="17">
        <f t="shared" si="0"/>
        <v>0</v>
      </c>
    </row>
    <row r="25" spans="2:7" ht="16" x14ac:dyDescent="0.2">
      <c r="B25" s="48">
        <v>0</v>
      </c>
      <c r="C25" s="45" t="s">
        <v>29</v>
      </c>
      <c r="D25" s="45" t="s">
        <v>62</v>
      </c>
      <c r="E25" s="52">
        <v>18230</v>
      </c>
      <c r="F25" s="20"/>
      <c r="G25" s="17">
        <f t="shared" si="0"/>
        <v>0</v>
      </c>
    </row>
    <row r="26" spans="2:7" ht="14" customHeight="1" x14ac:dyDescent="0.2">
      <c r="B26" s="48">
        <v>0</v>
      </c>
      <c r="C26" s="45" t="s">
        <v>29</v>
      </c>
      <c r="D26" s="45" t="s">
        <v>63</v>
      </c>
      <c r="E26" s="52">
        <v>22730</v>
      </c>
      <c r="F26" s="21"/>
      <c r="G26" s="17">
        <f t="shared" si="0"/>
        <v>0</v>
      </c>
    </row>
    <row r="27" spans="2:7" ht="14" customHeight="1" x14ac:dyDescent="0.2">
      <c r="B27" s="48">
        <v>0</v>
      </c>
      <c r="C27" s="45" t="s">
        <v>29</v>
      </c>
      <c r="D27" s="45" t="s">
        <v>64</v>
      </c>
      <c r="E27" s="52">
        <v>23730</v>
      </c>
      <c r="F27" s="20"/>
      <c r="G27" s="17">
        <f t="shared" si="0"/>
        <v>0</v>
      </c>
    </row>
    <row r="28" spans="2:7" ht="16" x14ac:dyDescent="0.2">
      <c r="B28" s="48">
        <v>0</v>
      </c>
      <c r="C28" s="45" t="s">
        <v>65</v>
      </c>
      <c r="D28" s="49" t="s">
        <v>66</v>
      </c>
      <c r="E28" s="52">
        <v>31190</v>
      </c>
      <c r="F28" s="20"/>
      <c r="G28" s="17">
        <f t="shared" si="0"/>
        <v>0</v>
      </c>
    </row>
    <row r="29" spans="2:7" ht="16" x14ac:dyDescent="0.2">
      <c r="B29" s="48">
        <v>0</v>
      </c>
      <c r="C29" s="45" t="s">
        <v>67</v>
      </c>
      <c r="D29" s="49" t="s">
        <v>68</v>
      </c>
      <c r="E29" s="52">
        <v>32190</v>
      </c>
      <c r="F29" s="20"/>
      <c r="G29" s="17">
        <f t="shared" si="0"/>
        <v>0</v>
      </c>
    </row>
    <row r="30" spans="2:7" ht="16" x14ac:dyDescent="0.2">
      <c r="B30" s="48">
        <v>0</v>
      </c>
      <c r="C30" s="45" t="s">
        <v>69</v>
      </c>
      <c r="D30" s="45" t="s">
        <v>70</v>
      </c>
      <c r="E30" s="50">
        <v>2350</v>
      </c>
      <c r="F30" s="20"/>
      <c r="G30" s="17">
        <f t="shared" si="0"/>
        <v>0</v>
      </c>
    </row>
    <row r="31" spans="2:7" ht="16" x14ac:dyDescent="0.2">
      <c r="B31" s="48">
        <v>0</v>
      </c>
      <c r="C31" s="45" t="s">
        <v>71</v>
      </c>
      <c r="D31" s="45" t="s">
        <v>72</v>
      </c>
      <c r="E31" s="50">
        <v>2350</v>
      </c>
      <c r="F31" s="20"/>
      <c r="G31" s="17">
        <f t="shared" si="0"/>
        <v>0</v>
      </c>
    </row>
    <row r="32" spans="2:7" ht="16" customHeight="1" x14ac:dyDescent="0.2">
      <c r="B32" s="48">
        <v>0</v>
      </c>
      <c r="C32" s="45" t="s">
        <v>73</v>
      </c>
      <c r="D32" s="45" t="s">
        <v>74</v>
      </c>
      <c r="E32" s="50">
        <v>2900</v>
      </c>
      <c r="F32" s="20"/>
      <c r="G32" s="17">
        <f t="shared" si="0"/>
        <v>0</v>
      </c>
    </row>
    <row r="33" spans="2:7" ht="16" x14ac:dyDescent="0.2">
      <c r="B33" s="48">
        <v>0</v>
      </c>
      <c r="C33" s="45" t="s">
        <v>29</v>
      </c>
      <c r="D33" s="45" t="s">
        <v>30</v>
      </c>
      <c r="E33" s="50">
        <v>5490</v>
      </c>
      <c r="F33" s="20"/>
      <c r="G33" s="17">
        <f t="shared" si="0"/>
        <v>0</v>
      </c>
    </row>
    <row r="34" spans="2:7" ht="16" x14ac:dyDescent="0.2">
      <c r="B34" s="48">
        <v>0</v>
      </c>
      <c r="C34" s="45" t="s">
        <v>75</v>
      </c>
      <c r="D34" s="45" t="s">
        <v>76</v>
      </c>
      <c r="E34" s="50">
        <v>1550</v>
      </c>
      <c r="F34" s="20"/>
      <c r="G34" s="17">
        <f t="shared" si="0"/>
        <v>0</v>
      </c>
    </row>
    <row r="35" spans="2:7" ht="16" x14ac:dyDescent="0.2">
      <c r="B35" s="48">
        <v>0</v>
      </c>
      <c r="C35" s="45" t="s">
        <v>77</v>
      </c>
      <c r="D35" s="45" t="s">
        <v>78</v>
      </c>
      <c r="E35" s="50">
        <v>1130</v>
      </c>
      <c r="F35" s="20"/>
      <c r="G35" s="17">
        <f t="shared" si="0"/>
        <v>0</v>
      </c>
    </row>
    <row r="36" spans="2:7" ht="16" x14ac:dyDescent="0.2">
      <c r="B36" s="48">
        <v>0</v>
      </c>
      <c r="C36" s="45" t="s">
        <v>79</v>
      </c>
      <c r="D36" s="45" t="s">
        <v>80</v>
      </c>
      <c r="E36" s="50">
        <v>990</v>
      </c>
      <c r="F36" s="20"/>
      <c r="G36" s="17">
        <f t="shared" si="0"/>
        <v>0</v>
      </c>
    </row>
    <row r="37" spans="2:7" ht="16" x14ac:dyDescent="0.2">
      <c r="B37" s="48">
        <v>0</v>
      </c>
      <c r="C37" s="45" t="s">
        <v>81</v>
      </c>
      <c r="D37" s="45" t="s">
        <v>82</v>
      </c>
      <c r="E37" s="50">
        <v>1125</v>
      </c>
      <c r="F37" s="20"/>
      <c r="G37" s="17">
        <f t="shared" si="0"/>
        <v>0</v>
      </c>
    </row>
    <row r="38" spans="2:7" ht="16" x14ac:dyDescent="0.2">
      <c r="B38" s="44" t="s">
        <v>83</v>
      </c>
      <c r="C38" s="45"/>
      <c r="D38" s="45"/>
      <c r="E38" s="50"/>
      <c r="F38" s="20"/>
      <c r="G38" s="17"/>
    </row>
    <row r="39" spans="2:7" ht="16" x14ac:dyDescent="0.2">
      <c r="B39" s="48">
        <v>0</v>
      </c>
      <c r="C39" s="45" t="s">
        <v>84</v>
      </c>
      <c r="D39" s="45" t="s">
        <v>85</v>
      </c>
      <c r="E39" s="50">
        <v>6080</v>
      </c>
      <c r="F39" s="20"/>
      <c r="G39" s="17">
        <f t="shared" si="0"/>
        <v>0</v>
      </c>
    </row>
    <row r="40" spans="2:7" ht="20.5" customHeight="1" x14ac:dyDescent="0.2">
      <c r="B40" s="48">
        <v>0</v>
      </c>
      <c r="C40" s="45" t="s">
        <v>86</v>
      </c>
      <c r="D40" s="45" t="s">
        <v>87</v>
      </c>
      <c r="E40" s="50">
        <v>1300</v>
      </c>
      <c r="F40" s="22"/>
      <c r="G40" s="17">
        <f t="shared" si="0"/>
        <v>0</v>
      </c>
    </row>
    <row r="41" spans="2:7" ht="16" x14ac:dyDescent="0.2">
      <c r="B41" s="44" t="s">
        <v>15</v>
      </c>
      <c r="C41" s="45"/>
      <c r="D41" s="45"/>
      <c r="E41" s="50"/>
      <c r="F41" s="20"/>
      <c r="G41" s="17"/>
    </row>
    <row r="42" spans="2:7" ht="16" x14ac:dyDescent="0.2">
      <c r="B42" s="48">
        <v>0</v>
      </c>
      <c r="C42" s="45" t="s">
        <v>88</v>
      </c>
      <c r="D42" s="45" t="s">
        <v>89</v>
      </c>
      <c r="E42" s="50">
        <v>610</v>
      </c>
      <c r="F42" s="20"/>
      <c r="G42" s="17">
        <f t="shared" si="0"/>
        <v>0</v>
      </c>
    </row>
    <row r="43" spans="2:7" ht="16" x14ac:dyDescent="0.2">
      <c r="B43" s="48">
        <v>0</v>
      </c>
      <c r="C43" s="45" t="s">
        <v>90</v>
      </c>
      <c r="D43" s="45" t="s">
        <v>91</v>
      </c>
      <c r="E43" s="50">
        <v>1050</v>
      </c>
      <c r="F43" s="20"/>
      <c r="G43" s="17">
        <f t="shared" si="0"/>
        <v>0</v>
      </c>
    </row>
    <row r="44" spans="2:7" ht="16" x14ac:dyDescent="0.2">
      <c r="B44" s="48">
        <v>0</v>
      </c>
      <c r="C44" s="45" t="s">
        <v>92</v>
      </c>
      <c r="D44" s="45" t="s">
        <v>93</v>
      </c>
      <c r="E44" s="50">
        <v>1050</v>
      </c>
      <c r="F44" s="20"/>
      <c r="G44" s="17">
        <f t="shared" si="0"/>
        <v>0</v>
      </c>
    </row>
    <row r="45" spans="2:7" ht="16" x14ac:dyDescent="0.2">
      <c r="B45" s="48">
        <v>0</v>
      </c>
      <c r="C45" s="45" t="s">
        <v>94</v>
      </c>
      <c r="D45" s="45" t="s">
        <v>95</v>
      </c>
      <c r="E45" s="50">
        <v>610</v>
      </c>
      <c r="F45" s="21"/>
      <c r="G45" s="17">
        <f t="shared" si="0"/>
        <v>0</v>
      </c>
    </row>
    <row r="46" spans="2:7" ht="16" x14ac:dyDescent="0.2">
      <c r="B46" s="48">
        <v>0</v>
      </c>
      <c r="C46" s="45" t="s">
        <v>96</v>
      </c>
      <c r="D46" s="45" t="s">
        <v>97</v>
      </c>
      <c r="E46" s="50">
        <v>1050</v>
      </c>
      <c r="F46" s="20"/>
      <c r="G46" s="17">
        <f t="shared" si="0"/>
        <v>0</v>
      </c>
    </row>
    <row r="47" spans="2:7" ht="16" x14ac:dyDescent="0.2">
      <c r="B47" s="48">
        <v>0</v>
      </c>
      <c r="C47" s="45" t="s">
        <v>98</v>
      </c>
      <c r="D47" s="45" t="s">
        <v>99</v>
      </c>
      <c r="E47" s="50">
        <v>1050</v>
      </c>
      <c r="F47" s="16"/>
      <c r="G47" s="17">
        <f t="shared" si="0"/>
        <v>0</v>
      </c>
    </row>
    <row r="48" spans="2:7" ht="16" x14ac:dyDescent="0.2">
      <c r="B48" s="48">
        <v>0</v>
      </c>
      <c r="C48" s="45" t="s">
        <v>100</v>
      </c>
      <c r="D48" s="45" t="s">
        <v>101</v>
      </c>
      <c r="E48" s="50">
        <v>1050</v>
      </c>
      <c r="F48" s="16"/>
      <c r="G48" s="17">
        <f t="shared" si="0"/>
        <v>0</v>
      </c>
    </row>
    <row r="49" spans="2:7" ht="16" x14ac:dyDescent="0.2">
      <c r="B49" s="48">
        <v>0</v>
      </c>
      <c r="C49" s="45" t="s">
        <v>102</v>
      </c>
      <c r="D49" s="45" t="s">
        <v>103</v>
      </c>
      <c r="E49" s="50">
        <v>1050</v>
      </c>
      <c r="F49" s="16"/>
      <c r="G49" s="17">
        <f t="shared" si="0"/>
        <v>0</v>
      </c>
    </row>
    <row r="50" spans="2:7" ht="16" x14ac:dyDescent="0.2">
      <c r="B50" s="48">
        <v>0</v>
      </c>
      <c r="C50" s="45" t="s">
        <v>104</v>
      </c>
      <c r="D50" s="45" t="s">
        <v>105</v>
      </c>
      <c r="E50" s="50">
        <v>610</v>
      </c>
      <c r="F50" s="18"/>
      <c r="G50" s="17">
        <f t="shared" si="0"/>
        <v>0</v>
      </c>
    </row>
    <row r="51" spans="2:7" ht="16" x14ac:dyDescent="0.2">
      <c r="B51" s="48">
        <v>0</v>
      </c>
      <c r="C51" s="45" t="s">
        <v>106</v>
      </c>
      <c r="D51" s="45" t="s">
        <v>107</v>
      </c>
      <c r="E51" s="50">
        <v>1050</v>
      </c>
      <c r="F51" s="23"/>
      <c r="G51" s="17">
        <f t="shared" si="0"/>
        <v>0</v>
      </c>
    </row>
    <row r="52" spans="2:7" ht="16" x14ac:dyDescent="0.2">
      <c r="B52" s="48">
        <v>0</v>
      </c>
      <c r="C52" s="45" t="s">
        <v>108</v>
      </c>
      <c r="D52" s="45" t="s">
        <v>109</v>
      </c>
      <c r="E52" s="50">
        <v>1050</v>
      </c>
      <c r="F52" s="23"/>
      <c r="G52" s="17">
        <f t="shared" si="0"/>
        <v>0</v>
      </c>
    </row>
    <row r="53" spans="2:7" ht="16" x14ac:dyDescent="0.2">
      <c r="B53" s="48">
        <v>0</v>
      </c>
      <c r="C53" s="45" t="s">
        <v>110</v>
      </c>
      <c r="D53" s="45" t="s">
        <v>111</v>
      </c>
      <c r="E53" s="50">
        <v>610</v>
      </c>
      <c r="F53" s="23"/>
      <c r="G53" s="17">
        <f t="shared" si="0"/>
        <v>0</v>
      </c>
    </row>
    <row r="54" spans="2:7" ht="16" x14ac:dyDescent="0.2">
      <c r="B54" s="48">
        <v>0</v>
      </c>
      <c r="C54" s="45" t="s">
        <v>112</v>
      </c>
      <c r="D54" s="45" t="s">
        <v>113</v>
      </c>
      <c r="E54" s="50">
        <v>1050</v>
      </c>
      <c r="F54" s="18"/>
      <c r="G54" s="17">
        <f t="shared" si="0"/>
        <v>0</v>
      </c>
    </row>
    <row r="55" spans="2:7" ht="16" x14ac:dyDescent="0.2">
      <c r="B55" s="48">
        <v>0</v>
      </c>
      <c r="C55" s="45" t="s">
        <v>114</v>
      </c>
      <c r="D55" s="45" t="s">
        <v>115</v>
      </c>
      <c r="E55" s="50">
        <v>1050</v>
      </c>
      <c r="F55" s="18"/>
      <c r="G55" s="17">
        <f t="shared" si="0"/>
        <v>0</v>
      </c>
    </row>
    <row r="56" spans="2:7" ht="16" x14ac:dyDescent="0.2">
      <c r="B56" s="48">
        <v>0</v>
      </c>
      <c r="C56" s="45" t="s">
        <v>116</v>
      </c>
      <c r="D56" s="45" t="s">
        <v>117</v>
      </c>
      <c r="E56" s="50">
        <v>610</v>
      </c>
      <c r="F56" s="18"/>
      <c r="G56" s="17">
        <f t="shared" si="0"/>
        <v>0</v>
      </c>
    </row>
    <row r="57" spans="2:7" ht="16" x14ac:dyDescent="0.2">
      <c r="B57" s="48">
        <v>0</v>
      </c>
      <c r="C57" s="45" t="s">
        <v>118</v>
      </c>
      <c r="D57" s="45" t="s">
        <v>119</v>
      </c>
      <c r="E57" s="50">
        <v>1050</v>
      </c>
      <c r="F57" s="18"/>
      <c r="G57" s="17">
        <f t="shared" si="0"/>
        <v>0</v>
      </c>
    </row>
    <row r="58" spans="2:7" ht="16" x14ac:dyDescent="0.2">
      <c r="B58" s="48">
        <v>0</v>
      </c>
      <c r="C58" s="45" t="s">
        <v>120</v>
      </c>
      <c r="D58" s="45" t="s">
        <v>121</v>
      </c>
      <c r="E58" s="50">
        <v>1050</v>
      </c>
      <c r="F58" s="18"/>
      <c r="G58" s="17">
        <f t="shared" si="0"/>
        <v>0</v>
      </c>
    </row>
    <row r="59" spans="2:7" ht="16" x14ac:dyDescent="0.2">
      <c r="B59" s="48">
        <v>0</v>
      </c>
      <c r="C59" s="45" t="s">
        <v>122</v>
      </c>
      <c r="D59" s="45" t="s">
        <v>123</v>
      </c>
      <c r="E59" s="50">
        <v>610</v>
      </c>
      <c r="F59" s="18"/>
      <c r="G59" s="17">
        <f t="shared" si="0"/>
        <v>0</v>
      </c>
    </row>
    <row r="60" spans="2:7" ht="16" x14ac:dyDescent="0.2">
      <c r="B60" s="44" t="s">
        <v>31</v>
      </c>
      <c r="C60" s="45"/>
      <c r="D60" s="45"/>
      <c r="E60" s="50"/>
      <c r="F60" s="2"/>
      <c r="G60" s="17"/>
    </row>
    <row r="61" spans="2:7" ht="16" x14ac:dyDescent="0.2">
      <c r="B61" s="48">
        <v>0</v>
      </c>
      <c r="C61" s="45" t="s">
        <v>124</v>
      </c>
      <c r="D61" s="45" t="s">
        <v>125</v>
      </c>
      <c r="E61" s="50">
        <v>3990</v>
      </c>
      <c r="F61" s="18"/>
      <c r="G61" s="17">
        <f t="shared" si="0"/>
        <v>0</v>
      </c>
    </row>
    <row r="62" spans="2:7" ht="16" x14ac:dyDescent="0.2">
      <c r="B62" s="48">
        <v>0</v>
      </c>
      <c r="C62" s="45" t="s">
        <v>126</v>
      </c>
      <c r="D62" s="45" t="s">
        <v>127</v>
      </c>
      <c r="E62" s="50">
        <v>4290</v>
      </c>
      <c r="F62" s="18"/>
      <c r="G62" s="17">
        <f t="shared" si="0"/>
        <v>0</v>
      </c>
    </row>
    <row r="63" spans="2:7" ht="16" x14ac:dyDescent="0.2">
      <c r="B63" s="48">
        <v>0</v>
      </c>
      <c r="C63" s="45" t="s">
        <v>128</v>
      </c>
      <c r="D63" s="45" t="s">
        <v>129</v>
      </c>
      <c r="E63" s="50">
        <v>2690</v>
      </c>
      <c r="F63" s="18"/>
      <c r="G63" s="17">
        <f t="shared" si="0"/>
        <v>0</v>
      </c>
    </row>
    <row r="64" spans="2:7" ht="16" x14ac:dyDescent="0.2">
      <c r="B64" s="48">
        <v>0</v>
      </c>
      <c r="C64" s="45" t="s">
        <v>130</v>
      </c>
      <c r="D64" s="45" t="s">
        <v>131</v>
      </c>
      <c r="E64" s="50">
        <v>2690</v>
      </c>
      <c r="F64" s="18"/>
      <c r="G64" s="17">
        <f t="shared" si="0"/>
        <v>0</v>
      </c>
    </row>
    <row r="65" spans="2:7" ht="16" x14ac:dyDescent="0.2">
      <c r="B65" s="48">
        <v>0</v>
      </c>
      <c r="C65" s="45" t="s">
        <v>132</v>
      </c>
      <c r="D65" s="45" t="s">
        <v>133</v>
      </c>
      <c r="E65" s="50">
        <v>2690</v>
      </c>
      <c r="F65" s="18"/>
      <c r="G65" s="17">
        <f t="shared" si="0"/>
        <v>0</v>
      </c>
    </row>
    <row r="66" spans="2:7" ht="16" x14ac:dyDescent="0.2">
      <c r="B66" s="48">
        <v>0</v>
      </c>
      <c r="C66" s="45" t="s">
        <v>134</v>
      </c>
      <c r="D66" s="45" t="s">
        <v>135</v>
      </c>
      <c r="E66" s="50">
        <v>2690</v>
      </c>
      <c r="F66" s="18"/>
      <c r="G66" s="17">
        <f t="shared" si="0"/>
        <v>0</v>
      </c>
    </row>
    <row r="67" spans="2:7" ht="16" x14ac:dyDescent="0.2">
      <c r="B67" s="44" t="s">
        <v>32</v>
      </c>
      <c r="C67" s="45"/>
      <c r="D67" s="45"/>
      <c r="E67" s="50"/>
      <c r="F67" s="18"/>
      <c r="G67" s="17"/>
    </row>
    <row r="68" spans="2:7" ht="16" x14ac:dyDescent="0.2">
      <c r="B68" s="48">
        <v>0</v>
      </c>
      <c r="C68" s="45" t="s">
        <v>136</v>
      </c>
      <c r="D68" s="45" t="s">
        <v>137</v>
      </c>
      <c r="E68" s="50">
        <v>410</v>
      </c>
      <c r="F68" s="18"/>
      <c r="G68" s="17">
        <f t="shared" si="0"/>
        <v>0</v>
      </c>
    </row>
    <row r="69" spans="2:7" ht="16" x14ac:dyDescent="0.2">
      <c r="B69" s="48">
        <v>0</v>
      </c>
      <c r="C69" s="45" t="s">
        <v>138</v>
      </c>
      <c r="D69" s="45" t="s">
        <v>139</v>
      </c>
      <c r="E69" s="50">
        <v>410</v>
      </c>
      <c r="F69" s="18"/>
      <c r="G69" s="17">
        <f t="shared" si="0"/>
        <v>0</v>
      </c>
    </row>
    <row r="70" spans="2:7" ht="16" x14ac:dyDescent="0.2">
      <c r="B70" s="48">
        <v>0</v>
      </c>
      <c r="C70" s="45" t="s">
        <v>140</v>
      </c>
      <c r="D70" s="45" t="s">
        <v>141</v>
      </c>
      <c r="E70" s="50">
        <v>560</v>
      </c>
      <c r="F70" s="18"/>
      <c r="G70" s="17">
        <f t="shared" si="0"/>
        <v>0</v>
      </c>
    </row>
    <row r="71" spans="2:7" ht="16" x14ac:dyDescent="0.2">
      <c r="B71" s="48">
        <v>0</v>
      </c>
      <c r="C71" s="45" t="s">
        <v>142</v>
      </c>
      <c r="D71" s="45" t="s">
        <v>143</v>
      </c>
      <c r="E71" s="50">
        <v>560</v>
      </c>
      <c r="F71" s="18"/>
      <c r="G71" s="17">
        <f t="shared" si="0"/>
        <v>0</v>
      </c>
    </row>
    <row r="72" spans="2:7" ht="16" x14ac:dyDescent="0.2">
      <c r="B72" s="48">
        <v>0</v>
      </c>
      <c r="C72" s="45" t="s">
        <v>144</v>
      </c>
      <c r="D72" s="45" t="s">
        <v>145</v>
      </c>
      <c r="E72" s="50">
        <v>410</v>
      </c>
      <c r="F72" s="2"/>
      <c r="G72" s="17">
        <f t="shared" si="0"/>
        <v>0</v>
      </c>
    </row>
    <row r="73" spans="2:7" ht="20.5" customHeight="1" x14ac:dyDescent="0.2">
      <c r="B73" s="48">
        <v>0</v>
      </c>
      <c r="C73" s="45" t="s">
        <v>146</v>
      </c>
      <c r="D73" s="45" t="s">
        <v>147</v>
      </c>
      <c r="E73" s="50">
        <v>560</v>
      </c>
      <c r="F73" s="39"/>
      <c r="G73" s="17">
        <f t="shared" si="0"/>
        <v>0</v>
      </c>
    </row>
    <row r="74" spans="2:7" ht="16" x14ac:dyDescent="0.2">
      <c r="B74" s="48">
        <v>0</v>
      </c>
      <c r="C74" s="45" t="s">
        <v>148</v>
      </c>
      <c r="D74" s="45" t="s">
        <v>149</v>
      </c>
      <c r="E74" s="50">
        <v>410</v>
      </c>
      <c r="F74" s="18"/>
      <c r="G74" s="17">
        <f t="shared" si="0"/>
        <v>0</v>
      </c>
    </row>
    <row r="75" spans="2:7" ht="16" x14ac:dyDescent="0.2">
      <c r="B75" s="48">
        <v>0</v>
      </c>
      <c r="C75" s="45" t="s">
        <v>150</v>
      </c>
      <c r="D75" s="45" t="s">
        <v>151</v>
      </c>
      <c r="E75" s="50">
        <v>560</v>
      </c>
      <c r="F75" s="18"/>
      <c r="G75" s="17">
        <f t="shared" si="0"/>
        <v>0</v>
      </c>
    </row>
    <row r="76" spans="2:7" ht="16" x14ac:dyDescent="0.2">
      <c r="B76" s="48">
        <v>0</v>
      </c>
      <c r="C76" s="45" t="s">
        <v>152</v>
      </c>
      <c r="D76" s="45" t="s">
        <v>153</v>
      </c>
      <c r="E76" s="50">
        <v>410</v>
      </c>
      <c r="F76" s="18"/>
      <c r="G76" s="17">
        <f t="shared" si="0"/>
        <v>0</v>
      </c>
    </row>
    <row r="77" spans="2:7" ht="16" x14ac:dyDescent="0.2">
      <c r="B77" s="48">
        <v>0</v>
      </c>
      <c r="C77" s="45" t="s">
        <v>154</v>
      </c>
      <c r="D77" s="45" t="s">
        <v>155</v>
      </c>
      <c r="E77" s="50">
        <v>560</v>
      </c>
      <c r="F77" s="18"/>
      <c r="G77" s="17">
        <f t="shared" si="0"/>
        <v>0</v>
      </c>
    </row>
    <row r="78" spans="2:7" ht="16" x14ac:dyDescent="0.2">
      <c r="B78" s="48">
        <v>0</v>
      </c>
      <c r="C78" s="45" t="s">
        <v>156</v>
      </c>
      <c r="D78" s="45" t="s">
        <v>157</v>
      </c>
      <c r="E78" s="50">
        <v>410</v>
      </c>
      <c r="F78" s="18"/>
      <c r="G78" s="17">
        <f t="shared" si="0"/>
        <v>0</v>
      </c>
    </row>
    <row r="79" spans="2:7" ht="16" x14ac:dyDescent="0.2">
      <c r="B79" s="48">
        <v>0</v>
      </c>
      <c r="C79" s="45" t="s">
        <v>158</v>
      </c>
      <c r="D79" s="45" t="s">
        <v>159</v>
      </c>
      <c r="E79" s="50">
        <v>560</v>
      </c>
      <c r="F79" s="18"/>
      <c r="G79" s="17">
        <f t="shared" si="0"/>
        <v>0</v>
      </c>
    </row>
    <row r="80" spans="2:7" ht="16" x14ac:dyDescent="0.2">
      <c r="B80" s="44" t="s">
        <v>33</v>
      </c>
      <c r="C80" s="45"/>
      <c r="D80" s="45"/>
      <c r="E80" s="50"/>
      <c r="F80" s="18"/>
      <c r="G80" s="17"/>
    </row>
    <row r="81" spans="2:7" ht="16" x14ac:dyDescent="0.2">
      <c r="B81" s="48">
        <v>0</v>
      </c>
      <c r="C81" s="45" t="s">
        <v>160</v>
      </c>
      <c r="D81" s="45" t="s">
        <v>45</v>
      </c>
      <c r="E81" s="50"/>
      <c r="F81" s="18"/>
      <c r="G81" s="17"/>
    </row>
    <row r="82" spans="2:7" ht="16" x14ac:dyDescent="0.2">
      <c r="B82" s="48">
        <v>0</v>
      </c>
      <c r="C82" s="45" t="s">
        <v>161</v>
      </c>
      <c r="D82" s="45" t="s">
        <v>34</v>
      </c>
      <c r="E82" s="50">
        <v>480</v>
      </c>
      <c r="F82" s="18"/>
      <c r="G82" s="17">
        <f t="shared" ref="G82:G114" si="1">IF(F82=0,0,E82)</f>
        <v>0</v>
      </c>
    </row>
    <row r="83" spans="2:7" ht="16" x14ac:dyDescent="0.2">
      <c r="B83" s="48">
        <v>0</v>
      </c>
      <c r="C83" s="45" t="s">
        <v>162</v>
      </c>
      <c r="D83" s="45" t="s">
        <v>163</v>
      </c>
      <c r="E83" s="50"/>
      <c r="F83" s="18"/>
      <c r="G83" s="17"/>
    </row>
    <row r="84" spans="2:7" ht="16" x14ac:dyDescent="0.2">
      <c r="B84" s="44" t="s">
        <v>35</v>
      </c>
      <c r="C84" s="45"/>
      <c r="D84" s="45"/>
      <c r="E84" s="50"/>
      <c r="F84" s="18"/>
      <c r="G84" s="17"/>
    </row>
    <row r="85" spans="2:7" ht="16" x14ac:dyDescent="0.2">
      <c r="B85" s="48">
        <v>0</v>
      </c>
      <c r="C85" s="45" t="s">
        <v>164</v>
      </c>
      <c r="D85" s="45" t="s">
        <v>165</v>
      </c>
      <c r="E85" s="50"/>
      <c r="F85" s="18"/>
      <c r="G85" s="17"/>
    </row>
    <row r="86" spans="2:7" ht="16" x14ac:dyDescent="0.2">
      <c r="B86" s="48">
        <v>0</v>
      </c>
      <c r="C86" s="45" t="s">
        <v>166</v>
      </c>
      <c r="D86" s="45" t="s">
        <v>167</v>
      </c>
      <c r="E86" s="50">
        <v>560</v>
      </c>
      <c r="F86" s="18"/>
      <c r="G86" s="17">
        <f t="shared" si="1"/>
        <v>0</v>
      </c>
    </row>
    <row r="87" spans="2:7" ht="16" x14ac:dyDescent="0.2">
      <c r="B87" s="44" t="s">
        <v>16</v>
      </c>
      <c r="C87" s="45"/>
      <c r="D87" s="45"/>
      <c r="E87" s="50"/>
      <c r="F87" s="2"/>
      <c r="G87" s="17"/>
    </row>
    <row r="88" spans="2:7" ht="16" x14ac:dyDescent="0.2">
      <c r="B88" s="48">
        <v>0</v>
      </c>
      <c r="C88" s="45" t="s">
        <v>168</v>
      </c>
      <c r="D88" s="45" t="s">
        <v>169</v>
      </c>
      <c r="E88" s="50">
        <v>4200</v>
      </c>
      <c r="F88" s="18"/>
      <c r="G88" s="17">
        <f t="shared" si="1"/>
        <v>0</v>
      </c>
    </row>
    <row r="89" spans="2:7" ht="16" x14ac:dyDescent="0.2">
      <c r="B89" s="48">
        <v>0</v>
      </c>
      <c r="C89" s="45" t="s">
        <v>170</v>
      </c>
      <c r="D89" s="45" t="s">
        <v>171</v>
      </c>
      <c r="E89" s="50">
        <v>1790</v>
      </c>
      <c r="F89" s="18"/>
      <c r="G89" s="17">
        <f t="shared" si="1"/>
        <v>0</v>
      </c>
    </row>
    <row r="90" spans="2:7" ht="16" x14ac:dyDescent="0.2">
      <c r="B90" s="48">
        <v>0</v>
      </c>
      <c r="C90" s="45" t="s">
        <v>172</v>
      </c>
      <c r="D90" s="45" t="s">
        <v>173</v>
      </c>
      <c r="E90" s="50">
        <v>3400</v>
      </c>
      <c r="F90" s="2"/>
      <c r="G90" s="17">
        <f t="shared" si="1"/>
        <v>0</v>
      </c>
    </row>
    <row r="91" spans="2:7" ht="16" x14ac:dyDescent="0.2">
      <c r="B91" s="48">
        <v>0</v>
      </c>
      <c r="C91" s="45" t="s">
        <v>174</v>
      </c>
      <c r="D91" s="45" t="s">
        <v>36</v>
      </c>
      <c r="E91" s="50">
        <v>490</v>
      </c>
      <c r="F91" s="18"/>
      <c r="G91" s="17">
        <f t="shared" si="1"/>
        <v>0</v>
      </c>
    </row>
    <row r="92" spans="2:7" ht="16" x14ac:dyDescent="0.2">
      <c r="B92" s="44" t="s">
        <v>17</v>
      </c>
      <c r="C92" s="45"/>
      <c r="D92" s="45"/>
      <c r="E92" s="50"/>
      <c r="F92" s="18"/>
      <c r="G92" s="17"/>
    </row>
    <row r="93" spans="2:7" ht="16" x14ac:dyDescent="0.2">
      <c r="B93" s="48">
        <v>0</v>
      </c>
      <c r="C93" s="45" t="s">
        <v>175</v>
      </c>
      <c r="D93" s="45" t="s">
        <v>47</v>
      </c>
      <c r="E93" s="50">
        <v>560</v>
      </c>
      <c r="F93" s="2"/>
      <c r="G93" s="17">
        <f t="shared" si="1"/>
        <v>0</v>
      </c>
    </row>
    <row r="94" spans="2:7" ht="16" x14ac:dyDescent="0.2">
      <c r="B94" s="48">
        <v>0</v>
      </c>
      <c r="C94" s="45" t="s">
        <v>176</v>
      </c>
      <c r="D94" s="45" t="s">
        <v>177</v>
      </c>
      <c r="E94" s="50">
        <v>1290</v>
      </c>
      <c r="F94" s="18"/>
      <c r="G94" s="17">
        <f t="shared" si="1"/>
        <v>0</v>
      </c>
    </row>
    <row r="95" spans="2:7" ht="16" x14ac:dyDescent="0.2">
      <c r="B95" s="44" t="s">
        <v>18</v>
      </c>
      <c r="C95" s="45"/>
      <c r="D95" s="45"/>
      <c r="E95" s="50"/>
      <c r="F95" s="18"/>
      <c r="G95" s="17"/>
    </row>
    <row r="96" spans="2:7" ht="16" x14ac:dyDescent="0.2">
      <c r="B96" s="48">
        <v>0</v>
      </c>
      <c r="C96" s="45" t="s">
        <v>178</v>
      </c>
      <c r="D96" s="45" t="s">
        <v>179</v>
      </c>
      <c r="E96" s="50">
        <v>670</v>
      </c>
      <c r="F96" s="18"/>
      <c r="G96" s="17">
        <f t="shared" si="1"/>
        <v>0</v>
      </c>
    </row>
    <row r="97" spans="2:7" ht="16" x14ac:dyDescent="0.2">
      <c r="B97" s="48">
        <v>0</v>
      </c>
      <c r="C97" s="45" t="s">
        <v>180</v>
      </c>
      <c r="D97" s="45" t="s">
        <v>181</v>
      </c>
      <c r="E97" s="50">
        <v>1840</v>
      </c>
      <c r="F97" s="18"/>
      <c r="G97" s="17">
        <f t="shared" si="1"/>
        <v>0</v>
      </c>
    </row>
    <row r="98" spans="2:7" ht="16" x14ac:dyDescent="0.2">
      <c r="B98" s="48">
        <v>0</v>
      </c>
      <c r="C98" s="45" t="s">
        <v>182</v>
      </c>
      <c r="D98" s="45" t="s">
        <v>183</v>
      </c>
      <c r="E98" s="50">
        <v>2390</v>
      </c>
      <c r="F98" s="18"/>
      <c r="G98" s="17">
        <f t="shared" si="1"/>
        <v>0</v>
      </c>
    </row>
    <row r="99" spans="2:7" ht="16" x14ac:dyDescent="0.2">
      <c r="B99" s="48">
        <v>0</v>
      </c>
      <c r="C99" s="45" t="s">
        <v>184</v>
      </c>
      <c r="D99" s="45" t="s">
        <v>185</v>
      </c>
      <c r="E99" s="50">
        <v>1400</v>
      </c>
      <c r="F99" s="18"/>
      <c r="G99" s="17">
        <f t="shared" si="1"/>
        <v>0</v>
      </c>
    </row>
    <row r="100" spans="2:7" ht="19" customHeight="1" x14ac:dyDescent="0.2">
      <c r="B100" s="44" t="s">
        <v>37</v>
      </c>
      <c r="C100" s="45"/>
      <c r="D100" s="45"/>
      <c r="E100" s="50"/>
      <c r="F100" s="18"/>
      <c r="G100" s="17"/>
    </row>
    <row r="101" spans="2:7" ht="20.5" customHeight="1" x14ac:dyDescent="0.2">
      <c r="B101" s="48">
        <v>0</v>
      </c>
      <c r="C101" s="45" t="s">
        <v>186</v>
      </c>
      <c r="D101" s="45" t="s">
        <v>235</v>
      </c>
      <c r="E101" s="50">
        <v>370</v>
      </c>
      <c r="F101" s="39"/>
      <c r="G101" s="17">
        <f t="shared" si="1"/>
        <v>0</v>
      </c>
    </row>
    <row r="102" spans="2:7" ht="16" x14ac:dyDescent="0.2">
      <c r="B102" s="48">
        <v>0</v>
      </c>
      <c r="C102" s="45" t="s">
        <v>187</v>
      </c>
      <c r="D102" s="45" t="s">
        <v>188</v>
      </c>
      <c r="E102" s="50">
        <v>370</v>
      </c>
      <c r="F102" s="2"/>
      <c r="G102" s="17">
        <f t="shared" si="1"/>
        <v>0</v>
      </c>
    </row>
    <row r="103" spans="2:7" ht="16" x14ac:dyDescent="0.2">
      <c r="B103" s="48">
        <v>0</v>
      </c>
      <c r="C103" s="45" t="s">
        <v>189</v>
      </c>
      <c r="D103" s="45" t="s">
        <v>190</v>
      </c>
      <c r="E103" s="50">
        <v>370</v>
      </c>
      <c r="F103" s="18"/>
      <c r="G103" s="17">
        <f t="shared" si="1"/>
        <v>0</v>
      </c>
    </row>
    <row r="104" spans="2:7" ht="16" x14ac:dyDescent="0.2">
      <c r="B104" s="48">
        <v>0</v>
      </c>
      <c r="C104" s="45" t="s">
        <v>191</v>
      </c>
      <c r="D104" s="45" t="s">
        <v>192</v>
      </c>
      <c r="E104" s="50">
        <v>370</v>
      </c>
      <c r="F104" s="18"/>
      <c r="G104" s="17">
        <f t="shared" si="1"/>
        <v>0</v>
      </c>
    </row>
    <row r="105" spans="2:7" ht="16" x14ac:dyDescent="0.2">
      <c r="B105" s="48">
        <v>0</v>
      </c>
      <c r="C105" s="45" t="s">
        <v>193</v>
      </c>
      <c r="D105" s="45" t="s">
        <v>194</v>
      </c>
      <c r="E105" s="50">
        <v>370</v>
      </c>
      <c r="F105" s="18"/>
      <c r="G105" s="17">
        <f t="shared" si="1"/>
        <v>0</v>
      </c>
    </row>
    <row r="106" spans="2:7" ht="16" x14ac:dyDescent="0.2">
      <c r="B106" s="48">
        <v>0</v>
      </c>
      <c r="C106" s="45" t="s">
        <v>195</v>
      </c>
      <c r="D106" s="45" t="s">
        <v>196</v>
      </c>
      <c r="E106" s="50">
        <v>370</v>
      </c>
      <c r="F106" s="18"/>
      <c r="G106" s="17">
        <f t="shared" si="1"/>
        <v>0</v>
      </c>
    </row>
    <row r="107" spans="2:7" ht="16" x14ac:dyDescent="0.2">
      <c r="B107" s="44" t="s">
        <v>19</v>
      </c>
      <c r="C107" s="45"/>
      <c r="D107" s="45"/>
      <c r="E107" s="50"/>
      <c r="F107" s="18"/>
      <c r="G107" s="17"/>
    </row>
    <row r="108" spans="2:7" ht="16" x14ac:dyDescent="0.2">
      <c r="B108" s="48">
        <v>0</v>
      </c>
      <c r="C108" s="45" t="s">
        <v>197</v>
      </c>
      <c r="D108" s="45" t="s">
        <v>198</v>
      </c>
      <c r="E108" s="50">
        <v>300</v>
      </c>
      <c r="F108" s="18"/>
      <c r="G108" s="17">
        <f t="shared" si="1"/>
        <v>0</v>
      </c>
    </row>
    <row r="109" spans="2:7" ht="16" x14ac:dyDescent="0.2">
      <c r="B109" s="48">
        <v>0</v>
      </c>
      <c r="C109" s="45" t="s">
        <v>199</v>
      </c>
      <c r="D109" s="45" t="s">
        <v>200</v>
      </c>
      <c r="E109" s="50">
        <v>300</v>
      </c>
      <c r="F109" s="18"/>
      <c r="G109" s="17">
        <f t="shared" si="1"/>
        <v>0</v>
      </c>
    </row>
    <row r="110" spans="2:7" ht="15.25" customHeight="1" x14ac:dyDescent="0.2">
      <c r="B110" s="48">
        <v>0</v>
      </c>
      <c r="C110" s="45" t="s">
        <v>201</v>
      </c>
      <c r="D110" s="45" t="s">
        <v>202</v>
      </c>
      <c r="E110" s="50">
        <v>300</v>
      </c>
      <c r="F110" s="18"/>
      <c r="G110" s="17">
        <f t="shared" si="1"/>
        <v>0</v>
      </c>
    </row>
    <row r="111" spans="2:7" ht="15.25" customHeight="1" x14ac:dyDescent="0.2">
      <c r="B111" s="48">
        <v>0</v>
      </c>
      <c r="C111" s="45" t="s">
        <v>203</v>
      </c>
      <c r="D111" s="45" t="s">
        <v>204</v>
      </c>
      <c r="E111" s="50">
        <v>300</v>
      </c>
      <c r="F111" s="18"/>
      <c r="G111" s="17">
        <f t="shared" si="1"/>
        <v>0</v>
      </c>
    </row>
    <row r="112" spans="2:7" ht="15.25" customHeight="1" x14ac:dyDescent="0.2">
      <c r="B112" s="48">
        <v>0</v>
      </c>
      <c r="C112" s="45" t="s">
        <v>205</v>
      </c>
      <c r="D112" s="45" t="s">
        <v>206</v>
      </c>
      <c r="E112" s="50">
        <v>610</v>
      </c>
      <c r="F112" s="18"/>
      <c r="G112" s="17">
        <f t="shared" si="1"/>
        <v>0</v>
      </c>
    </row>
    <row r="113" spans="2:7" ht="15.25" customHeight="1" x14ac:dyDescent="0.2">
      <c r="B113" s="48">
        <v>0</v>
      </c>
      <c r="C113" s="45" t="s">
        <v>207</v>
      </c>
      <c r="D113" s="45" t="s">
        <v>208</v>
      </c>
      <c r="E113" s="50">
        <v>610</v>
      </c>
      <c r="F113" s="18"/>
      <c r="G113" s="17">
        <f t="shared" si="1"/>
        <v>0</v>
      </c>
    </row>
    <row r="114" spans="2:7" ht="15.25" customHeight="1" x14ac:dyDescent="0.2">
      <c r="B114" s="48">
        <v>0</v>
      </c>
      <c r="C114" s="45" t="s">
        <v>209</v>
      </c>
      <c r="D114" s="45" t="s">
        <v>210</v>
      </c>
      <c r="E114" s="50">
        <v>710</v>
      </c>
      <c r="F114" s="18"/>
      <c r="G114" s="17">
        <f t="shared" si="1"/>
        <v>0</v>
      </c>
    </row>
    <row r="115" spans="2:7" ht="15.25" customHeight="1" x14ac:dyDescent="0.2">
      <c r="B115" s="48">
        <v>0</v>
      </c>
      <c r="C115" s="45" t="s">
        <v>211</v>
      </c>
      <c r="D115" s="45" t="s">
        <v>46</v>
      </c>
      <c r="E115" s="50">
        <v>710</v>
      </c>
      <c r="F115" s="18"/>
      <c r="G115" s="17">
        <f t="shared" ref="G115:G133" si="2">IF(F115=0,0,E115)</f>
        <v>0</v>
      </c>
    </row>
    <row r="116" spans="2:7" ht="15.25" customHeight="1" x14ac:dyDescent="0.2">
      <c r="B116" s="48">
        <v>0</v>
      </c>
      <c r="C116" s="45" t="s">
        <v>212</v>
      </c>
      <c r="D116" s="45" t="s">
        <v>213</v>
      </c>
      <c r="E116" s="50">
        <v>275</v>
      </c>
      <c r="F116" s="18"/>
      <c r="G116" s="17">
        <f t="shared" si="2"/>
        <v>0</v>
      </c>
    </row>
    <row r="117" spans="2:7" ht="15.25" customHeight="1" x14ac:dyDescent="0.2">
      <c r="B117" s="44" t="s">
        <v>20</v>
      </c>
      <c r="C117" s="45"/>
      <c r="D117" s="45"/>
      <c r="E117" s="50"/>
      <c r="F117" s="18"/>
      <c r="G117" s="17"/>
    </row>
    <row r="118" spans="2:7" ht="15.25" customHeight="1" x14ac:dyDescent="0.2">
      <c r="B118" s="48">
        <v>0</v>
      </c>
      <c r="C118" s="45" t="s">
        <v>214</v>
      </c>
      <c r="D118" s="45" t="s">
        <v>38</v>
      </c>
      <c r="E118" s="50">
        <v>780</v>
      </c>
      <c r="F118" s="18"/>
      <c r="G118" s="17">
        <f t="shared" si="2"/>
        <v>0</v>
      </c>
    </row>
    <row r="119" spans="2:7" ht="15.25" customHeight="1" x14ac:dyDescent="0.2">
      <c r="B119" s="48">
        <v>0</v>
      </c>
      <c r="C119" s="45" t="s">
        <v>215</v>
      </c>
      <c r="D119" s="45" t="s">
        <v>216</v>
      </c>
      <c r="E119" s="50">
        <v>1420</v>
      </c>
      <c r="F119" s="18"/>
      <c r="G119" s="17">
        <f t="shared" si="2"/>
        <v>0</v>
      </c>
    </row>
    <row r="120" spans="2:7" ht="15.25" customHeight="1" x14ac:dyDescent="0.2">
      <c r="B120" s="48">
        <v>0</v>
      </c>
      <c r="C120" s="45" t="s">
        <v>217</v>
      </c>
      <c r="D120" s="45" t="s">
        <v>21</v>
      </c>
      <c r="E120" s="50">
        <v>1420</v>
      </c>
      <c r="F120" s="18"/>
      <c r="G120" s="17">
        <f t="shared" si="2"/>
        <v>0</v>
      </c>
    </row>
    <row r="121" spans="2:7" ht="15.25" customHeight="1" x14ac:dyDescent="0.2">
      <c r="B121" s="48">
        <v>0</v>
      </c>
      <c r="C121" s="45" t="s">
        <v>218</v>
      </c>
      <c r="D121" s="45" t="s">
        <v>39</v>
      </c>
      <c r="E121" s="50">
        <v>360</v>
      </c>
      <c r="F121" s="18"/>
      <c r="G121" s="17">
        <f t="shared" si="2"/>
        <v>0</v>
      </c>
    </row>
    <row r="122" spans="2:7" ht="15.25" customHeight="1" x14ac:dyDescent="0.2">
      <c r="B122" s="48">
        <v>0</v>
      </c>
      <c r="C122" s="45" t="s">
        <v>219</v>
      </c>
      <c r="D122" s="45" t="s">
        <v>220</v>
      </c>
      <c r="E122" s="50">
        <v>1460</v>
      </c>
      <c r="F122" s="18"/>
      <c r="G122" s="17">
        <f t="shared" si="2"/>
        <v>0</v>
      </c>
    </row>
    <row r="123" spans="2:7" ht="15.25" customHeight="1" x14ac:dyDescent="0.2">
      <c r="B123" s="48">
        <v>0</v>
      </c>
      <c r="C123" s="45" t="s">
        <v>221</v>
      </c>
      <c r="D123" s="45" t="s">
        <v>222</v>
      </c>
      <c r="E123" s="50">
        <v>460</v>
      </c>
      <c r="F123" s="18"/>
      <c r="G123" s="17">
        <f t="shared" si="2"/>
        <v>0</v>
      </c>
    </row>
    <row r="124" spans="2:7" ht="15.25" customHeight="1" x14ac:dyDescent="0.2">
      <c r="B124" s="48">
        <v>0</v>
      </c>
      <c r="C124" s="45" t="s">
        <v>223</v>
      </c>
      <c r="D124" s="45" t="s">
        <v>224</v>
      </c>
      <c r="E124" s="50">
        <v>430</v>
      </c>
      <c r="F124" s="18"/>
      <c r="G124" s="17">
        <f t="shared" si="2"/>
        <v>0</v>
      </c>
    </row>
    <row r="125" spans="2:7" ht="15.25" customHeight="1" x14ac:dyDescent="0.2">
      <c r="B125" s="48">
        <v>0</v>
      </c>
      <c r="C125" s="45" t="s">
        <v>225</v>
      </c>
      <c r="D125" s="45" t="s">
        <v>226</v>
      </c>
      <c r="E125" s="50">
        <v>430</v>
      </c>
      <c r="F125" s="18"/>
      <c r="G125" s="17">
        <f t="shared" si="2"/>
        <v>0</v>
      </c>
    </row>
    <row r="126" spans="2:7" ht="15.25" customHeight="1" x14ac:dyDescent="0.2">
      <c r="B126" s="48">
        <v>0</v>
      </c>
      <c r="C126" s="45" t="s">
        <v>227</v>
      </c>
      <c r="D126" s="45" t="s">
        <v>228</v>
      </c>
      <c r="E126" s="50">
        <v>240</v>
      </c>
      <c r="F126" s="18"/>
      <c r="G126" s="17">
        <f t="shared" si="2"/>
        <v>0</v>
      </c>
    </row>
    <row r="127" spans="2:7" ht="15.25" customHeight="1" x14ac:dyDescent="0.2">
      <c r="B127" s="48">
        <v>0</v>
      </c>
      <c r="C127" s="45" t="s">
        <v>229</v>
      </c>
      <c r="D127" s="45" t="s">
        <v>230</v>
      </c>
      <c r="E127" s="50">
        <v>2380</v>
      </c>
      <c r="F127" s="18"/>
      <c r="G127" s="17">
        <f t="shared" si="2"/>
        <v>0</v>
      </c>
    </row>
    <row r="128" spans="2:7" ht="15.25" customHeight="1" x14ac:dyDescent="0.2">
      <c r="B128" s="48">
        <v>0</v>
      </c>
      <c r="C128" s="45" t="s">
        <v>236</v>
      </c>
      <c r="D128" s="45" t="s">
        <v>237</v>
      </c>
      <c r="E128" s="50">
        <v>990</v>
      </c>
      <c r="F128" s="18"/>
      <c r="G128" s="17">
        <f t="shared" si="2"/>
        <v>0</v>
      </c>
    </row>
    <row r="129" spans="2:7" ht="15.25" customHeight="1" x14ac:dyDescent="0.2">
      <c r="B129" s="48">
        <v>0</v>
      </c>
      <c r="C129" s="45" t="s">
        <v>22</v>
      </c>
      <c r="D129" s="45" t="s">
        <v>23</v>
      </c>
      <c r="E129" s="50">
        <v>700</v>
      </c>
      <c r="F129" s="18"/>
      <c r="G129" s="17">
        <f t="shared" si="2"/>
        <v>0</v>
      </c>
    </row>
    <row r="130" spans="2:7" ht="16" x14ac:dyDescent="0.2">
      <c r="B130" s="44" t="s">
        <v>40</v>
      </c>
      <c r="C130" s="43"/>
      <c r="D130" s="43"/>
      <c r="E130" s="47"/>
      <c r="G130" s="17"/>
    </row>
    <row r="131" spans="2:7" ht="16" x14ac:dyDescent="0.2">
      <c r="B131" s="46"/>
      <c r="C131" s="43" t="s">
        <v>41</v>
      </c>
      <c r="D131" s="43" t="s">
        <v>42</v>
      </c>
      <c r="E131" s="40">
        <v>200</v>
      </c>
      <c r="F131" s="18"/>
      <c r="G131" s="17">
        <f t="shared" si="2"/>
        <v>0</v>
      </c>
    </row>
    <row r="132" spans="2:7" ht="16" x14ac:dyDescent="0.2">
      <c r="B132" s="46"/>
      <c r="C132" s="43" t="s">
        <v>43</v>
      </c>
      <c r="D132" s="43" t="s">
        <v>231</v>
      </c>
      <c r="E132" s="40">
        <v>3690</v>
      </c>
      <c r="F132" s="18"/>
      <c r="G132" s="17">
        <f t="shared" si="2"/>
        <v>0</v>
      </c>
    </row>
    <row r="133" spans="2:7" ht="16" x14ac:dyDescent="0.2">
      <c r="B133" s="46"/>
      <c r="C133" s="43" t="s">
        <v>43</v>
      </c>
      <c r="D133" s="1" t="s">
        <v>44</v>
      </c>
      <c r="E133" s="40">
        <v>6850</v>
      </c>
      <c r="F133" s="18"/>
      <c r="G133" s="17">
        <f t="shared" si="2"/>
        <v>0</v>
      </c>
    </row>
    <row r="134" spans="2:7" ht="16" x14ac:dyDescent="0.2">
      <c r="F134" s="2"/>
    </row>
    <row r="135" spans="2:7" ht="16" x14ac:dyDescent="0.2">
      <c r="F135" s="2"/>
    </row>
    <row r="136" spans="2:7" ht="16" x14ac:dyDescent="0.2">
      <c r="E136" s="24" t="s">
        <v>24</v>
      </c>
      <c r="F136" s="25"/>
      <c r="G136" s="26">
        <f>SUM(G14:G134)</f>
        <v>34500</v>
      </c>
    </row>
    <row r="137" spans="2:7" ht="16" x14ac:dyDescent="0.2">
      <c r="E137" s="24"/>
      <c r="F137" s="25"/>
      <c r="G137" s="27"/>
    </row>
    <row r="138" spans="2:7" ht="16" x14ac:dyDescent="0.2">
      <c r="E138" s="24" t="s">
        <v>25</v>
      </c>
      <c r="F138" s="25"/>
      <c r="G138" s="28">
        <f>SUM(G136/1.13)</f>
        <v>30530.973451327438</v>
      </c>
    </row>
    <row r="139" spans="2:7" ht="16" x14ac:dyDescent="0.2">
      <c r="E139" s="29"/>
      <c r="F139" s="30"/>
      <c r="G139" s="31"/>
    </row>
    <row r="140" spans="2:7" ht="16" x14ac:dyDescent="0.2">
      <c r="E140" s="32" t="s">
        <v>26</v>
      </c>
      <c r="F140" s="33"/>
      <c r="G140" s="34">
        <f>SUM(G142-G138)</f>
        <v>6106.194690265489</v>
      </c>
    </row>
    <row r="141" spans="2:7" ht="16" x14ac:dyDescent="0.2">
      <c r="E141" s="32"/>
      <c r="F141" s="33"/>
      <c r="G141" s="35"/>
    </row>
    <row r="142" spans="2:7" ht="20.5" customHeight="1" x14ac:dyDescent="0.2">
      <c r="B142" s="14"/>
      <c r="C142" s="14"/>
      <c r="D142" s="14"/>
      <c r="E142" s="36" t="s">
        <v>27</v>
      </c>
      <c r="F142" s="37"/>
      <c r="G142" s="38">
        <f>SUM(G138*1.2)</f>
        <v>36637.168141592927</v>
      </c>
    </row>
    <row r="143" spans="2:7" ht="16" x14ac:dyDescent="0.2"/>
    <row r="144" spans="2:7" ht="16" x14ac:dyDescent="0.2"/>
    <row r="145" ht="16" x14ac:dyDescent="0.2"/>
    <row r="146" ht="16" x14ac:dyDescent="0.2"/>
    <row r="147" ht="16" x14ac:dyDescent="0.2"/>
    <row r="148" ht="16" x14ac:dyDescent="0.2"/>
    <row r="149" ht="16" x14ac:dyDescent="0.2"/>
    <row r="150" ht="16" x14ac:dyDescent="0.2"/>
    <row r="151" ht="16" x14ac:dyDescent="0.2"/>
    <row r="152" ht="16" x14ac:dyDescent="0.2"/>
    <row r="153" ht="16" x14ac:dyDescent="0.2"/>
    <row r="154" ht="16" x14ac:dyDescent="0.2"/>
    <row r="155" ht="16" x14ac:dyDescent="0.2"/>
    <row r="156" ht="16" x14ac:dyDescent="0.2"/>
    <row r="157" ht="16" x14ac:dyDescent="0.2"/>
    <row r="158" ht="16" x14ac:dyDescent="0.2"/>
    <row r="159" ht="16" x14ac:dyDescent="0.2"/>
    <row r="160" ht="16" x14ac:dyDescent="0.2"/>
    <row r="161" spans="2:6" ht="16" x14ac:dyDescent="0.2"/>
    <row r="162" spans="2:6" ht="16" x14ac:dyDescent="0.2"/>
    <row r="163" spans="2:6" ht="16" x14ac:dyDescent="0.2"/>
    <row r="164" spans="2:6" ht="16" x14ac:dyDescent="0.2"/>
    <row r="165" spans="2:6" ht="16" x14ac:dyDescent="0.2"/>
    <row r="166" spans="2:6" ht="16" x14ac:dyDescent="0.2"/>
    <row r="167" spans="2:6" ht="16" x14ac:dyDescent="0.2"/>
    <row r="168" spans="2:6" ht="16" x14ac:dyDescent="0.2"/>
    <row r="169" spans="2:6" ht="16" x14ac:dyDescent="0.2"/>
    <row r="170" spans="2:6" ht="16" x14ac:dyDescent="0.2"/>
    <row r="171" spans="2:6" ht="20.5" customHeight="1" x14ac:dyDescent="0.2">
      <c r="B171" s="14"/>
      <c r="C171" s="14"/>
      <c r="D171" s="14"/>
      <c r="E171" s="14"/>
      <c r="F171" s="14"/>
    </row>
    <row r="172" spans="2:6" ht="16" x14ac:dyDescent="0.2"/>
    <row r="173" spans="2:6" ht="16" x14ac:dyDescent="0.2"/>
    <row r="174" spans="2:6" ht="16" x14ac:dyDescent="0.2"/>
    <row r="175" spans="2:6" ht="16" x14ac:dyDescent="0.2"/>
    <row r="176" spans="2:6" ht="16" x14ac:dyDescent="0.2"/>
    <row r="177" ht="16" x14ac:dyDescent="0.2"/>
    <row r="178" ht="16" x14ac:dyDescent="0.2"/>
    <row r="179" ht="16" x14ac:dyDescent="0.2"/>
    <row r="180" ht="16" x14ac:dyDescent="0.2"/>
    <row r="181" ht="16" x14ac:dyDescent="0.2"/>
    <row r="182" ht="16" x14ac:dyDescent="0.2"/>
    <row r="183" ht="16" x14ac:dyDescent="0.2"/>
    <row r="184" ht="16" x14ac:dyDescent="0.2"/>
    <row r="185" ht="16" x14ac:dyDescent="0.2"/>
    <row r="186" ht="16" x14ac:dyDescent="0.2"/>
    <row r="187" ht="16" x14ac:dyDescent="0.2"/>
    <row r="188" ht="16" x14ac:dyDescent="0.2"/>
    <row r="189" ht="16" x14ac:dyDescent="0.2"/>
    <row r="190" ht="16" x14ac:dyDescent="0.2"/>
  </sheetData>
  <sheetProtection algorithmName="SHA-512" hashValue="3mvKfU3coF5XyB6le3nYN+nZ9Tm6ipqtjLMztS6eTZNc9n4QWdkBAtiCT1KGoT8DEmc6yN+KHCmsBkpptQQ8Vg==" saltValue="HsO/MHjb/p/tcchVADH1GQ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2026-01-21T15:39:48Z</dcterms:modified>
</cp:coreProperties>
</file>