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evelane/Downloads/"/>
    </mc:Choice>
  </mc:AlternateContent>
  <xr:revisionPtr revIDLastSave="0" documentId="13_ncr:1_{DCDD1027-ED0C-3C40-836A-80E7B472D52A}" xr6:coauthVersionLast="47" xr6:coauthVersionMax="47" xr10:uidLastSave="{00000000-0000-0000-0000-000000000000}"/>
  <bookViews>
    <workbookView xWindow="-38420" yWindow="2100" windowWidth="38400" windowHeight="21100" xr2:uid="{EF9BB94C-A1FD-B341-9E16-0B16B1AA04B3}"/>
  </bookViews>
  <sheets>
    <sheet name="Axopar 29 Sun Top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0" i="1" l="1"/>
  <c r="G177" i="1"/>
  <c r="G157" i="1"/>
  <c r="G145" i="1"/>
  <c r="G128" i="1"/>
  <c r="G120" i="1"/>
  <c r="G114" i="1"/>
  <c r="G109" i="1"/>
  <c r="G104" i="1"/>
  <c r="G94" i="1"/>
  <c r="G37" i="1"/>
  <c r="G29" i="1"/>
  <c r="G22" i="1"/>
  <c r="G15" i="1"/>
  <c r="G39" i="1" l="1"/>
  <c r="G38" i="1"/>
  <c r="G20" i="1"/>
  <c r="G19" i="1"/>
  <c r="G18" i="1"/>
  <c r="G34" i="1"/>
  <c r="G33" i="1"/>
  <c r="G32" i="1"/>
  <c r="G41" i="1"/>
  <c r="G48" i="1"/>
  <c r="G54" i="1"/>
  <c r="G53" i="1"/>
  <c r="G56" i="1"/>
  <c r="G70" i="1"/>
  <c r="G81" i="1"/>
  <c r="G88" i="1"/>
  <c r="G87" i="1"/>
  <c r="G86" i="1"/>
  <c r="G85" i="1"/>
  <c r="G93" i="1"/>
  <c r="G95" i="1"/>
  <c r="G112" i="1"/>
  <c r="G122" i="1"/>
  <c r="G129" i="1"/>
  <c r="G205" i="1"/>
  <c r="G204" i="1"/>
  <c r="G203" i="1"/>
  <c r="G202" i="1"/>
  <c r="G201" i="1"/>
  <c r="G199" i="1"/>
  <c r="G198" i="1"/>
  <c r="G197" i="1"/>
  <c r="G194" i="1"/>
  <c r="G193" i="1"/>
  <c r="G192" i="1"/>
  <c r="G191" i="1"/>
  <c r="G189" i="1"/>
  <c r="G188" i="1"/>
  <c r="G187" i="1"/>
  <c r="G186" i="1"/>
  <c r="G185" i="1"/>
  <c r="G184" i="1"/>
  <c r="G183" i="1"/>
  <c r="G181" i="1"/>
  <c r="G180" i="1"/>
  <c r="G179" i="1"/>
  <c r="G178" i="1"/>
  <c r="G176" i="1"/>
  <c r="G175" i="1"/>
  <c r="G173" i="1"/>
  <c r="G172" i="1"/>
  <c r="G171" i="1"/>
  <c r="G170" i="1"/>
  <c r="G169" i="1"/>
  <c r="G168" i="1"/>
  <c r="G167" i="1"/>
  <c r="G166" i="1"/>
  <c r="G165" i="1"/>
  <c r="G163" i="1"/>
  <c r="G162" i="1"/>
  <c r="G161" i="1"/>
  <c r="G160" i="1"/>
  <c r="G159" i="1"/>
  <c r="G158" i="1"/>
  <c r="G156" i="1"/>
  <c r="G155" i="1"/>
  <c r="G154" i="1"/>
  <c r="G153" i="1"/>
  <c r="G152" i="1"/>
  <c r="G151" i="1"/>
  <c r="G150" i="1"/>
  <c r="G149" i="1"/>
  <c r="G147" i="1"/>
  <c r="G146" i="1"/>
  <c r="G144" i="1"/>
  <c r="G143" i="1"/>
  <c r="G142" i="1"/>
  <c r="G141" i="1"/>
  <c r="G140" i="1"/>
  <c r="G139" i="1"/>
  <c r="G138" i="1"/>
  <c r="G137" i="1"/>
  <c r="G135" i="1"/>
  <c r="G134" i="1"/>
  <c r="G133" i="1"/>
  <c r="G83" i="1"/>
  <c r="G82" i="1"/>
  <c r="G58" i="1"/>
  <c r="G55" i="1"/>
  <c r="G49" i="1"/>
  <c r="G40" i="1"/>
  <c r="G121" i="1"/>
  <c r="G113" i="1"/>
  <c r="G110" i="1"/>
  <c r="G126" i="1"/>
  <c r="G119" i="1"/>
  <c r="G79" i="1"/>
  <c r="G47" i="1"/>
  <c r="G124" i="1"/>
  <c r="G101" i="1"/>
  <c r="G99" i="1"/>
  <c r="G98" i="1"/>
  <c r="G97" i="1"/>
  <c r="G62" i="1"/>
  <c r="G24" i="1"/>
  <c r="G132" i="1" l="1"/>
  <c r="G131" i="1"/>
  <c r="G130" i="1"/>
  <c r="G127" i="1"/>
  <c r="G125" i="1"/>
  <c r="G118" i="1"/>
  <c r="G117" i="1"/>
  <c r="G115" i="1"/>
  <c r="G26" i="1"/>
  <c r="G46" i="1"/>
  <c r="G45" i="1"/>
  <c r="G60" i="1"/>
  <c r="G72" i="1"/>
  <c r="G92" i="1"/>
  <c r="G91" i="1"/>
  <c r="G90" i="1"/>
  <c r="G89" i="1"/>
  <c r="G102" i="1"/>
  <c r="G43" i="1"/>
  <c r="G108" i="1"/>
  <c r="G107" i="1"/>
  <c r="G105" i="1"/>
  <c r="G103" i="1"/>
  <c r="G100" i="1"/>
  <c r="G84" i="1"/>
  <c r="G80" i="1"/>
  <c r="G75" i="1"/>
  <c r="G73" i="1"/>
  <c r="G71" i="1"/>
  <c r="G69" i="1"/>
  <c r="G68" i="1"/>
  <c r="G67" i="1"/>
  <c r="G66" i="1"/>
  <c r="G65" i="1"/>
  <c r="G64" i="1"/>
  <c r="G61" i="1"/>
  <c r="G59" i="1"/>
  <c r="G57" i="1"/>
  <c r="G52" i="1"/>
  <c r="G51" i="1"/>
  <c r="G44" i="1"/>
  <c r="G42" i="1"/>
  <c r="G31" i="1"/>
  <c r="G30" i="1"/>
  <c r="G27" i="1"/>
  <c r="G25" i="1"/>
  <c r="G23" i="1"/>
  <c r="G17" i="1"/>
  <c r="G14" i="1"/>
  <c r="G208" i="1" l="1"/>
  <c r="G210" i="1" l="1"/>
  <c r="G214" i="1" s="1"/>
  <c r="G212" i="1" s="1"/>
</calcChain>
</file>

<file path=xl/sharedStrings.xml><?xml version="1.0" encoding="utf-8"?>
<sst xmlns="http://schemas.openxmlformats.org/spreadsheetml/2006/main" count="384" uniqueCount="382">
  <si>
    <t>WWW.AXOPARUK.COM</t>
  </si>
  <si>
    <t>Nimbus Boats UK Limited, </t>
  </si>
  <si>
    <t>Lymington Yacht Haven, </t>
  </si>
  <si>
    <t>King's Saltern Road, </t>
  </si>
  <si>
    <t>Lymington, Hants, SO41 3QD</t>
  </si>
  <si>
    <t>+44 (0) 1590 677955 / info@nimbusboatsuk.com</t>
  </si>
  <si>
    <t>info@nimbusboatsuk.com</t>
  </si>
  <si>
    <t>Selection</t>
  </si>
  <si>
    <t>Code</t>
  </si>
  <si>
    <t>Name</t>
  </si>
  <si>
    <t>List Price €</t>
  </si>
  <si>
    <t>Y-To select option</t>
  </si>
  <si>
    <t>Price € (EX VAT)</t>
  </si>
  <si>
    <t>Boat Model</t>
  </si>
  <si>
    <t>Aft Deck Setup</t>
  </si>
  <si>
    <t>Upholstery Color</t>
  </si>
  <si>
    <t>Navigation option</t>
  </si>
  <si>
    <t>Audio</t>
  </si>
  <si>
    <t>Freshwater system</t>
  </si>
  <si>
    <t>Onboard fittings</t>
  </si>
  <si>
    <t>Optional equipment</t>
  </si>
  <si>
    <t>Antifouling, white</t>
  </si>
  <si>
    <t>AXO9002267</t>
  </si>
  <si>
    <t>Axopar safety bag</t>
  </si>
  <si>
    <t>Price €</t>
  </si>
  <si>
    <t>Exchange rate</t>
  </si>
  <si>
    <t>VAT @ 20%</t>
  </si>
  <si>
    <t>TOTAL PRICE</t>
  </si>
  <si>
    <t>Brabus Line</t>
  </si>
  <si>
    <t>TBC</t>
  </si>
  <si>
    <t xml:space="preserve">Mercury 1st Mate </t>
  </si>
  <si>
    <t>Mediterrana / Lounge</t>
  </si>
  <si>
    <t>The Mediterrana Edition w. aft cabin - ST</t>
  </si>
  <si>
    <t>The Mediterrana Edition w. multi-storage - ST</t>
  </si>
  <si>
    <t>Fore deck setup</t>
  </si>
  <si>
    <t>EU/US version</t>
  </si>
  <si>
    <t>Fuel system - EPA</t>
  </si>
  <si>
    <t>Electrical System</t>
  </si>
  <si>
    <t>Echo sounder, thru hull</t>
  </si>
  <si>
    <t>Radar Simrad HALO20+</t>
  </si>
  <si>
    <t>Cushion Set</t>
  </si>
  <si>
    <t>Antifouling, grey</t>
  </si>
  <si>
    <t>Mooring package</t>
  </si>
  <si>
    <t>Searchlight w. remote control</t>
  </si>
  <si>
    <t>Logistics</t>
  </si>
  <si>
    <t>AXO9001954</t>
  </si>
  <si>
    <t>Do not drill engine holes</t>
  </si>
  <si>
    <t>AXO9002681</t>
  </si>
  <si>
    <t>Delivery UK</t>
  </si>
  <si>
    <t xml:space="preserve">Commissioning UK Twin Engine </t>
  </si>
  <si>
    <t>Lighting package - ST</t>
  </si>
  <si>
    <t>Roof racks, white</t>
  </si>
  <si>
    <t>Cover</t>
  </si>
  <si>
    <t>AXO9000924</t>
  </si>
  <si>
    <t>Twin propellers Enertia Eco 19"</t>
  </si>
  <si>
    <t>AXO9001985</t>
  </si>
  <si>
    <t>Twin propellers Revolution X 22"</t>
  </si>
  <si>
    <t>Front cabin layout</t>
  </si>
  <si>
    <t>Waterski frame, BRABUS Line, black</t>
  </si>
  <si>
    <t>Waterski frame</t>
  </si>
  <si>
    <t>Sunshade, fore deck</t>
  </si>
  <si>
    <t>AXO9002494</t>
  </si>
  <si>
    <t>U-sofa</t>
  </si>
  <si>
    <t>BRABUS line color edition, Miami Blue</t>
  </si>
  <si>
    <t>BRABUS line color edition, Platinum Grey</t>
  </si>
  <si>
    <t>Preselection6</t>
  </si>
  <si>
    <t>Petrol color</t>
  </si>
  <si>
    <t>AXO9001311</t>
  </si>
  <si>
    <t>Aft deck folding seats Mediterrana</t>
  </si>
  <si>
    <t>AXO9001312</t>
  </si>
  <si>
    <t>Aft deck folding seats Mediterrana, BRABUS Line, black</t>
  </si>
  <si>
    <t>Aft deck layout</t>
  </si>
  <si>
    <t>AXO9000565</t>
  </si>
  <si>
    <t>Aft deck folding seats, Petrol</t>
  </si>
  <si>
    <t>AXO9000568</t>
  </si>
  <si>
    <t>Aft deck folding seats, Sandstone</t>
  </si>
  <si>
    <t>AXO9000569</t>
  </si>
  <si>
    <t>Aft deck folding seats, Cobre</t>
  </si>
  <si>
    <t>AXO9000570</t>
  </si>
  <si>
    <t>Aft deck folding seats, Petrol BRABUS Line black</t>
  </si>
  <si>
    <t>AXO9000572</t>
  </si>
  <si>
    <t>Aft deck fold. seats, Sandstone, BRABUS Line, black</t>
  </si>
  <si>
    <t>AXO9000573</t>
  </si>
  <si>
    <t>Aft deck folding seats, Cobre, BRABUS Line, black</t>
  </si>
  <si>
    <t>AXO9001892</t>
  </si>
  <si>
    <t>Aft deck folding seats, Baltic</t>
  </si>
  <si>
    <t>AXO9001894</t>
  </si>
  <si>
    <t>Aft deck folding seats, Baltic, BRABUS Line, black</t>
  </si>
  <si>
    <t>AXO9002598</t>
  </si>
  <si>
    <t>Removable cushions for aft fender boxes, Petrol</t>
  </si>
  <si>
    <t>AXO9002599</t>
  </si>
  <si>
    <t>Removable cushions for aft fender boxes, Cobre</t>
  </si>
  <si>
    <t>AXO9002600</t>
  </si>
  <si>
    <t>Removable cushions for aft fender boxes, Sandstone</t>
  </si>
  <si>
    <t>AXO9002601</t>
  </si>
  <si>
    <t>Removable cushions for aft fender boxes, Baltic</t>
  </si>
  <si>
    <t>AXO9000527</t>
  </si>
  <si>
    <t>Table on fore deck</t>
  </si>
  <si>
    <t>AXO9001898</t>
  </si>
  <si>
    <t>Anchor hatch and gullwing mattresses, Baltic</t>
  </si>
  <si>
    <t>AXO9001899</t>
  </si>
  <si>
    <t>Fixed sunbed on front deck with storage, Baltic</t>
  </si>
  <si>
    <t>AXO9002049</t>
  </si>
  <si>
    <t>Anchor hatch and gullwing mattresses, Cobre </t>
  </si>
  <si>
    <t>AXO9002052</t>
  </si>
  <si>
    <t>Fixed sunbed on front deck with storage, Cobre </t>
  </si>
  <si>
    <t>AXO9002070</t>
  </si>
  <si>
    <t>Anchor hatch and gullwing mattresses, Petrol</t>
  </si>
  <si>
    <t>AXO9002071</t>
  </si>
  <si>
    <t>Fixed sunbed on front deck with storage, Petrol</t>
  </si>
  <si>
    <t>AXO9002077</t>
  </si>
  <si>
    <t>Anchor hatch and gullwing mattresses, Sandstone </t>
  </si>
  <si>
    <t>AXO9002080</t>
  </si>
  <si>
    <t>Fixed sunbed on front deck w. storage, Sandstone </t>
  </si>
  <si>
    <t>AXO9002808</t>
  </si>
  <si>
    <t>Gullwing doors</t>
  </si>
  <si>
    <t>AXO9000943</t>
  </si>
  <si>
    <t>Preselection4</t>
  </si>
  <si>
    <t>Axopar 37 EU Version</t>
  </si>
  <si>
    <t>Preselection5</t>
  </si>
  <si>
    <t>Axopar 37 US version</t>
  </si>
  <si>
    <t>AXO9000622</t>
  </si>
  <si>
    <t>Zero emission power bank, 230V 50Hz</t>
  </si>
  <si>
    <t>AXO9000623</t>
  </si>
  <si>
    <t>Zero emission power bank, 110V 50Hz</t>
  </si>
  <si>
    <t>Electrical sliding canvas roof system Webasto</t>
  </si>
  <si>
    <t>AXO9000947</t>
  </si>
  <si>
    <t>Underwater lights, 2in1, dual color</t>
  </si>
  <si>
    <t>AXO9000950</t>
  </si>
  <si>
    <t>Solar battery trickle charger system</t>
  </si>
  <si>
    <t>AXO9000953</t>
  </si>
  <si>
    <t>Windlass in bow, EU</t>
  </si>
  <si>
    <t>AXO9000955</t>
  </si>
  <si>
    <t>Windlass in bow, US</t>
  </si>
  <si>
    <t>AXO9000957</t>
  </si>
  <si>
    <t>Shore power 230V with 40Ah charger</t>
  </si>
  <si>
    <t>AXO9000958</t>
  </si>
  <si>
    <t>Shore power 110V with 40Ah charger, US standard</t>
  </si>
  <si>
    <t>AXO9000959</t>
  </si>
  <si>
    <t>Bow thruster Side-Power SE60</t>
  </si>
  <si>
    <t>AXO9002713</t>
  </si>
  <si>
    <t>Inverter, 110V</t>
  </si>
  <si>
    <t>AXO9002746</t>
  </si>
  <si>
    <t>Inverter, 230V</t>
  </si>
  <si>
    <t>AXO9000515</t>
  </si>
  <si>
    <t>Information display, twin 12"</t>
  </si>
  <si>
    <t>AXO9000516</t>
  </si>
  <si>
    <t>AXO9000517</t>
  </si>
  <si>
    <t>Echo sounder, Active imaging 3-in-1</t>
  </si>
  <si>
    <t>AXO9000518</t>
  </si>
  <si>
    <t>AXO9000519</t>
  </si>
  <si>
    <t>VHF Simrad RS100</t>
  </si>
  <si>
    <t>AXO9000624</t>
  </si>
  <si>
    <t>Chartplotter Simrad NSS 12"</t>
  </si>
  <si>
    <t>AXO9000625</t>
  </si>
  <si>
    <t>Twin chartplotter Simrad NSS 12"</t>
  </si>
  <si>
    <t>AXO9002972</t>
  </si>
  <si>
    <t>Night vision camera</t>
  </si>
  <si>
    <t>AXO9002973</t>
  </si>
  <si>
    <t>Night vision camera, BRABUS line, black</t>
  </si>
  <si>
    <t>AXO9001857</t>
  </si>
  <si>
    <t>Basic audio entertainment system, Clarion</t>
  </si>
  <si>
    <t>AXO9001937</t>
  </si>
  <si>
    <t>Extended audio entertainment system - Clarion</t>
  </si>
  <si>
    <t>AXO9001938</t>
  </si>
  <si>
    <t>Premium audio entertainment system, JL Audio</t>
  </si>
  <si>
    <t>AXO9001941</t>
  </si>
  <si>
    <t>Premium audio entertainment system, BRABUS Line, JL Audio</t>
  </si>
  <si>
    <t>AXO9000954</t>
  </si>
  <si>
    <t>Closed Wastewater Syst. (Switzerland)</t>
  </si>
  <si>
    <t>AXO9002709</t>
  </si>
  <si>
    <t>Wood floor in front cabin</t>
  </si>
  <si>
    <t>AXO9002797</t>
  </si>
  <si>
    <t>Extended front cabin wardrobe/storage</t>
  </si>
  <si>
    <t>AXO9002809</t>
  </si>
  <si>
    <t>Toilet compartment</t>
  </si>
  <si>
    <t>AXO9000934</t>
  </si>
  <si>
    <t>Warm water system, US</t>
  </si>
  <si>
    <t>AXO9002714</t>
  </si>
  <si>
    <t>Shower on aft deck, cold/warm</t>
  </si>
  <si>
    <t>AXO9002716</t>
  </si>
  <si>
    <t>Shower on aft deck, cold</t>
  </si>
  <si>
    <t>AXO9002813</t>
  </si>
  <si>
    <t>Shower in toilet compartment</t>
  </si>
  <si>
    <t>AXO9002814</t>
  </si>
  <si>
    <t>Sink and faucet for front cabin cabinet</t>
  </si>
  <si>
    <t>Sunshade, fore deck, BRABUS Line, black</t>
  </si>
  <si>
    <t>AXO9000657</t>
  </si>
  <si>
    <t>AXO9000658</t>
  </si>
  <si>
    <t>AXO9000661</t>
  </si>
  <si>
    <t>AXO9000662</t>
  </si>
  <si>
    <t>Roof racks, BRABUS Line, black</t>
  </si>
  <si>
    <t>AXO9000952</t>
  </si>
  <si>
    <t>Additional bathing ladder w/ high handles, BB side</t>
  </si>
  <si>
    <t>AXO9000611</t>
  </si>
  <si>
    <t>Aft deck gates</t>
  </si>
  <si>
    <t>Heater Webasto Air Top Evo55</t>
  </si>
  <si>
    <t>Heater Webasto Air Top Evo55 w. aft cabin</t>
  </si>
  <si>
    <t>Gas cooktop on wet bar</t>
  </si>
  <si>
    <t>AXO9000948</t>
  </si>
  <si>
    <t>AXO9000949</t>
  </si>
  <si>
    <t>AXO9000951</t>
  </si>
  <si>
    <t>AXO9002488</t>
  </si>
  <si>
    <t>Wet bar in port fender box, w. hot &amp; cold water</t>
  </si>
  <si>
    <t>AXO9002493</t>
  </si>
  <si>
    <t>Livewell in STBD fender box</t>
  </si>
  <si>
    <t>AXO9002548</t>
  </si>
  <si>
    <t>Stern thruster SX50</t>
  </si>
  <si>
    <t>AXO9002784</t>
  </si>
  <si>
    <t>External gas grill</t>
  </si>
  <si>
    <t>AXO9002914</t>
  </si>
  <si>
    <t>Wet bar in port fender box, w. cold water</t>
  </si>
  <si>
    <t>Pre-rigging</t>
  </si>
  <si>
    <t>AXO9000600</t>
  </si>
  <si>
    <t>Pre rig, VesselView 703</t>
  </si>
  <si>
    <t>AXO9001686</t>
  </si>
  <si>
    <t>Pre rig, Twin, Mercury Verado V10 incl. VesselLink</t>
  </si>
  <si>
    <t>AXO9002006</t>
  </si>
  <si>
    <t>Pre rig, Twin, Mercury V8 incl. VesselView Link</t>
  </si>
  <si>
    <t>AXO9002008</t>
  </si>
  <si>
    <t>Pre rig, V8 Electric Steering JPO installation</t>
  </si>
  <si>
    <t>AXO9002011</t>
  </si>
  <si>
    <t>Pre rig, V10 Electric Steering JPO installation</t>
  </si>
  <si>
    <t>AXO9002733</t>
  </si>
  <si>
    <t>Pre rig, V10 Electric Steering JPO installation (400hp)</t>
  </si>
  <si>
    <t>Engine</t>
  </si>
  <si>
    <t>AXO9000530</t>
  </si>
  <si>
    <t>Twin Mercury Verado V8 300hp, black</t>
  </si>
  <si>
    <t>AXO9000925</t>
  </si>
  <si>
    <t>Twin Mercury Verado V8 300hp, white</t>
  </si>
  <si>
    <t>AXO9000926</t>
  </si>
  <si>
    <t>Twin Mercury Verado V8 300hp, JPO, black</t>
  </si>
  <si>
    <t>AXO9000927</t>
  </si>
  <si>
    <t>Twin Mercury Verado V8 300hp, JPO, white</t>
  </si>
  <si>
    <t>AXO9001719</t>
  </si>
  <si>
    <t>Twin Mercury Verado V10 350hp, JPO, black</t>
  </si>
  <si>
    <t>AXO9001720</t>
  </si>
  <si>
    <t>Twin Mercury Verado V10 350hp, JPO, white</t>
  </si>
  <si>
    <t>AXO9001968</t>
  </si>
  <si>
    <t>Twin Mercury Verado V10 350hp, black</t>
  </si>
  <si>
    <t>AXO9001969</t>
  </si>
  <si>
    <t>Twin Mercury Verado V10 350hp, white</t>
  </si>
  <si>
    <t>AXO9002729</t>
  </si>
  <si>
    <t>Twin Mercury Verado V10 400hp, JPO, black</t>
  </si>
  <si>
    <t>AXO9002730</t>
  </si>
  <si>
    <t>Twin Mercury Verado V10 400hp, JPO, white</t>
  </si>
  <si>
    <t>AXO9002731</t>
  </si>
  <si>
    <t>Twin Mercury Verado V10 400hp, black</t>
  </si>
  <si>
    <t>AXO9002732</t>
  </si>
  <si>
    <t>Twin Mercury Verado V10 400hp, white</t>
  </si>
  <si>
    <t>Preselection12</t>
  </si>
  <si>
    <t>No engines</t>
  </si>
  <si>
    <t>Propellers</t>
  </si>
  <si>
    <t>AXO9002796</t>
  </si>
  <si>
    <t>Twin propellers Revolution X 23"</t>
  </si>
  <si>
    <t>AXO9001766</t>
  </si>
  <si>
    <t>Top mast removal for transport</t>
  </si>
  <si>
    <t>AXO9001772</t>
  </si>
  <si>
    <t>Aft folding seats delivered uninstalled</t>
  </si>
  <si>
    <t>Axopar 37 Sun Top  2026</t>
  </si>
  <si>
    <t>AXO9003775</t>
  </si>
  <si>
    <t>Axopar 37 Sun-Top 2026</t>
  </si>
  <si>
    <t>AXO9003733</t>
  </si>
  <si>
    <t>Iconic ST Edition</t>
  </si>
  <si>
    <t>AXO9000511</t>
  </si>
  <si>
    <t>Multi-storage - S/ST</t>
  </si>
  <si>
    <t>AXO9000512</t>
  </si>
  <si>
    <t>Wet bar package - S/ST</t>
  </si>
  <si>
    <t>AXO9002782</t>
  </si>
  <si>
    <t>Aft cabin package - S/ST</t>
  </si>
  <si>
    <t>AXO9000504</t>
  </si>
  <si>
    <t>AXO9000505</t>
  </si>
  <si>
    <t>AXO9002698</t>
  </si>
  <si>
    <t>BRABUS performance line - ST</t>
  </si>
  <si>
    <t>AXO9002800</t>
  </si>
  <si>
    <t>BRABUS line trim package - S/ST</t>
  </si>
  <si>
    <t>AXO9003670</t>
  </si>
  <si>
    <t>BRABUS line color edition, Glacier Blue -ST</t>
  </si>
  <si>
    <t>AXO9003673</t>
  </si>
  <si>
    <t>BRABUS line color edition, Icon Grey -ST</t>
  </si>
  <si>
    <t>AXO9001976</t>
  </si>
  <si>
    <t>Seats and upholstery, Baltic - S/ST</t>
  </si>
  <si>
    <t>AXO9001977</t>
  </si>
  <si>
    <t>Seats and upholstery, BRABUS line, Baltic - S/ST</t>
  </si>
  <si>
    <t>AXO9002050</t>
  </si>
  <si>
    <t>Seats and upholstery, Cobre - S/ST</t>
  </si>
  <si>
    <t>AXO9002051</t>
  </si>
  <si>
    <t>Seats and upholstery, BRABUS line, Cobre - S/ST</t>
  </si>
  <si>
    <t>AXO9002078</t>
  </si>
  <si>
    <t>Seats and upholstery, Sandstone - ST</t>
  </si>
  <si>
    <t>AXO9002079</t>
  </si>
  <si>
    <t>Seats and upholstery, BRABUS line, Sandstone - S/ST</t>
  </si>
  <si>
    <t>AXO9001106</t>
  </si>
  <si>
    <t>Mediterrana sunbed extension w. hi-lo table in cockpit</t>
  </si>
  <si>
    <t>AXO9001111</t>
  </si>
  <si>
    <t>Soft decking, the Mediterrana Edition</t>
  </si>
  <si>
    <t>AXO9001112</t>
  </si>
  <si>
    <t>Soft decking, the Mediterrana Edition, aft cabin</t>
  </si>
  <si>
    <t>AXO9001113</t>
  </si>
  <si>
    <t>Soft decking, the Mediterrana Edition, multi-storage</t>
  </si>
  <si>
    <t>AXO9001114</t>
  </si>
  <si>
    <t>Soft decking, the Mediterrana Edition, wet bar</t>
  </si>
  <si>
    <t>AXO9002619</t>
  </si>
  <si>
    <t>The Mediterrana Edition w. U-sofa - ST</t>
  </si>
  <si>
    <t>AXO9002711</t>
  </si>
  <si>
    <t>Soft decking, the Mediterrana Edition, U-sofa - ST</t>
  </si>
  <si>
    <t>AXO9002825</t>
  </si>
  <si>
    <t>The Mediterrana Edition - ST</t>
  </si>
  <si>
    <t>AXO9002826</t>
  </si>
  <si>
    <t>AXO9002827</t>
  </si>
  <si>
    <t>AXO9002828</t>
  </si>
  <si>
    <t>The Mediterrana Edition w. wet bar - ST</t>
  </si>
  <si>
    <t>AXO9000579</t>
  </si>
  <si>
    <t>Drawer type refrigerator in cockpit</t>
  </si>
  <si>
    <t>AXO9000580</t>
  </si>
  <si>
    <t>Second drawer type refrigerator in cockpit - S/ST</t>
  </si>
  <si>
    <t>AXO9000584</t>
  </si>
  <si>
    <t>AXO9000968</t>
  </si>
  <si>
    <t>AXO9002781</t>
  </si>
  <si>
    <t>AXO9002799</t>
  </si>
  <si>
    <t>Lighting package w. aft cabin - ST</t>
  </si>
  <si>
    <t>AXO9000960</t>
  </si>
  <si>
    <t>Warm water system, EU</t>
  </si>
  <si>
    <t>AXO9001978</t>
  </si>
  <si>
    <t>Sundeck cushions for aft deck, Baltic - S/ST</t>
  </si>
  <si>
    <t>AXO9001979</t>
  </si>
  <si>
    <t>Sundeck cushions for multi-storage comp., Baltic - ST</t>
  </si>
  <si>
    <t>AXO9002066</t>
  </si>
  <si>
    <t>Sundeck cushions for multi-storage comp., Cobre - ST</t>
  </si>
  <si>
    <t>AXO9002067</t>
  </si>
  <si>
    <t>Sundeck cushions for aft deck, Cobre  - S/ST</t>
  </si>
  <si>
    <t>AXO9002073</t>
  </si>
  <si>
    <t>Sundeck cushions for multi-storage comp., Petrol - ST</t>
  </si>
  <si>
    <t>AXO9002074</t>
  </si>
  <si>
    <t>Sundeck cushions for aft deck, Petrol - S/ST</t>
  </si>
  <si>
    <t>AXO9002084</t>
  </si>
  <si>
    <t>Sundeck cushions for multi-storage comp., Sandstone - ST</t>
  </si>
  <si>
    <t>AXO9002085</t>
  </si>
  <si>
    <t>Sundeck cushions for aft deck, Sandstone - S/ST</t>
  </si>
  <si>
    <t>AXO9002603</t>
  </si>
  <si>
    <t>U-sofa cushions, Petrol - ST</t>
  </si>
  <si>
    <t>AXO9002604</t>
  </si>
  <si>
    <t>U-sofa cushions, Cobre - ST</t>
  </si>
  <si>
    <t>AXO9002605</t>
  </si>
  <si>
    <t>U-sofa cushions, Sandstone - ST</t>
  </si>
  <si>
    <t>AXO9002606</t>
  </si>
  <si>
    <t>U-sofa cushions, Baltic - ST</t>
  </si>
  <si>
    <t>AXO9000562</t>
  </si>
  <si>
    <t>AXO9000563</t>
  </si>
  <si>
    <t>Sunshade on aft deck</t>
  </si>
  <si>
    <t>AXO9000564</t>
  </si>
  <si>
    <t>Sunshade on aft deck, BRABUS Line, black</t>
  </si>
  <si>
    <t>AXO9000975</t>
  </si>
  <si>
    <t>Fishing targa arch, polished - ST</t>
  </si>
  <si>
    <t>AXO9000976</t>
  </si>
  <si>
    <t>Fishing targa arch, BRABUS line black - ST</t>
  </si>
  <si>
    <t>AXO9000977</t>
  </si>
  <si>
    <t>AXO9000582</t>
  </si>
  <si>
    <t>AXO9000583</t>
  </si>
  <si>
    <t>AXO9000587</t>
  </si>
  <si>
    <t>AXO9002819</t>
  </si>
  <si>
    <t>Air conditioning in front cabin, 110V - S/ST</t>
  </si>
  <si>
    <t>AXO9002820</t>
  </si>
  <si>
    <t>Air conditioning in front cabin, 230V - S/ST</t>
  </si>
  <si>
    <t>AXO9000574</t>
  </si>
  <si>
    <t>Sprayhood &amp; extended canopy, Celestial</t>
  </si>
  <si>
    <t>AXO9000575</t>
  </si>
  <si>
    <t>Sprayhood &amp; extended canopy w. Wetbar - Celestial</t>
  </si>
  <si>
    <t>AXO9000576</t>
  </si>
  <si>
    <t>Sprayhood &amp; extended canopy w. aft cabin, Celestial</t>
  </si>
  <si>
    <t>AXO9000577</t>
  </si>
  <si>
    <t>Sprayhood &amp; extended canopy w. Multi-Storage, Celestial</t>
  </si>
  <si>
    <t>AXO9000589</t>
  </si>
  <si>
    <t>Harbor cover for aft deck, Celestial - ST</t>
  </si>
  <si>
    <t>AXO9000962</t>
  </si>
  <si>
    <t>Harbor cover for multi-storage, Celestial - S/ST</t>
  </si>
  <si>
    <t>AXO9000963</t>
  </si>
  <si>
    <t>Harbor cover for wet bar, Celestial - ST</t>
  </si>
  <si>
    <t>AXO9002720</t>
  </si>
  <si>
    <t>Harbor cover for U-sofa, Celestial - ST</t>
  </si>
  <si>
    <t>AXO9002805</t>
  </si>
  <si>
    <t>Sprayhood &amp; extended canopy w. U-sofa, Celestial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</si>
</sst>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£&quot;* #,##0_);_(&quot;£&quot;* \(#,##0\);_(&quot;£&quot;* &quot;-&quot;_);_(@_)"/>
    <numFmt numFmtId="164" formatCode="_([$€-2]\ * #,##0_);_([$€-2]\ * \(#,##0\);_([$€-2]\ * &quot;-&quot;_);_(@_)"/>
    <numFmt numFmtId="165" formatCode="0\€"/>
  </numFmts>
  <fonts count="10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2"/>
      <color theme="1"/>
      <name val="Eurostile"/>
    </font>
    <font>
      <b/>
      <sz val="12"/>
      <color theme="1"/>
      <name val="Eurostile"/>
    </font>
    <font>
      <b/>
      <u/>
      <sz val="12"/>
      <color theme="0" tint="-0.499984740745262"/>
      <name val="Aptos Narrow"/>
      <family val="2"/>
      <scheme val="minor"/>
    </font>
    <font>
      <b/>
      <sz val="12"/>
      <color rgb="FF000000"/>
      <name val="Eurostile"/>
    </font>
    <font>
      <b/>
      <u/>
      <sz val="12"/>
      <color rgb="FF467886"/>
      <name val="Aptos Narrow"/>
      <family val="2"/>
    </font>
    <font>
      <b/>
      <sz val="16"/>
      <color theme="1"/>
      <name val="Eurostile"/>
    </font>
    <font>
      <sz val="12"/>
      <color rgb="FF000000"/>
      <name val="Eurostile"/>
    </font>
    <font>
      <sz val="12"/>
      <name val="Eurostile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00B05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9" fontId="1" fillId="0" borderId="0" xfId="1" applyNumberForma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9" fontId="4" fillId="0" borderId="0" xfId="1" applyNumberFormat="1" applyFont="1"/>
    <xf numFmtId="9" fontId="6" fillId="0" borderId="0" xfId="0" applyNumberFormat="1" applyFont="1"/>
    <xf numFmtId="9" fontId="2" fillId="0" borderId="0" xfId="0" applyNumberFormat="1" applyFont="1"/>
    <xf numFmtId="0" fontId="7" fillId="0" borderId="0" xfId="0" applyFont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Protection="1">
      <protection hidden="1"/>
    </xf>
    <xf numFmtId="165" fontId="2" fillId="0" borderId="0" xfId="0" applyNumberFormat="1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 vertical="center"/>
    </xf>
    <xf numFmtId="164" fontId="5" fillId="3" borderId="0" xfId="0" applyNumberFormat="1" applyFont="1" applyFill="1" applyAlignment="1" applyProtection="1">
      <alignment horizontal="center" vertical="center"/>
      <protection hidden="1"/>
    </xf>
    <xf numFmtId="165" fontId="5" fillId="3" borderId="0" xfId="0" applyNumberFormat="1" applyFont="1" applyFill="1" applyAlignment="1" applyProtection="1">
      <alignment horizontal="center" vertical="center"/>
      <protection hidden="1"/>
    </xf>
    <xf numFmtId="42" fontId="5" fillId="3" borderId="0" xfId="0" applyNumberFormat="1" applyFont="1" applyFill="1" applyAlignment="1" applyProtection="1">
      <alignment horizontal="center" vertical="center"/>
      <protection hidden="1"/>
    </xf>
    <xf numFmtId="0" fontId="8" fillId="3" borderId="0" xfId="0" applyFont="1" applyFill="1"/>
    <xf numFmtId="165" fontId="8" fillId="3" borderId="0" xfId="0" applyNumberFormat="1" applyFont="1" applyFill="1"/>
    <xf numFmtId="165" fontId="8" fillId="3" borderId="0" xfId="0" applyNumberFormat="1" applyFont="1" applyFill="1" applyProtection="1">
      <protection hidden="1"/>
    </xf>
    <xf numFmtId="0" fontId="5" fillId="3" borderId="0" xfId="0" applyFont="1" applyFill="1" applyAlignment="1">
      <alignment horizontal="center"/>
    </xf>
    <xf numFmtId="165" fontId="5" fillId="3" borderId="0" xfId="0" applyNumberFormat="1" applyFont="1" applyFill="1"/>
    <xf numFmtId="42" fontId="5" fillId="3" borderId="0" xfId="0" applyNumberFormat="1" applyFont="1" applyFill="1" applyProtection="1">
      <protection hidden="1"/>
    </xf>
    <xf numFmtId="165" fontId="5" fillId="3" borderId="0" xfId="0" applyNumberFormat="1" applyFont="1" applyFill="1" applyProtection="1">
      <protection hidden="1"/>
    </xf>
    <xf numFmtId="0" fontId="5" fillId="4" borderId="0" xfId="0" applyFont="1" applyFill="1" applyAlignment="1">
      <alignment horizontal="center"/>
    </xf>
    <xf numFmtId="165" fontId="5" fillId="4" borderId="0" xfId="0" applyNumberFormat="1" applyFont="1" applyFill="1"/>
    <xf numFmtId="42" fontId="5" fillId="4" borderId="0" xfId="0" applyNumberFormat="1" applyFont="1" applyFill="1" applyProtection="1">
      <protection hidden="1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 applyFill="1" applyAlignment="1">
      <alignment horizontal="left" vertical="center"/>
    </xf>
    <xf numFmtId="1" fontId="2" fillId="0" borderId="0" xfId="0" applyNumberFormat="1" applyFont="1" applyFill="1"/>
    <xf numFmtId="164" fontId="2" fillId="0" borderId="0" xfId="0" applyNumberFormat="1" applyFont="1"/>
    <xf numFmtId="0" fontId="9" fillId="0" borderId="0" xfId="0" applyFont="1"/>
    <xf numFmtId="1" fontId="9" fillId="0" borderId="0" xfId="0" applyNumberFormat="1" applyFont="1" applyFill="1"/>
    <xf numFmtId="0" fontId="9" fillId="0" borderId="0" xfId="0" applyFont="1" applyFill="1"/>
    <xf numFmtId="164" fontId="9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442360</xdr:colOff>
      <xdr:row>0</xdr:row>
      <xdr:rowOff>371011</xdr:rowOff>
    </xdr:from>
    <xdr:to>
      <xdr:col>3</xdr:col>
      <xdr:colOff>5964719</xdr:colOff>
      <xdr:row>9</xdr:row>
      <xdr:rowOff>142697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8F71673-1672-2982-EF38-AC1E89931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9045" y="371011"/>
          <a:ext cx="6828034" cy="29538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nimbusboatsuk.com" TargetMode="External"/><Relationship Id="rId2" Type="http://schemas.openxmlformats.org/officeDocument/2006/relationships/hyperlink" Target="https://axoparuk.com/" TargetMode="External"/><Relationship Id="rId1" Type="http://schemas.openxmlformats.org/officeDocument/2006/relationships/hyperlink" Target="https://axoparuk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AFF1-7277-D840-A77C-C60714D8DF85}">
  <dimension ref="B1:H262"/>
  <sheetViews>
    <sheetView showRowColHeaders="0" tabSelected="1" zoomScale="178" zoomScaleNormal="178" workbookViewId="0">
      <selection activeCell="B1" sqref="B1"/>
    </sheetView>
  </sheetViews>
  <sheetFormatPr baseColWidth="10" defaultColWidth="10.83203125" defaultRowHeight="15.25" customHeight="1" x14ac:dyDescent="0.2"/>
  <cols>
    <col min="1" max="1" width="10.83203125" style="1"/>
    <col min="2" max="2" width="11.1640625" style="1" customWidth="1"/>
    <col min="3" max="3" width="17.1640625" style="1" customWidth="1"/>
    <col min="4" max="4" width="86.1640625" style="1" customWidth="1"/>
    <col min="5" max="5" width="13.1640625" style="1" customWidth="1"/>
    <col min="6" max="7" width="16.83203125" style="1" customWidth="1"/>
    <col min="8" max="8" width="10.83203125" style="1" customWidth="1"/>
    <col min="9" max="16384" width="10.83203125" style="1"/>
  </cols>
  <sheetData>
    <row r="1" spans="2:8" ht="82" customHeight="1" x14ac:dyDescent="0.2">
      <c r="C1" s="2"/>
      <c r="D1" s="2"/>
    </row>
    <row r="2" spans="2:8" ht="27" customHeight="1" x14ac:dyDescent="0.2">
      <c r="B2" s="3"/>
      <c r="C2" s="4"/>
      <c r="E2" s="5"/>
      <c r="F2" s="6" t="s">
        <v>0</v>
      </c>
      <c r="G2" s="7"/>
      <c r="H2" s="8"/>
    </row>
    <row r="3" spans="2:8" ht="20" customHeight="1" x14ac:dyDescent="0.2">
      <c r="B3" s="9"/>
      <c r="F3" s="10" t="s">
        <v>1</v>
      </c>
      <c r="G3" s="10"/>
      <c r="H3" s="8"/>
    </row>
    <row r="4" spans="2:8" ht="20" customHeight="1" x14ac:dyDescent="0.2">
      <c r="B4" s="9"/>
      <c r="F4" s="10" t="s">
        <v>2</v>
      </c>
      <c r="G4" s="10"/>
      <c r="H4" s="8"/>
    </row>
    <row r="5" spans="2:8" ht="20" customHeight="1" x14ac:dyDescent="0.2">
      <c r="B5" s="9"/>
      <c r="F5" s="10" t="s">
        <v>3</v>
      </c>
      <c r="G5" s="8"/>
      <c r="H5" s="8"/>
    </row>
    <row r="6" spans="2:8" ht="20" customHeight="1" x14ac:dyDescent="0.2">
      <c r="B6" s="9"/>
      <c r="F6" s="10" t="s">
        <v>4</v>
      </c>
      <c r="G6" s="10"/>
      <c r="H6" s="8"/>
    </row>
    <row r="7" spans="2:8" ht="20" customHeight="1" x14ac:dyDescent="0.2">
      <c r="B7" s="9"/>
      <c r="F7" s="10" t="s">
        <v>5</v>
      </c>
      <c r="G7" s="11" t="s">
        <v>6</v>
      </c>
      <c r="H7" s="12"/>
    </row>
    <row r="8" spans="2:8" ht="20" customHeight="1" x14ac:dyDescent="0.2">
      <c r="B8" s="9"/>
      <c r="F8" s="4"/>
      <c r="G8" s="13"/>
    </row>
    <row r="9" spans="2:8" ht="20" customHeight="1" x14ac:dyDescent="0.2">
      <c r="B9" s="9"/>
      <c r="F9" s="4"/>
      <c r="G9" s="13"/>
    </row>
    <row r="10" spans="2:8" ht="20" customHeight="1" x14ac:dyDescent="0.2"/>
    <row r="11" spans="2:8" ht="26" customHeight="1" x14ac:dyDescent="0.2">
      <c r="B11" s="41" t="s">
        <v>259</v>
      </c>
      <c r="C11" s="42"/>
      <c r="D11" s="42"/>
      <c r="E11" s="42"/>
      <c r="F11" s="14"/>
    </row>
    <row r="12" spans="2:8" ht="23" customHeight="1" x14ac:dyDescent="0.2">
      <c r="B12" s="15" t="s">
        <v>7</v>
      </c>
      <c r="C12" s="15" t="s">
        <v>8</v>
      </c>
      <c r="D12" s="15" t="s">
        <v>9</v>
      </c>
      <c r="E12" s="15" t="s">
        <v>10</v>
      </c>
      <c r="F12" s="15" t="s">
        <v>11</v>
      </c>
      <c r="G12" s="15" t="s">
        <v>12</v>
      </c>
    </row>
    <row r="13" spans="2:8" ht="26" customHeight="1" x14ac:dyDescent="0.2">
      <c r="B13" s="44" t="s">
        <v>13</v>
      </c>
      <c r="C13" s="43"/>
      <c r="F13" s="19"/>
      <c r="G13" s="19"/>
    </row>
    <row r="14" spans="2:8" ht="16" x14ac:dyDescent="0.2">
      <c r="B14" s="45">
        <v>0</v>
      </c>
      <c r="C14" s="43" t="s">
        <v>260</v>
      </c>
      <c r="D14" s="1" t="s">
        <v>261</v>
      </c>
      <c r="E14" s="46">
        <v>117500</v>
      </c>
      <c r="F14" s="20" t="s">
        <v>11</v>
      </c>
      <c r="G14" s="17">
        <f>IF(F14=0,0,E14)</f>
        <v>117500</v>
      </c>
    </row>
    <row r="15" spans="2:8" ht="16" x14ac:dyDescent="0.2">
      <c r="B15" s="48">
        <v>0</v>
      </c>
      <c r="C15" s="49" t="s">
        <v>262</v>
      </c>
      <c r="D15" s="47" t="s">
        <v>263</v>
      </c>
      <c r="E15" s="50">
        <v>0</v>
      </c>
      <c r="F15" s="21"/>
      <c r="G15" s="17">
        <f>IF(F15=0,0,E15)</f>
        <v>0</v>
      </c>
    </row>
    <row r="16" spans="2:8" ht="16" x14ac:dyDescent="0.2">
      <c r="B16" s="44" t="s">
        <v>14</v>
      </c>
      <c r="C16" s="43"/>
      <c r="E16" s="46"/>
      <c r="F16" s="20"/>
      <c r="G16" s="17"/>
    </row>
    <row r="17" spans="2:7" ht="16" x14ac:dyDescent="0.2">
      <c r="B17" s="45">
        <v>0</v>
      </c>
      <c r="C17" s="43" t="s">
        <v>264</v>
      </c>
      <c r="D17" s="1" t="s">
        <v>265</v>
      </c>
      <c r="E17" s="46">
        <v>4240</v>
      </c>
      <c r="F17" s="20"/>
      <c r="G17" s="17">
        <f t="shared" ref="G17:G79" si="0">IF(F17=0,0,E17)</f>
        <v>0</v>
      </c>
    </row>
    <row r="18" spans="2:7" ht="16" x14ac:dyDescent="0.2">
      <c r="B18" s="45">
        <v>0</v>
      </c>
      <c r="C18" s="43" t="s">
        <v>266</v>
      </c>
      <c r="D18" s="1" t="s">
        <v>267</v>
      </c>
      <c r="E18" s="46">
        <v>5400</v>
      </c>
      <c r="F18" s="20"/>
      <c r="G18" s="17">
        <f t="shared" si="0"/>
        <v>0</v>
      </c>
    </row>
    <row r="19" spans="2:7" ht="16" x14ac:dyDescent="0.2">
      <c r="B19" s="45">
        <v>0</v>
      </c>
      <c r="C19" s="43" t="s">
        <v>61</v>
      </c>
      <c r="D19" s="1" t="s">
        <v>62</v>
      </c>
      <c r="E19" s="46">
        <v>5200</v>
      </c>
      <c r="F19" s="20"/>
      <c r="G19" s="17">
        <f t="shared" si="0"/>
        <v>0</v>
      </c>
    </row>
    <row r="20" spans="2:7" ht="16" x14ac:dyDescent="0.2">
      <c r="B20" s="45">
        <v>0</v>
      </c>
      <c r="C20" s="43" t="s">
        <v>268</v>
      </c>
      <c r="D20" s="1" t="s">
        <v>269</v>
      </c>
      <c r="E20" s="46">
        <v>5520</v>
      </c>
      <c r="F20" s="20"/>
      <c r="G20" s="17">
        <f t="shared" si="0"/>
        <v>0</v>
      </c>
    </row>
    <row r="21" spans="2:7" ht="16" x14ac:dyDescent="0.2">
      <c r="B21" s="44" t="s">
        <v>28</v>
      </c>
      <c r="C21" s="43"/>
      <c r="E21" s="46"/>
      <c r="F21" s="20"/>
      <c r="G21" s="17"/>
    </row>
    <row r="22" spans="2:7" ht="16" x14ac:dyDescent="0.2">
      <c r="B22" s="45">
        <v>0</v>
      </c>
      <c r="C22" s="43" t="s">
        <v>270</v>
      </c>
      <c r="D22" s="1" t="s">
        <v>63</v>
      </c>
      <c r="E22" s="46">
        <v>4000</v>
      </c>
      <c r="F22" s="21"/>
      <c r="G22" s="17">
        <f t="shared" si="0"/>
        <v>0</v>
      </c>
    </row>
    <row r="23" spans="2:7" ht="16" x14ac:dyDescent="0.2">
      <c r="B23" s="45">
        <v>0</v>
      </c>
      <c r="C23" s="43" t="s">
        <v>271</v>
      </c>
      <c r="D23" s="1" t="s">
        <v>64</v>
      </c>
      <c r="E23" s="46">
        <v>4000</v>
      </c>
      <c r="F23" s="20"/>
      <c r="G23" s="17">
        <f t="shared" si="0"/>
        <v>0</v>
      </c>
    </row>
    <row r="24" spans="2:7" ht="16" x14ac:dyDescent="0.2">
      <c r="B24" s="45">
        <v>0</v>
      </c>
      <c r="C24" s="43" t="s">
        <v>272</v>
      </c>
      <c r="D24" s="1" t="s">
        <v>273</v>
      </c>
      <c r="E24" s="46">
        <v>9990</v>
      </c>
      <c r="F24" s="20"/>
      <c r="G24" s="17">
        <f t="shared" si="0"/>
        <v>0</v>
      </c>
    </row>
    <row r="25" spans="2:7" ht="16" x14ac:dyDescent="0.2">
      <c r="B25" s="45">
        <v>0</v>
      </c>
      <c r="C25" s="43" t="s">
        <v>274</v>
      </c>
      <c r="D25" s="1" t="s">
        <v>275</v>
      </c>
      <c r="E25" s="46">
        <v>5630</v>
      </c>
      <c r="F25" s="20"/>
      <c r="G25" s="17">
        <f t="shared" si="0"/>
        <v>0</v>
      </c>
    </row>
    <row r="26" spans="2:7" ht="14" customHeight="1" x14ac:dyDescent="0.2">
      <c r="B26" s="45">
        <v>0</v>
      </c>
      <c r="C26" s="43" t="s">
        <v>276</v>
      </c>
      <c r="D26" s="1" t="s">
        <v>277</v>
      </c>
      <c r="E26" s="46">
        <v>4000</v>
      </c>
      <c r="F26" s="21"/>
      <c r="G26" s="17">
        <f t="shared" si="0"/>
        <v>0</v>
      </c>
    </row>
    <row r="27" spans="2:7" ht="14" customHeight="1" x14ac:dyDescent="0.2">
      <c r="B27" s="45">
        <v>0</v>
      </c>
      <c r="C27" s="43" t="s">
        <v>278</v>
      </c>
      <c r="D27" s="1" t="s">
        <v>279</v>
      </c>
      <c r="E27" s="46">
        <v>4000</v>
      </c>
      <c r="F27" s="20"/>
      <c r="G27" s="17">
        <f t="shared" si="0"/>
        <v>0</v>
      </c>
    </row>
    <row r="28" spans="2:7" ht="16" x14ac:dyDescent="0.2">
      <c r="B28" s="44" t="s">
        <v>15</v>
      </c>
      <c r="C28" s="43"/>
      <c r="E28" s="46"/>
      <c r="F28" s="20"/>
      <c r="G28" s="17"/>
    </row>
    <row r="29" spans="2:7" ht="16" x14ac:dyDescent="0.2">
      <c r="B29" s="45">
        <v>0</v>
      </c>
      <c r="C29" s="43" t="s">
        <v>280</v>
      </c>
      <c r="D29" s="1" t="s">
        <v>281</v>
      </c>
      <c r="E29" s="46">
        <v>620</v>
      </c>
      <c r="F29" s="20"/>
      <c r="G29" s="17">
        <f t="shared" si="0"/>
        <v>0</v>
      </c>
    </row>
    <row r="30" spans="2:7" ht="16" x14ac:dyDescent="0.2">
      <c r="B30" s="45">
        <v>0</v>
      </c>
      <c r="C30" s="43" t="s">
        <v>282</v>
      </c>
      <c r="D30" s="1" t="s">
        <v>283</v>
      </c>
      <c r="E30" s="46">
        <v>620</v>
      </c>
      <c r="F30" s="20"/>
      <c r="G30" s="17">
        <f t="shared" si="0"/>
        <v>0</v>
      </c>
    </row>
    <row r="31" spans="2:7" ht="16" x14ac:dyDescent="0.2">
      <c r="B31" s="45">
        <v>0</v>
      </c>
      <c r="C31" s="43" t="s">
        <v>284</v>
      </c>
      <c r="D31" s="1" t="s">
        <v>285</v>
      </c>
      <c r="E31" s="46">
        <v>620</v>
      </c>
      <c r="F31" s="20"/>
      <c r="G31" s="17">
        <f t="shared" si="0"/>
        <v>0</v>
      </c>
    </row>
    <row r="32" spans="2:7" ht="16" customHeight="1" x14ac:dyDescent="0.2">
      <c r="B32" s="45">
        <v>0</v>
      </c>
      <c r="C32" s="43" t="s">
        <v>286</v>
      </c>
      <c r="D32" s="1" t="s">
        <v>287</v>
      </c>
      <c r="E32" s="46">
        <v>620</v>
      </c>
      <c r="F32" s="20"/>
      <c r="G32" s="17">
        <f t="shared" si="0"/>
        <v>0</v>
      </c>
    </row>
    <row r="33" spans="2:7" ht="16" x14ac:dyDescent="0.2">
      <c r="B33" s="45">
        <v>0</v>
      </c>
      <c r="C33" s="43" t="s">
        <v>288</v>
      </c>
      <c r="D33" s="1" t="s">
        <v>289</v>
      </c>
      <c r="E33" s="46">
        <v>620</v>
      </c>
      <c r="F33" s="20"/>
      <c r="G33" s="17">
        <f t="shared" si="0"/>
        <v>0</v>
      </c>
    </row>
    <row r="34" spans="2:7" ht="16" x14ac:dyDescent="0.2">
      <c r="B34" s="45">
        <v>0</v>
      </c>
      <c r="C34" s="43" t="s">
        <v>290</v>
      </c>
      <c r="D34" s="1" t="s">
        <v>291</v>
      </c>
      <c r="E34" s="46">
        <v>620</v>
      </c>
      <c r="F34" s="20"/>
      <c r="G34" s="17">
        <f t="shared" si="0"/>
        <v>0</v>
      </c>
    </row>
    <row r="35" spans="2:7" ht="16" x14ac:dyDescent="0.2">
      <c r="B35" s="45">
        <v>0</v>
      </c>
      <c r="C35" s="43" t="s">
        <v>65</v>
      </c>
      <c r="D35" s="1" t="s">
        <v>66</v>
      </c>
      <c r="E35" s="46"/>
      <c r="F35" s="20"/>
      <c r="G35" s="17"/>
    </row>
    <row r="36" spans="2:7" ht="16" x14ac:dyDescent="0.2">
      <c r="B36" s="44" t="s">
        <v>31</v>
      </c>
      <c r="C36" s="43"/>
      <c r="E36" s="46"/>
      <c r="F36" s="20"/>
      <c r="G36" s="17"/>
    </row>
    <row r="37" spans="2:7" ht="16" x14ac:dyDescent="0.2">
      <c r="B37" s="45">
        <v>0</v>
      </c>
      <c r="C37" s="43" t="s">
        <v>292</v>
      </c>
      <c r="D37" s="1" t="s">
        <v>293</v>
      </c>
      <c r="E37" s="46">
        <v>2690</v>
      </c>
      <c r="F37" s="20"/>
      <c r="G37" s="17">
        <f t="shared" si="0"/>
        <v>0</v>
      </c>
    </row>
    <row r="38" spans="2:7" ht="16" x14ac:dyDescent="0.2">
      <c r="B38" s="45">
        <v>0</v>
      </c>
      <c r="C38" s="43" t="s">
        <v>294</v>
      </c>
      <c r="D38" s="1" t="s">
        <v>295</v>
      </c>
      <c r="E38" s="46">
        <v>5240</v>
      </c>
      <c r="F38" s="20"/>
      <c r="G38" s="17">
        <f t="shared" si="0"/>
        <v>0</v>
      </c>
    </row>
    <row r="39" spans="2:7" ht="16" x14ac:dyDescent="0.2">
      <c r="B39" s="45">
        <v>0</v>
      </c>
      <c r="C39" s="43" t="s">
        <v>296</v>
      </c>
      <c r="D39" s="1" t="s">
        <v>297</v>
      </c>
      <c r="E39" s="46">
        <v>5240</v>
      </c>
      <c r="F39" s="20"/>
      <c r="G39" s="17">
        <f t="shared" si="0"/>
        <v>0</v>
      </c>
    </row>
    <row r="40" spans="2:7" ht="20.5" customHeight="1" x14ac:dyDescent="0.2">
      <c r="B40" s="45">
        <v>0</v>
      </c>
      <c r="C40" s="43" t="s">
        <v>298</v>
      </c>
      <c r="D40" s="1" t="s">
        <v>299</v>
      </c>
      <c r="E40" s="46">
        <v>5240</v>
      </c>
      <c r="F40" s="22"/>
      <c r="G40" s="17">
        <f t="shared" si="0"/>
        <v>0</v>
      </c>
    </row>
    <row r="41" spans="2:7" ht="16" x14ac:dyDescent="0.2">
      <c r="B41" s="45">
        <v>0</v>
      </c>
      <c r="C41" s="43" t="s">
        <v>300</v>
      </c>
      <c r="D41" s="1" t="s">
        <v>301</v>
      </c>
      <c r="E41" s="46">
        <v>5240</v>
      </c>
      <c r="F41" s="20"/>
      <c r="G41" s="17">
        <f t="shared" si="0"/>
        <v>0</v>
      </c>
    </row>
    <row r="42" spans="2:7" ht="16" x14ac:dyDescent="0.2">
      <c r="B42" s="45">
        <v>0</v>
      </c>
      <c r="C42" s="43" t="s">
        <v>67</v>
      </c>
      <c r="D42" s="1" t="s">
        <v>68</v>
      </c>
      <c r="E42" s="46">
        <v>2750</v>
      </c>
      <c r="F42" s="20"/>
      <c r="G42" s="17">
        <f t="shared" si="0"/>
        <v>0</v>
      </c>
    </row>
    <row r="43" spans="2:7" ht="16" x14ac:dyDescent="0.2">
      <c r="B43" s="45">
        <v>0</v>
      </c>
      <c r="C43" s="43" t="s">
        <v>69</v>
      </c>
      <c r="D43" s="1" t="s">
        <v>70</v>
      </c>
      <c r="E43" s="46">
        <v>2750</v>
      </c>
      <c r="F43" s="20"/>
      <c r="G43" s="17">
        <f t="shared" si="0"/>
        <v>0</v>
      </c>
    </row>
    <row r="44" spans="2:7" ht="16" x14ac:dyDescent="0.2">
      <c r="B44" s="45">
        <v>0</v>
      </c>
      <c r="C44" s="43" t="s">
        <v>302</v>
      </c>
      <c r="D44" s="1" t="s">
        <v>303</v>
      </c>
      <c r="E44" s="46">
        <v>9270</v>
      </c>
      <c r="F44" s="20"/>
      <c r="G44" s="17">
        <f t="shared" si="0"/>
        <v>0</v>
      </c>
    </row>
    <row r="45" spans="2:7" ht="16" x14ac:dyDescent="0.2">
      <c r="B45" s="45">
        <v>0</v>
      </c>
      <c r="C45" s="43" t="s">
        <v>304</v>
      </c>
      <c r="D45" s="1" t="s">
        <v>305</v>
      </c>
      <c r="E45" s="46">
        <v>5240</v>
      </c>
      <c r="F45" s="21"/>
      <c r="G45" s="17">
        <f t="shared" si="0"/>
        <v>0</v>
      </c>
    </row>
    <row r="46" spans="2:7" ht="16" x14ac:dyDescent="0.2">
      <c r="B46" s="45">
        <v>0</v>
      </c>
      <c r="C46" s="43" t="s">
        <v>306</v>
      </c>
      <c r="D46" s="1" t="s">
        <v>307</v>
      </c>
      <c r="E46" s="46">
        <v>7520</v>
      </c>
      <c r="F46" s="20"/>
      <c r="G46" s="17">
        <f t="shared" si="0"/>
        <v>0</v>
      </c>
    </row>
    <row r="47" spans="2:7" ht="16" x14ac:dyDescent="0.2">
      <c r="B47" s="45">
        <v>0</v>
      </c>
      <c r="C47" s="43" t="s">
        <v>308</v>
      </c>
      <c r="D47" s="1" t="s">
        <v>32</v>
      </c>
      <c r="E47" s="46">
        <v>9680</v>
      </c>
      <c r="F47" s="16"/>
      <c r="G47" s="17">
        <f t="shared" si="0"/>
        <v>0</v>
      </c>
    </row>
    <row r="48" spans="2:7" ht="16" x14ac:dyDescent="0.2">
      <c r="B48" s="45">
        <v>0</v>
      </c>
      <c r="C48" s="43" t="s">
        <v>309</v>
      </c>
      <c r="D48" s="1" t="s">
        <v>33</v>
      </c>
      <c r="E48" s="46">
        <v>9680</v>
      </c>
      <c r="F48" s="16"/>
      <c r="G48" s="17">
        <f t="shared" si="0"/>
        <v>0</v>
      </c>
    </row>
    <row r="49" spans="2:7" ht="16" x14ac:dyDescent="0.2">
      <c r="B49" s="45">
        <v>0</v>
      </c>
      <c r="C49" s="43" t="s">
        <v>310</v>
      </c>
      <c r="D49" s="1" t="s">
        <v>311</v>
      </c>
      <c r="E49" s="46">
        <v>7520</v>
      </c>
      <c r="F49" s="16"/>
      <c r="G49" s="17">
        <f t="shared" si="0"/>
        <v>0</v>
      </c>
    </row>
    <row r="50" spans="2:7" ht="16" x14ac:dyDescent="0.2">
      <c r="B50" s="44" t="s">
        <v>71</v>
      </c>
      <c r="C50" s="43"/>
      <c r="E50" s="46"/>
      <c r="F50" s="18"/>
      <c r="G50" s="17"/>
    </row>
    <row r="51" spans="2:7" ht="16" x14ac:dyDescent="0.2">
      <c r="B51" s="45">
        <v>0</v>
      </c>
      <c r="C51" s="43" t="s">
        <v>72</v>
      </c>
      <c r="D51" s="1" t="s">
        <v>73</v>
      </c>
      <c r="E51" s="46">
        <v>2750</v>
      </c>
      <c r="F51" s="23"/>
      <c r="G51" s="17">
        <f t="shared" si="0"/>
        <v>0</v>
      </c>
    </row>
    <row r="52" spans="2:7" ht="16" x14ac:dyDescent="0.2">
      <c r="B52" s="45">
        <v>0</v>
      </c>
      <c r="C52" s="43" t="s">
        <v>74</v>
      </c>
      <c r="D52" s="1" t="s">
        <v>75</v>
      </c>
      <c r="E52" s="46">
        <v>2750</v>
      </c>
      <c r="F52" s="23"/>
      <c r="G52" s="17">
        <f t="shared" si="0"/>
        <v>0</v>
      </c>
    </row>
    <row r="53" spans="2:7" ht="16" x14ac:dyDescent="0.2">
      <c r="B53" s="45">
        <v>0</v>
      </c>
      <c r="C53" s="43" t="s">
        <v>76</v>
      </c>
      <c r="D53" s="1" t="s">
        <v>77</v>
      </c>
      <c r="E53" s="46">
        <v>2750</v>
      </c>
      <c r="F53" s="23"/>
      <c r="G53" s="17">
        <f t="shared" si="0"/>
        <v>0</v>
      </c>
    </row>
    <row r="54" spans="2:7" ht="16" x14ac:dyDescent="0.2">
      <c r="B54" s="45">
        <v>0</v>
      </c>
      <c r="C54" s="43" t="s">
        <v>78</v>
      </c>
      <c r="D54" s="1" t="s">
        <v>79</v>
      </c>
      <c r="E54" s="46">
        <v>2750</v>
      </c>
      <c r="F54" s="18"/>
      <c r="G54" s="17">
        <f t="shared" si="0"/>
        <v>0</v>
      </c>
    </row>
    <row r="55" spans="2:7" ht="16" x14ac:dyDescent="0.2">
      <c r="B55" s="45">
        <v>0</v>
      </c>
      <c r="C55" s="43" t="s">
        <v>80</v>
      </c>
      <c r="D55" s="1" t="s">
        <v>81</v>
      </c>
      <c r="E55" s="46">
        <v>2750</v>
      </c>
      <c r="F55" s="18"/>
      <c r="G55" s="17">
        <f t="shared" si="0"/>
        <v>0</v>
      </c>
    </row>
    <row r="56" spans="2:7" ht="16" x14ac:dyDescent="0.2">
      <c r="B56" s="45">
        <v>0</v>
      </c>
      <c r="C56" s="43" t="s">
        <v>82</v>
      </c>
      <c r="D56" s="1" t="s">
        <v>83</v>
      </c>
      <c r="E56" s="46">
        <v>2750</v>
      </c>
      <c r="F56" s="18"/>
      <c r="G56" s="17">
        <f t="shared" si="0"/>
        <v>0</v>
      </c>
    </row>
    <row r="57" spans="2:7" ht="16" x14ac:dyDescent="0.2">
      <c r="B57" s="45">
        <v>0</v>
      </c>
      <c r="C57" s="43" t="s">
        <v>84</v>
      </c>
      <c r="D57" s="1" t="s">
        <v>85</v>
      </c>
      <c r="E57" s="46">
        <v>2750</v>
      </c>
      <c r="F57" s="18"/>
      <c r="G57" s="17">
        <f t="shared" si="0"/>
        <v>0</v>
      </c>
    </row>
    <row r="58" spans="2:7" ht="16" x14ac:dyDescent="0.2">
      <c r="B58" s="45">
        <v>0</v>
      </c>
      <c r="C58" s="43" t="s">
        <v>86</v>
      </c>
      <c r="D58" s="1" t="s">
        <v>87</v>
      </c>
      <c r="E58" s="46">
        <v>2750</v>
      </c>
      <c r="F58" s="18"/>
      <c r="G58" s="17">
        <f t="shared" si="0"/>
        <v>0</v>
      </c>
    </row>
    <row r="59" spans="2:7" ht="16" x14ac:dyDescent="0.2">
      <c r="B59" s="45">
        <v>0</v>
      </c>
      <c r="C59" s="43" t="s">
        <v>88</v>
      </c>
      <c r="D59" s="1" t="s">
        <v>89</v>
      </c>
      <c r="E59" s="46">
        <v>330</v>
      </c>
      <c r="F59" s="18"/>
      <c r="G59" s="17">
        <f t="shared" si="0"/>
        <v>0</v>
      </c>
    </row>
    <row r="60" spans="2:7" ht="16" x14ac:dyDescent="0.2">
      <c r="B60" s="45">
        <v>0</v>
      </c>
      <c r="C60" s="43" t="s">
        <v>90</v>
      </c>
      <c r="D60" s="1" t="s">
        <v>91</v>
      </c>
      <c r="E60" s="46">
        <v>330</v>
      </c>
      <c r="F60" s="2"/>
      <c r="G60" s="17">
        <f t="shared" si="0"/>
        <v>0</v>
      </c>
    </row>
    <row r="61" spans="2:7" ht="16" x14ac:dyDescent="0.2">
      <c r="B61" s="45">
        <v>0</v>
      </c>
      <c r="C61" s="43" t="s">
        <v>92</v>
      </c>
      <c r="D61" s="1" t="s">
        <v>93</v>
      </c>
      <c r="E61" s="46">
        <v>330</v>
      </c>
      <c r="F61" s="18"/>
      <c r="G61" s="17">
        <f t="shared" si="0"/>
        <v>0</v>
      </c>
    </row>
    <row r="62" spans="2:7" ht="16" x14ac:dyDescent="0.2">
      <c r="B62" s="45">
        <v>0</v>
      </c>
      <c r="C62" s="43" t="s">
        <v>94</v>
      </c>
      <c r="D62" s="1" t="s">
        <v>95</v>
      </c>
      <c r="E62" s="46">
        <v>330</v>
      </c>
      <c r="F62" s="18"/>
      <c r="G62" s="17">
        <f t="shared" si="0"/>
        <v>0</v>
      </c>
    </row>
    <row r="63" spans="2:7" ht="16" x14ac:dyDescent="0.2">
      <c r="B63" s="44" t="s">
        <v>34</v>
      </c>
      <c r="C63" s="43"/>
      <c r="E63" s="46"/>
      <c r="F63" s="18"/>
      <c r="G63" s="17"/>
    </row>
    <row r="64" spans="2:7" ht="16" x14ac:dyDescent="0.2">
      <c r="B64" s="45">
        <v>0</v>
      </c>
      <c r="C64" s="43" t="s">
        <v>96</v>
      </c>
      <c r="D64" s="1" t="s">
        <v>97</v>
      </c>
      <c r="E64" s="46">
        <v>700</v>
      </c>
      <c r="F64" s="18"/>
      <c r="G64" s="17">
        <f t="shared" si="0"/>
        <v>0</v>
      </c>
    </row>
    <row r="65" spans="2:7" ht="16" x14ac:dyDescent="0.2">
      <c r="B65" s="45">
        <v>0</v>
      </c>
      <c r="C65" s="43" t="s">
        <v>98</v>
      </c>
      <c r="D65" s="1" t="s">
        <v>99</v>
      </c>
      <c r="E65" s="46">
        <v>820</v>
      </c>
      <c r="F65" s="18"/>
      <c r="G65" s="17">
        <f t="shared" si="0"/>
        <v>0</v>
      </c>
    </row>
    <row r="66" spans="2:7" ht="16" x14ac:dyDescent="0.2">
      <c r="B66" s="45">
        <v>0</v>
      </c>
      <c r="C66" s="43" t="s">
        <v>100</v>
      </c>
      <c r="D66" s="1" t="s">
        <v>101</v>
      </c>
      <c r="E66" s="46">
        <v>2950</v>
      </c>
      <c r="F66" s="18"/>
      <c r="G66" s="17">
        <f t="shared" si="0"/>
        <v>0</v>
      </c>
    </row>
    <row r="67" spans="2:7" ht="16" x14ac:dyDescent="0.2">
      <c r="B67" s="45">
        <v>0</v>
      </c>
      <c r="C67" s="43" t="s">
        <v>102</v>
      </c>
      <c r="D67" s="1" t="s">
        <v>103</v>
      </c>
      <c r="E67" s="46">
        <v>820</v>
      </c>
      <c r="F67" s="18"/>
      <c r="G67" s="17">
        <f t="shared" si="0"/>
        <v>0</v>
      </c>
    </row>
    <row r="68" spans="2:7" ht="16" x14ac:dyDescent="0.2">
      <c r="B68" s="45">
        <v>0</v>
      </c>
      <c r="C68" s="43" t="s">
        <v>104</v>
      </c>
      <c r="D68" s="1" t="s">
        <v>105</v>
      </c>
      <c r="E68" s="46">
        <v>2950</v>
      </c>
      <c r="F68" s="18"/>
      <c r="G68" s="17">
        <f t="shared" si="0"/>
        <v>0</v>
      </c>
    </row>
    <row r="69" spans="2:7" ht="16" x14ac:dyDescent="0.2">
      <c r="B69" s="45">
        <v>0</v>
      </c>
      <c r="C69" s="43" t="s">
        <v>106</v>
      </c>
      <c r="D69" s="1" t="s">
        <v>107</v>
      </c>
      <c r="E69" s="46">
        <v>820</v>
      </c>
      <c r="F69" s="18"/>
      <c r="G69" s="17">
        <f t="shared" si="0"/>
        <v>0</v>
      </c>
    </row>
    <row r="70" spans="2:7" ht="16" x14ac:dyDescent="0.2">
      <c r="B70" s="45">
        <v>0</v>
      </c>
      <c r="C70" s="43" t="s">
        <v>108</v>
      </c>
      <c r="D70" s="1" t="s">
        <v>109</v>
      </c>
      <c r="E70" s="46">
        <v>2950</v>
      </c>
      <c r="F70" s="18"/>
      <c r="G70" s="17">
        <f t="shared" si="0"/>
        <v>0</v>
      </c>
    </row>
    <row r="71" spans="2:7" ht="16" x14ac:dyDescent="0.2">
      <c r="B71" s="45">
        <v>0</v>
      </c>
      <c r="C71" s="43" t="s">
        <v>110</v>
      </c>
      <c r="D71" s="1" t="s">
        <v>111</v>
      </c>
      <c r="E71" s="46">
        <v>820</v>
      </c>
      <c r="F71" s="18"/>
      <c r="G71" s="17">
        <f t="shared" si="0"/>
        <v>0</v>
      </c>
    </row>
    <row r="72" spans="2:7" ht="16" x14ac:dyDescent="0.2">
      <c r="B72" s="45">
        <v>0</v>
      </c>
      <c r="C72" s="43" t="s">
        <v>112</v>
      </c>
      <c r="D72" s="1" t="s">
        <v>113</v>
      </c>
      <c r="E72" s="46">
        <v>2950</v>
      </c>
      <c r="F72" s="2"/>
      <c r="G72" s="17">
        <f t="shared" si="0"/>
        <v>0</v>
      </c>
    </row>
    <row r="73" spans="2:7" ht="20.5" customHeight="1" x14ac:dyDescent="0.2">
      <c r="B73" s="45">
        <v>0</v>
      </c>
      <c r="C73" s="43" t="s">
        <v>114</v>
      </c>
      <c r="D73" s="1" t="s">
        <v>115</v>
      </c>
      <c r="E73" s="46">
        <v>5210</v>
      </c>
      <c r="F73" s="39"/>
      <c r="G73" s="17">
        <f t="shared" si="0"/>
        <v>0</v>
      </c>
    </row>
    <row r="74" spans="2:7" ht="16" x14ac:dyDescent="0.2">
      <c r="B74" s="44" t="s">
        <v>35</v>
      </c>
      <c r="C74" s="43"/>
      <c r="E74" s="46"/>
      <c r="F74" s="18"/>
      <c r="G74" s="17"/>
    </row>
    <row r="75" spans="2:7" ht="16" x14ac:dyDescent="0.2">
      <c r="B75" s="45">
        <v>0</v>
      </c>
      <c r="C75" s="43" t="s">
        <v>116</v>
      </c>
      <c r="D75" s="1" t="s">
        <v>36</v>
      </c>
      <c r="E75" s="46">
        <v>520</v>
      </c>
      <c r="F75" s="18"/>
      <c r="G75" s="17">
        <f t="shared" si="0"/>
        <v>0</v>
      </c>
    </row>
    <row r="76" spans="2:7" ht="16" x14ac:dyDescent="0.2">
      <c r="B76" s="45">
        <v>0</v>
      </c>
      <c r="C76" s="43" t="s">
        <v>117</v>
      </c>
      <c r="D76" s="1" t="s">
        <v>118</v>
      </c>
      <c r="E76" s="46"/>
      <c r="F76" s="18"/>
      <c r="G76" s="17"/>
    </row>
    <row r="77" spans="2:7" ht="16" x14ac:dyDescent="0.2">
      <c r="B77" s="45">
        <v>0</v>
      </c>
      <c r="C77" s="43" t="s">
        <v>119</v>
      </c>
      <c r="D77" s="1" t="s">
        <v>120</v>
      </c>
      <c r="E77" s="46"/>
      <c r="F77" s="18"/>
      <c r="G77" s="17"/>
    </row>
    <row r="78" spans="2:7" ht="16" x14ac:dyDescent="0.2">
      <c r="B78" s="44" t="s">
        <v>37</v>
      </c>
      <c r="C78" s="43"/>
      <c r="E78" s="46"/>
      <c r="F78" s="18"/>
      <c r="G78" s="17"/>
    </row>
    <row r="79" spans="2:7" ht="16" x14ac:dyDescent="0.2">
      <c r="B79" s="45">
        <v>0</v>
      </c>
      <c r="C79" s="43" t="s">
        <v>312</v>
      </c>
      <c r="D79" s="1" t="s">
        <v>313</v>
      </c>
      <c r="E79" s="46">
        <v>1190</v>
      </c>
      <c r="F79" s="18"/>
      <c r="G79" s="17">
        <f t="shared" si="0"/>
        <v>0</v>
      </c>
    </row>
    <row r="80" spans="2:7" ht="16" x14ac:dyDescent="0.2">
      <c r="B80" s="45">
        <v>0</v>
      </c>
      <c r="C80" s="43" t="s">
        <v>314</v>
      </c>
      <c r="D80" s="1" t="s">
        <v>315</v>
      </c>
      <c r="E80" s="46">
        <v>1190</v>
      </c>
      <c r="F80" s="18"/>
      <c r="G80" s="17">
        <f t="shared" ref="G80:G114" si="1">IF(F80=0,0,E80)</f>
        <v>0</v>
      </c>
    </row>
    <row r="81" spans="2:7" ht="16" x14ac:dyDescent="0.2">
      <c r="B81" s="45">
        <v>0</v>
      </c>
      <c r="C81" s="43" t="s">
        <v>316</v>
      </c>
      <c r="D81" s="1" t="s">
        <v>125</v>
      </c>
      <c r="E81" s="46">
        <v>3210</v>
      </c>
      <c r="F81" s="18"/>
      <c r="G81" s="17">
        <f t="shared" si="1"/>
        <v>0</v>
      </c>
    </row>
    <row r="82" spans="2:7" ht="16" x14ac:dyDescent="0.2">
      <c r="B82" s="45">
        <v>0</v>
      </c>
      <c r="C82" s="43" t="s">
        <v>121</v>
      </c>
      <c r="D82" s="1" t="s">
        <v>122</v>
      </c>
      <c r="E82" s="46">
        <v>14610</v>
      </c>
      <c r="F82" s="18"/>
      <c r="G82" s="17">
        <f t="shared" si="1"/>
        <v>0</v>
      </c>
    </row>
    <row r="83" spans="2:7" ht="16" x14ac:dyDescent="0.2">
      <c r="B83" s="45">
        <v>0</v>
      </c>
      <c r="C83" s="43" t="s">
        <v>123</v>
      </c>
      <c r="D83" s="1" t="s">
        <v>124</v>
      </c>
      <c r="E83" s="46">
        <v>14610</v>
      </c>
      <c r="F83" s="18"/>
      <c r="G83" s="17">
        <f t="shared" si="1"/>
        <v>0</v>
      </c>
    </row>
    <row r="84" spans="2:7" ht="16" x14ac:dyDescent="0.2">
      <c r="B84" s="45">
        <v>0</v>
      </c>
      <c r="C84" s="43" t="s">
        <v>126</v>
      </c>
      <c r="D84" s="1" t="s">
        <v>127</v>
      </c>
      <c r="E84" s="46">
        <v>1120</v>
      </c>
      <c r="F84" s="18"/>
      <c r="G84" s="17">
        <f t="shared" si="1"/>
        <v>0</v>
      </c>
    </row>
    <row r="85" spans="2:7" ht="16" x14ac:dyDescent="0.2">
      <c r="B85" s="45">
        <v>0</v>
      </c>
      <c r="C85" s="43" t="s">
        <v>128</v>
      </c>
      <c r="D85" s="1" t="s">
        <v>129</v>
      </c>
      <c r="E85" s="46">
        <v>2090</v>
      </c>
      <c r="F85" s="18"/>
      <c r="G85" s="17">
        <f t="shared" si="1"/>
        <v>0</v>
      </c>
    </row>
    <row r="86" spans="2:7" ht="16" x14ac:dyDescent="0.2">
      <c r="B86" s="45">
        <v>0</v>
      </c>
      <c r="C86" s="43" t="s">
        <v>130</v>
      </c>
      <c r="D86" s="1" t="s">
        <v>131</v>
      </c>
      <c r="E86" s="46">
        <v>5650</v>
      </c>
      <c r="F86" s="18"/>
      <c r="G86" s="17">
        <f t="shared" si="1"/>
        <v>0</v>
      </c>
    </row>
    <row r="87" spans="2:7" ht="16" x14ac:dyDescent="0.2">
      <c r="B87" s="45">
        <v>0</v>
      </c>
      <c r="C87" s="43" t="s">
        <v>132</v>
      </c>
      <c r="D87" s="1" t="s">
        <v>133</v>
      </c>
      <c r="E87" s="46">
        <v>5650</v>
      </c>
      <c r="F87" s="2"/>
      <c r="G87" s="17">
        <f t="shared" si="1"/>
        <v>0</v>
      </c>
    </row>
    <row r="88" spans="2:7" ht="16" x14ac:dyDescent="0.2">
      <c r="B88" s="45">
        <v>0</v>
      </c>
      <c r="C88" s="43" t="s">
        <v>134</v>
      </c>
      <c r="D88" s="1" t="s">
        <v>135</v>
      </c>
      <c r="E88" s="46">
        <v>2120</v>
      </c>
      <c r="F88" s="18"/>
      <c r="G88" s="17">
        <f t="shared" si="1"/>
        <v>0</v>
      </c>
    </row>
    <row r="89" spans="2:7" ht="16" x14ac:dyDescent="0.2">
      <c r="B89" s="45">
        <v>0</v>
      </c>
      <c r="C89" s="43" t="s">
        <v>136</v>
      </c>
      <c r="D89" s="1" t="s">
        <v>137</v>
      </c>
      <c r="E89" s="46">
        <v>2600</v>
      </c>
      <c r="F89" s="18"/>
      <c r="G89" s="17">
        <f t="shared" si="1"/>
        <v>0</v>
      </c>
    </row>
    <row r="90" spans="2:7" ht="16" x14ac:dyDescent="0.2">
      <c r="B90" s="45">
        <v>0</v>
      </c>
      <c r="C90" s="43" t="s">
        <v>138</v>
      </c>
      <c r="D90" s="1" t="s">
        <v>139</v>
      </c>
      <c r="E90" s="46">
        <v>4320</v>
      </c>
      <c r="F90" s="2"/>
      <c r="G90" s="17">
        <f t="shared" si="1"/>
        <v>0</v>
      </c>
    </row>
    <row r="91" spans="2:7" ht="16" x14ac:dyDescent="0.2">
      <c r="B91" s="45">
        <v>0</v>
      </c>
      <c r="C91" s="43" t="s">
        <v>317</v>
      </c>
      <c r="D91" s="1" t="s">
        <v>43</v>
      </c>
      <c r="E91" s="46">
        <v>810</v>
      </c>
      <c r="F91" s="18"/>
      <c r="G91" s="17">
        <f t="shared" si="1"/>
        <v>0</v>
      </c>
    </row>
    <row r="92" spans="2:7" ht="16" x14ac:dyDescent="0.2">
      <c r="B92" s="45">
        <v>0</v>
      </c>
      <c r="C92" s="43" t="s">
        <v>140</v>
      </c>
      <c r="D92" s="1" t="s">
        <v>141</v>
      </c>
      <c r="E92" s="46">
        <v>1750</v>
      </c>
      <c r="F92" s="18"/>
      <c r="G92" s="17">
        <f t="shared" si="1"/>
        <v>0</v>
      </c>
    </row>
    <row r="93" spans="2:7" ht="16" x14ac:dyDescent="0.2">
      <c r="B93" s="45">
        <v>0</v>
      </c>
      <c r="C93" s="43" t="s">
        <v>142</v>
      </c>
      <c r="D93" s="1" t="s">
        <v>143</v>
      </c>
      <c r="E93" s="46">
        <v>1750</v>
      </c>
      <c r="F93" s="2"/>
      <c r="G93" s="17">
        <f t="shared" si="1"/>
        <v>0</v>
      </c>
    </row>
    <row r="94" spans="2:7" ht="16" x14ac:dyDescent="0.2">
      <c r="B94" s="45">
        <v>0</v>
      </c>
      <c r="C94" s="43" t="s">
        <v>318</v>
      </c>
      <c r="D94" s="1" t="s">
        <v>50</v>
      </c>
      <c r="E94" s="46">
        <v>1340</v>
      </c>
      <c r="F94" s="18"/>
      <c r="G94" s="17">
        <f t="shared" si="1"/>
        <v>0</v>
      </c>
    </row>
    <row r="95" spans="2:7" ht="16" x14ac:dyDescent="0.2">
      <c r="B95" s="45">
        <v>0</v>
      </c>
      <c r="C95" s="43" t="s">
        <v>319</v>
      </c>
      <c r="D95" s="1" t="s">
        <v>320</v>
      </c>
      <c r="E95" s="46">
        <v>1790</v>
      </c>
      <c r="F95" s="18"/>
      <c r="G95" s="17">
        <f t="shared" si="1"/>
        <v>0</v>
      </c>
    </row>
    <row r="96" spans="2:7" ht="16" x14ac:dyDescent="0.2">
      <c r="B96" s="44" t="s">
        <v>16</v>
      </c>
      <c r="C96" s="43"/>
      <c r="E96" s="46"/>
      <c r="F96" s="18"/>
      <c r="G96" s="17"/>
    </row>
    <row r="97" spans="2:7" ht="16" x14ac:dyDescent="0.2">
      <c r="B97" s="45">
        <v>0</v>
      </c>
      <c r="C97" s="43" t="s">
        <v>144</v>
      </c>
      <c r="D97" s="1" t="s">
        <v>145</v>
      </c>
      <c r="E97" s="46">
        <v>8250</v>
      </c>
      <c r="F97" s="18"/>
      <c r="G97" s="17">
        <f t="shared" si="1"/>
        <v>0</v>
      </c>
    </row>
    <row r="98" spans="2:7" ht="16" x14ac:dyDescent="0.2">
      <c r="B98" s="45">
        <v>0</v>
      </c>
      <c r="C98" s="43" t="s">
        <v>146</v>
      </c>
      <c r="D98" s="1" t="s">
        <v>38</v>
      </c>
      <c r="E98" s="46">
        <v>490</v>
      </c>
      <c r="F98" s="18"/>
      <c r="G98" s="17">
        <f t="shared" si="1"/>
        <v>0</v>
      </c>
    </row>
    <row r="99" spans="2:7" ht="16" x14ac:dyDescent="0.2">
      <c r="B99" s="45">
        <v>0</v>
      </c>
      <c r="C99" s="43" t="s">
        <v>147</v>
      </c>
      <c r="D99" s="1" t="s">
        <v>148</v>
      </c>
      <c r="E99" s="46">
        <v>850</v>
      </c>
      <c r="F99" s="18"/>
      <c r="G99" s="17">
        <f t="shared" si="1"/>
        <v>0</v>
      </c>
    </row>
    <row r="100" spans="2:7" ht="19" customHeight="1" x14ac:dyDescent="0.2">
      <c r="B100" s="45">
        <v>0</v>
      </c>
      <c r="C100" s="43" t="s">
        <v>149</v>
      </c>
      <c r="D100" s="1" t="s">
        <v>39</v>
      </c>
      <c r="E100" s="46">
        <v>2880</v>
      </c>
      <c r="F100" s="18"/>
      <c r="G100" s="17">
        <f t="shared" si="1"/>
        <v>0</v>
      </c>
    </row>
    <row r="101" spans="2:7" ht="20.5" customHeight="1" x14ac:dyDescent="0.2">
      <c r="B101" s="45">
        <v>0</v>
      </c>
      <c r="C101" s="43" t="s">
        <v>150</v>
      </c>
      <c r="D101" s="1" t="s">
        <v>151</v>
      </c>
      <c r="E101" s="46">
        <v>2100</v>
      </c>
      <c r="F101" s="39"/>
      <c r="G101" s="17">
        <f t="shared" si="1"/>
        <v>0</v>
      </c>
    </row>
    <row r="102" spans="2:7" ht="16" x14ac:dyDescent="0.2">
      <c r="B102" s="45">
        <v>0</v>
      </c>
      <c r="C102" s="43" t="s">
        <v>152</v>
      </c>
      <c r="D102" s="1" t="s">
        <v>153</v>
      </c>
      <c r="E102" s="46">
        <v>3770</v>
      </c>
      <c r="F102" s="2"/>
      <c r="G102" s="17">
        <f t="shared" si="1"/>
        <v>0</v>
      </c>
    </row>
    <row r="103" spans="2:7" ht="16" x14ac:dyDescent="0.2">
      <c r="B103" s="45">
        <v>0</v>
      </c>
      <c r="C103" s="43" t="s">
        <v>154</v>
      </c>
      <c r="D103" s="1" t="s">
        <v>155</v>
      </c>
      <c r="E103" s="46">
        <v>7450</v>
      </c>
      <c r="F103" s="18"/>
      <c r="G103" s="17">
        <f t="shared" si="1"/>
        <v>0</v>
      </c>
    </row>
    <row r="104" spans="2:7" ht="16" x14ac:dyDescent="0.2">
      <c r="B104" s="45">
        <v>0</v>
      </c>
      <c r="C104" s="43" t="s">
        <v>156</v>
      </c>
      <c r="D104" s="1" t="s">
        <v>157</v>
      </c>
      <c r="E104" s="46">
        <v>2550</v>
      </c>
      <c r="F104" s="18"/>
      <c r="G104" s="17">
        <f t="shared" si="1"/>
        <v>0</v>
      </c>
    </row>
    <row r="105" spans="2:7" ht="16" x14ac:dyDescent="0.2">
      <c r="B105" s="45">
        <v>0</v>
      </c>
      <c r="C105" s="43" t="s">
        <v>158</v>
      </c>
      <c r="D105" s="1" t="s">
        <v>159</v>
      </c>
      <c r="E105" s="46">
        <v>2550</v>
      </c>
      <c r="F105" s="18"/>
      <c r="G105" s="17">
        <f t="shared" si="1"/>
        <v>0</v>
      </c>
    </row>
    <row r="106" spans="2:7" ht="16" x14ac:dyDescent="0.2">
      <c r="B106" s="44" t="s">
        <v>17</v>
      </c>
      <c r="C106" s="43"/>
      <c r="E106" s="46"/>
      <c r="F106" s="18"/>
      <c r="G106" s="17"/>
    </row>
    <row r="107" spans="2:7" ht="16" x14ac:dyDescent="0.2">
      <c r="B107" s="45">
        <v>0</v>
      </c>
      <c r="C107" s="43" t="s">
        <v>160</v>
      </c>
      <c r="D107" s="1" t="s">
        <v>161</v>
      </c>
      <c r="E107" s="46">
        <v>1230</v>
      </c>
      <c r="F107" s="18"/>
      <c r="G107" s="17">
        <f t="shared" si="1"/>
        <v>0</v>
      </c>
    </row>
    <row r="108" spans="2:7" ht="16" x14ac:dyDescent="0.2">
      <c r="B108" s="45">
        <v>0</v>
      </c>
      <c r="C108" s="43" t="s">
        <v>162</v>
      </c>
      <c r="D108" s="1" t="s">
        <v>163</v>
      </c>
      <c r="E108" s="46">
        <v>1050</v>
      </c>
      <c r="F108" s="18"/>
      <c r="G108" s="17">
        <f t="shared" si="1"/>
        <v>0</v>
      </c>
    </row>
    <row r="109" spans="2:7" ht="16" x14ac:dyDescent="0.2">
      <c r="B109" s="45">
        <v>0</v>
      </c>
      <c r="C109" s="43" t="s">
        <v>164</v>
      </c>
      <c r="D109" s="1" t="s">
        <v>165</v>
      </c>
      <c r="E109" s="46">
        <v>3500</v>
      </c>
      <c r="F109" s="18"/>
      <c r="G109" s="17">
        <f t="shared" si="1"/>
        <v>0</v>
      </c>
    </row>
    <row r="110" spans="2:7" ht="15.25" customHeight="1" x14ac:dyDescent="0.2">
      <c r="B110" s="45">
        <v>0</v>
      </c>
      <c r="C110" s="43" t="s">
        <v>166</v>
      </c>
      <c r="D110" s="1" t="s">
        <v>167</v>
      </c>
      <c r="E110" s="46">
        <v>3500</v>
      </c>
      <c r="F110" s="18"/>
      <c r="G110" s="17">
        <f t="shared" si="1"/>
        <v>0</v>
      </c>
    </row>
    <row r="111" spans="2:7" ht="15.25" customHeight="1" x14ac:dyDescent="0.2">
      <c r="B111" s="44" t="s">
        <v>57</v>
      </c>
      <c r="C111" s="43"/>
      <c r="E111" s="46"/>
      <c r="F111" s="18"/>
      <c r="G111" s="17"/>
    </row>
    <row r="112" spans="2:7" ht="15.25" customHeight="1" x14ac:dyDescent="0.2">
      <c r="B112" s="45">
        <v>0</v>
      </c>
      <c r="C112" s="43" t="s">
        <v>168</v>
      </c>
      <c r="D112" s="1" t="s">
        <v>169</v>
      </c>
      <c r="E112" s="46">
        <v>630</v>
      </c>
      <c r="F112" s="18"/>
      <c r="G112" s="17">
        <f t="shared" si="1"/>
        <v>0</v>
      </c>
    </row>
    <row r="113" spans="2:7" ht="15.25" customHeight="1" x14ac:dyDescent="0.2">
      <c r="B113" s="45">
        <v>0</v>
      </c>
      <c r="C113" s="43" t="s">
        <v>170</v>
      </c>
      <c r="D113" s="1" t="s">
        <v>171</v>
      </c>
      <c r="E113" s="46">
        <v>960</v>
      </c>
      <c r="F113" s="18"/>
      <c r="G113" s="17">
        <f t="shared" si="1"/>
        <v>0</v>
      </c>
    </row>
    <row r="114" spans="2:7" ht="15.25" customHeight="1" x14ac:dyDescent="0.2">
      <c r="B114" s="45">
        <v>0</v>
      </c>
      <c r="C114" s="43" t="s">
        <v>172</v>
      </c>
      <c r="D114" s="1" t="s">
        <v>173</v>
      </c>
      <c r="E114" s="46">
        <v>1190</v>
      </c>
      <c r="F114" s="18"/>
      <c r="G114" s="17">
        <f t="shared" si="1"/>
        <v>0</v>
      </c>
    </row>
    <row r="115" spans="2:7" ht="15.25" customHeight="1" x14ac:dyDescent="0.2">
      <c r="B115" s="45">
        <v>0</v>
      </c>
      <c r="C115" s="43" t="s">
        <v>174</v>
      </c>
      <c r="D115" s="1" t="s">
        <v>175</v>
      </c>
      <c r="E115" s="46">
        <v>3550</v>
      </c>
      <c r="F115" s="18"/>
      <c r="G115" s="17">
        <f t="shared" ref="G115:G205" si="2">IF(F115=0,0,E115)</f>
        <v>0</v>
      </c>
    </row>
    <row r="116" spans="2:7" ht="15.25" customHeight="1" x14ac:dyDescent="0.2">
      <c r="B116" s="44" t="s">
        <v>18</v>
      </c>
      <c r="C116" s="43"/>
      <c r="E116" s="46"/>
      <c r="F116" s="18"/>
      <c r="G116" s="17"/>
    </row>
    <row r="117" spans="2:7" ht="15.25" customHeight="1" x14ac:dyDescent="0.2">
      <c r="B117" s="45">
        <v>0</v>
      </c>
      <c r="C117" s="43" t="s">
        <v>176</v>
      </c>
      <c r="D117" s="1" t="s">
        <v>177</v>
      </c>
      <c r="E117" s="46">
        <v>1840</v>
      </c>
      <c r="F117" s="18"/>
      <c r="G117" s="17">
        <f t="shared" si="2"/>
        <v>0</v>
      </c>
    </row>
    <row r="118" spans="2:7" ht="15.25" customHeight="1" x14ac:dyDescent="0.2">
      <c r="B118" s="45">
        <v>0</v>
      </c>
      <c r="C118" s="43" t="s">
        <v>321</v>
      </c>
      <c r="D118" s="1" t="s">
        <v>322</v>
      </c>
      <c r="E118" s="46">
        <v>1840</v>
      </c>
      <c r="F118" s="18"/>
      <c r="G118" s="17">
        <f t="shared" si="2"/>
        <v>0</v>
      </c>
    </row>
    <row r="119" spans="2:7" ht="15.25" customHeight="1" x14ac:dyDescent="0.2">
      <c r="B119" s="45">
        <v>0</v>
      </c>
      <c r="C119" s="43" t="s">
        <v>178</v>
      </c>
      <c r="D119" s="1" t="s">
        <v>179</v>
      </c>
      <c r="E119" s="46">
        <v>400</v>
      </c>
      <c r="F119" s="18"/>
      <c r="G119" s="17">
        <f t="shared" si="2"/>
        <v>0</v>
      </c>
    </row>
    <row r="120" spans="2:7" ht="15.25" customHeight="1" x14ac:dyDescent="0.2">
      <c r="B120" s="45">
        <v>0</v>
      </c>
      <c r="C120" s="43" t="s">
        <v>180</v>
      </c>
      <c r="D120" s="1" t="s">
        <v>181</v>
      </c>
      <c r="E120" s="46">
        <v>400</v>
      </c>
      <c r="F120" s="18"/>
      <c r="G120" s="17">
        <f t="shared" si="2"/>
        <v>0</v>
      </c>
    </row>
    <row r="121" spans="2:7" ht="15.25" customHeight="1" x14ac:dyDescent="0.2">
      <c r="B121" s="45">
        <v>0</v>
      </c>
      <c r="C121" s="43" t="s">
        <v>182</v>
      </c>
      <c r="D121" s="1" t="s">
        <v>183</v>
      </c>
      <c r="E121" s="46">
        <v>2510</v>
      </c>
      <c r="F121" s="18"/>
      <c r="G121" s="17">
        <f t="shared" si="2"/>
        <v>0</v>
      </c>
    </row>
    <row r="122" spans="2:7" ht="15.25" customHeight="1" x14ac:dyDescent="0.2">
      <c r="B122" s="45">
        <v>0</v>
      </c>
      <c r="C122" s="43" t="s">
        <v>184</v>
      </c>
      <c r="D122" s="1" t="s">
        <v>185</v>
      </c>
      <c r="E122" s="46">
        <v>580</v>
      </c>
      <c r="F122" s="18"/>
      <c r="G122" s="17">
        <f t="shared" si="2"/>
        <v>0</v>
      </c>
    </row>
    <row r="123" spans="2:7" ht="15.25" customHeight="1" x14ac:dyDescent="0.2">
      <c r="B123" s="44" t="s">
        <v>40</v>
      </c>
      <c r="C123" s="43"/>
      <c r="E123" s="46"/>
      <c r="F123" s="18"/>
      <c r="G123" s="17"/>
    </row>
    <row r="124" spans="2:7" ht="15.25" customHeight="1" x14ac:dyDescent="0.2">
      <c r="B124" s="45">
        <v>0</v>
      </c>
      <c r="C124" s="43" t="s">
        <v>323</v>
      </c>
      <c r="D124" s="1" t="s">
        <v>324</v>
      </c>
      <c r="E124" s="46">
        <v>800</v>
      </c>
      <c r="F124" s="18"/>
      <c r="G124" s="17">
        <f t="shared" si="2"/>
        <v>0</v>
      </c>
    </row>
    <row r="125" spans="2:7" ht="15.25" customHeight="1" x14ac:dyDescent="0.2">
      <c r="B125" s="45">
        <v>0</v>
      </c>
      <c r="C125" s="43" t="s">
        <v>325</v>
      </c>
      <c r="D125" s="1" t="s">
        <v>326</v>
      </c>
      <c r="E125" s="46">
        <v>800</v>
      </c>
      <c r="F125" s="18"/>
      <c r="G125" s="17">
        <f t="shared" si="2"/>
        <v>0</v>
      </c>
    </row>
    <row r="126" spans="2:7" ht="15.25" customHeight="1" x14ac:dyDescent="0.2">
      <c r="B126" s="45">
        <v>0</v>
      </c>
      <c r="C126" s="43" t="s">
        <v>327</v>
      </c>
      <c r="D126" s="1" t="s">
        <v>328</v>
      </c>
      <c r="E126" s="46">
        <v>800</v>
      </c>
      <c r="F126" s="18"/>
      <c r="G126" s="17">
        <f t="shared" si="2"/>
        <v>0</v>
      </c>
    </row>
    <row r="127" spans="2:7" ht="15.25" customHeight="1" x14ac:dyDescent="0.2">
      <c r="B127" s="45">
        <v>0</v>
      </c>
      <c r="C127" s="43" t="s">
        <v>329</v>
      </c>
      <c r="D127" s="1" t="s">
        <v>330</v>
      </c>
      <c r="E127" s="46">
        <v>800</v>
      </c>
      <c r="F127" s="18"/>
      <c r="G127" s="17">
        <f t="shared" si="2"/>
        <v>0</v>
      </c>
    </row>
    <row r="128" spans="2:7" ht="15.25" customHeight="1" x14ac:dyDescent="0.2">
      <c r="B128" s="45">
        <v>0</v>
      </c>
      <c r="C128" s="43" t="s">
        <v>331</v>
      </c>
      <c r="D128" s="1" t="s">
        <v>332</v>
      </c>
      <c r="E128" s="46">
        <v>800</v>
      </c>
      <c r="F128" s="18"/>
      <c r="G128" s="17">
        <f t="shared" si="2"/>
        <v>0</v>
      </c>
    </row>
    <row r="129" spans="2:7" ht="15.25" customHeight="1" x14ac:dyDescent="0.2">
      <c r="B129" s="45">
        <v>0</v>
      </c>
      <c r="C129" s="43" t="s">
        <v>333</v>
      </c>
      <c r="D129" s="1" t="s">
        <v>334</v>
      </c>
      <c r="E129" s="46">
        <v>800</v>
      </c>
      <c r="F129" s="18"/>
      <c r="G129" s="17">
        <f t="shared" si="2"/>
        <v>0</v>
      </c>
    </row>
    <row r="130" spans="2:7" ht="15.25" customHeight="1" x14ac:dyDescent="0.2">
      <c r="B130" s="45">
        <v>0</v>
      </c>
      <c r="C130" s="43" t="s">
        <v>335</v>
      </c>
      <c r="D130" s="1" t="s">
        <v>336</v>
      </c>
      <c r="E130" s="46">
        <v>800</v>
      </c>
      <c r="F130" s="18"/>
      <c r="G130" s="17">
        <f t="shared" si="2"/>
        <v>0</v>
      </c>
    </row>
    <row r="131" spans="2:7" ht="15.25" customHeight="1" x14ac:dyDescent="0.2">
      <c r="B131" s="45">
        <v>0</v>
      </c>
      <c r="C131" s="43" t="s">
        <v>337</v>
      </c>
      <c r="D131" s="1" t="s">
        <v>338</v>
      </c>
      <c r="E131" s="46">
        <v>800</v>
      </c>
      <c r="F131" s="18"/>
      <c r="G131" s="17">
        <f t="shared" si="2"/>
        <v>0</v>
      </c>
    </row>
    <row r="132" spans="2:7" ht="15.25" customHeight="1" x14ac:dyDescent="0.2">
      <c r="B132" s="45">
        <v>0</v>
      </c>
      <c r="C132" s="43" t="s">
        <v>339</v>
      </c>
      <c r="D132" s="1" t="s">
        <v>340</v>
      </c>
      <c r="E132" s="46">
        <v>850</v>
      </c>
      <c r="F132" s="18"/>
      <c r="G132" s="17">
        <f t="shared" si="2"/>
        <v>0</v>
      </c>
    </row>
    <row r="133" spans="2:7" ht="15.25" customHeight="1" x14ac:dyDescent="0.2">
      <c r="B133" s="45">
        <v>0</v>
      </c>
      <c r="C133" s="43" t="s">
        <v>341</v>
      </c>
      <c r="D133" s="1" t="s">
        <v>342</v>
      </c>
      <c r="E133" s="46">
        <v>850</v>
      </c>
      <c r="F133" s="18"/>
      <c r="G133" s="17">
        <f t="shared" si="2"/>
        <v>0</v>
      </c>
    </row>
    <row r="134" spans="2:7" ht="16" x14ac:dyDescent="0.2">
      <c r="B134" s="45">
        <v>0</v>
      </c>
      <c r="C134" s="43" t="s">
        <v>343</v>
      </c>
      <c r="D134" s="1" t="s">
        <v>344</v>
      </c>
      <c r="E134" s="46">
        <v>850</v>
      </c>
      <c r="G134" s="17">
        <f t="shared" si="2"/>
        <v>0</v>
      </c>
    </row>
    <row r="135" spans="2:7" ht="16" x14ac:dyDescent="0.2">
      <c r="B135" s="45">
        <v>0</v>
      </c>
      <c r="C135" s="43" t="s">
        <v>345</v>
      </c>
      <c r="D135" s="1" t="s">
        <v>346</v>
      </c>
      <c r="E135" s="46">
        <v>850</v>
      </c>
      <c r="G135" s="17">
        <f t="shared" si="2"/>
        <v>0</v>
      </c>
    </row>
    <row r="136" spans="2:7" ht="16" x14ac:dyDescent="0.2">
      <c r="B136" s="44" t="s">
        <v>19</v>
      </c>
      <c r="C136" s="43"/>
      <c r="E136" s="46"/>
      <c r="G136" s="17"/>
    </row>
    <row r="137" spans="2:7" ht="16" x14ac:dyDescent="0.2">
      <c r="B137" s="45">
        <v>0</v>
      </c>
      <c r="C137" s="43" t="s">
        <v>347</v>
      </c>
      <c r="D137" s="1" t="s">
        <v>186</v>
      </c>
      <c r="E137" s="46">
        <v>1180</v>
      </c>
      <c r="G137" s="17">
        <f t="shared" si="2"/>
        <v>0</v>
      </c>
    </row>
    <row r="138" spans="2:7" ht="16" x14ac:dyDescent="0.2">
      <c r="B138" s="45">
        <v>0</v>
      </c>
      <c r="C138" s="43" t="s">
        <v>348</v>
      </c>
      <c r="D138" s="1" t="s">
        <v>349</v>
      </c>
      <c r="E138" s="46">
        <v>1180</v>
      </c>
      <c r="G138" s="17">
        <f t="shared" si="2"/>
        <v>0</v>
      </c>
    </row>
    <row r="139" spans="2:7" ht="16" x14ac:dyDescent="0.2">
      <c r="B139" s="45">
        <v>0</v>
      </c>
      <c r="C139" s="43" t="s">
        <v>350</v>
      </c>
      <c r="D139" s="1" t="s">
        <v>351</v>
      </c>
      <c r="E139" s="46">
        <v>1180</v>
      </c>
      <c r="G139" s="17">
        <f t="shared" si="2"/>
        <v>0</v>
      </c>
    </row>
    <row r="140" spans="2:7" ht="16" x14ac:dyDescent="0.2">
      <c r="B140" s="45">
        <v>0</v>
      </c>
      <c r="C140" s="43" t="s">
        <v>187</v>
      </c>
      <c r="D140" s="1" t="s">
        <v>59</v>
      </c>
      <c r="E140" s="46">
        <v>1160</v>
      </c>
      <c r="G140" s="17">
        <f t="shared" si="2"/>
        <v>0</v>
      </c>
    </row>
    <row r="141" spans="2:7" ht="16" x14ac:dyDescent="0.2">
      <c r="B141" s="45">
        <v>0</v>
      </c>
      <c r="C141" s="43" t="s">
        <v>188</v>
      </c>
      <c r="D141" s="1" t="s">
        <v>58</v>
      </c>
      <c r="E141" s="46">
        <v>1160</v>
      </c>
      <c r="G141" s="17">
        <f t="shared" si="2"/>
        <v>0</v>
      </c>
    </row>
    <row r="142" spans="2:7" ht="16" x14ac:dyDescent="0.2">
      <c r="B142" s="45">
        <v>0</v>
      </c>
      <c r="C142" s="43" t="s">
        <v>189</v>
      </c>
      <c r="D142" s="1" t="s">
        <v>51</v>
      </c>
      <c r="E142" s="46">
        <v>1660</v>
      </c>
      <c r="G142" s="17">
        <f t="shared" si="2"/>
        <v>0</v>
      </c>
    </row>
    <row r="143" spans="2:7" ht="16" x14ac:dyDescent="0.2">
      <c r="B143" s="45">
        <v>0</v>
      </c>
      <c r="C143" s="43" t="s">
        <v>190</v>
      </c>
      <c r="D143" s="1" t="s">
        <v>191</v>
      </c>
      <c r="E143" s="46">
        <v>1660</v>
      </c>
      <c r="G143" s="17">
        <f t="shared" si="2"/>
        <v>0</v>
      </c>
    </row>
    <row r="144" spans="2:7" ht="16" x14ac:dyDescent="0.2">
      <c r="B144" s="45">
        <v>0</v>
      </c>
      <c r="C144" s="43" t="s">
        <v>192</v>
      </c>
      <c r="D144" s="1" t="s">
        <v>193</v>
      </c>
      <c r="E144" s="46">
        <v>430</v>
      </c>
      <c r="G144" s="17">
        <f t="shared" si="2"/>
        <v>0</v>
      </c>
    </row>
    <row r="145" spans="2:7" ht="16" x14ac:dyDescent="0.2">
      <c r="B145" s="45">
        <v>0</v>
      </c>
      <c r="C145" s="43" t="s">
        <v>352</v>
      </c>
      <c r="D145" s="1" t="s">
        <v>353</v>
      </c>
      <c r="E145" s="46">
        <v>610</v>
      </c>
      <c r="G145" s="17">
        <f t="shared" si="2"/>
        <v>0</v>
      </c>
    </row>
    <row r="146" spans="2:7" ht="16" x14ac:dyDescent="0.2">
      <c r="B146" s="45">
        <v>0</v>
      </c>
      <c r="C146" s="43" t="s">
        <v>354</v>
      </c>
      <c r="D146" s="1" t="s">
        <v>355</v>
      </c>
      <c r="E146" s="46">
        <v>610</v>
      </c>
      <c r="G146" s="17">
        <f t="shared" si="2"/>
        <v>0</v>
      </c>
    </row>
    <row r="147" spans="2:7" ht="16" x14ac:dyDescent="0.2">
      <c r="B147" s="45">
        <v>0</v>
      </c>
      <c r="C147" s="43" t="s">
        <v>356</v>
      </c>
      <c r="D147" s="1" t="s">
        <v>60</v>
      </c>
      <c r="E147" s="46">
        <v>1180</v>
      </c>
      <c r="G147" s="17">
        <f t="shared" si="2"/>
        <v>0</v>
      </c>
    </row>
    <row r="148" spans="2:7" ht="16" x14ac:dyDescent="0.2">
      <c r="B148" s="44" t="s">
        <v>20</v>
      </c>
      <c r="C148" s="43"/>
      <c r="E148" s="46"/>
      <c r="G148" s="17"/>
    </row>
    <row r="149" spans="2:7" ht="16" x14ac:dyDescent="0.2">
      <c r="B149" s="45">
        <v>0</v>
      </c>
      <c r="C149" s="43" t="s">
        <v>357</v>
      </c>
      <c r="D149" s="1" t="s">
        <v>196</v>
      </c>
      <c r="E149" s="46">
        <v>4530</v>
      </c>
      <c r="G149" s="17">
        <f t="shared" si="2"/>
        <v>0</v>
      </c>
    </row>
    <row r="150" spans="2:7" ht="16" x14ac:dyDescent="0.2">
      <c r="B150" s="45">
        <v>0</v>
      </c>
      <c r="C150" s="43" t="s">
        <v>358</v>
      </c>
      <c r="D150" s="1" t="s">
        <v>197</v>
      </c>
      <c r="E150" s="46">
        <v>4530</v>
      </c>
      <c r="G150" s="17">
        <f t="shared" si="2"/>
        <v>0</v>
      </c>
    </row>
    <row r="151" spans="2:7" ht="16" x14ac:dyDescent="0.2">
      <c r="B151" s="45">
        <v>0</v>
      </c>
      <c r="C151" s="43" t="s">
        <v>359</v>
      </c>
      <c r="D151" s="1" t="s">
        <v>198</v>
      </c>
      <c r="E151" s="46">
        <v>1050</v>
      </c>
      <c r="G151" s="17">
        <f t="shared" si="2"/>
        <v>0</v>
      </c>
    </row>
    <row r="152" spans="2:7" ht="16" x14ac:dyDescent="0.2">
      <c r="B152" s="45">
        <v>0</v>
      </c>
      <c r="C152" s="43" t="s">
        <v>194</v>
      </c>
      <c r="D152" s="1" t="s">
        <v>195</v>
      </c>
      <c r="E152" s="46">
        <v>440</v>
      </c>
      <c r="G152" s="17">
        <f t="shared" si="2"/>
        <v>0</v>
      </c>
    </row>
    <row r="153" spans="2:7" ht="16" x14ac:dyDescent="0.2">
      <c r="B153" s="45">
        <v>0</v>
      </c>
      <c r="C153" s="43" t="s">
        <v>199</v>
      </c>
      <c r="D153" s="1" t="s">
        <v>21</v>
      </c>
      <c r="E153" s="46">
        <v>2640</v>
      </c>
      <c r="G153" s="17">
        <f t="shared" si="2"/>
        <v>0</v>
      </c>
    </row>
    <row r="154" spans="2:7" ht="16" x14ac:dyDescent="0.2">
      <c r="B154" s="45">
        <v>0</v>
      </c>
      <c r="C154" s="43" t="s">
        <v>200</v>
      </c>
      <c r="D154" s="1" t="s">
        <v>41</v>
      </c>
      <c r="E154" s="46">
        <v>2640</v>
      </c>
      <c r="G154" s="17">
        <f t="shared" si="2"/>
        <v>0</v>
      </c>
    </row>
    <row r="155" spans="2:7" ht="16" x14ac:dyDescent="0.2">
      <c r="B155" s="45">
        <v>0</v>
      </c>
      <c r="C155" s="43" t="s">
        <v>201</v>
      </c>
      <c r="D155" s="1" t="s">
        <v>42</v>
      </c>
      <c r="E155" s="46">
        <v>850</v>
      </c>
      <c r="G155" s="17">
        <f t="shared" si="2"/>
        <v>0</v>
      </c>
    </row>
    <row r="156" spans="2:7" ht="16" x14ac:dyDescent="0.2">
      <c r="B156" s="45">
        <v>0</v>
      </c>
      <c r="C156" s="43" t="s">
        <v>22</v>
      </c>
      <c r="D156" s="1" t="s">
        <v>23</v>
      </c>
      <c r="E156" s="46">
        <v>700</v>
      </c>
      <c r="G156" s="17">
        <f t="shared" si="2"/>
        <v>0</v>
      </c>
    </row>
    <row r="157" spans="2:7" ht="16" x14ac:dyDescent="0.2">
      <c r="B157" s="45">
        <v>0</v>
      </c>
      <c r="C157" s="43" t="s">
        <v>202</v>
      </c>
      <c r="D157" s="1" t="s">
        <v>203</v>
      </c>
      <c r="E157" s="46">
        <v>4900</v>
      </c>
      <c r="G157" s="17">
        <f t="shared" si="2"/>
        <v>0</v>
      </c>
    </row>
    <row r="158" spans="2:7" ht="16" x14ac:dyDescent="0.2">
      <c r="B158" s="45">
        <v>0</v>
      </c>
      <c r="C158" s="43" t="s">
        <v>204</v>
      </c>
      <c r="D158" s="1" t="s">
        <v>205</v>
      </c>
      <c r="E158" s="46">
        <v>970</v>
      </c>
      <c r="G158" s="17">
        <f t="shared" si="2"/>
        <v>0</v>
      </c>
    </row>
    <row r="159" spans="2:7" ht="16" x14ac:dyDescent="0.2">
      <c r="B159" s="45">
        <v>0</v>
      </c>
      <c r="C159" s="43" t="s">
        <v>206</v>
      </c>
      <c r="D159" s="1" t="s">
        <v>207</v>
      </c>
      <c r="E159" s="46">
        <v>5290</v>
      </c>
      <c r="G159" s="17">
        <f t="shared" si="2"/>
        <v>0</v>
      </c>
    </row>
    <row r="160" spans="2:7" ht="16" x14ac:dyDescent="0.2">
      <c r="B160" s="45">
        <v>0</v>
      </c>
      <c r="C160" s="43" t="s">
        <v>208</v>
      </c>
      <c r="D160" s="1" t="s">
        <v>209</v>
      </c>
      <c r="E160" s="46">
        <v>1550</v>
      </c>
      <c r="G160" s="17">
        <f t="shared" si="2"/>
        <v>0</v>
      </c>
    </row>
    <row r="161" spans="2:7" ht="16" x14ac:dyDescent="0.2">
      <c r="B161" s="45">
        <v>0</v>
      </c>
      <c r="C161" s="43" t="s">
        <v>360</v>
      </c>
      <c r="D161" s="1" t="s">
        <v>361</v>
      </c>
      <c r="E161" s="46">
        <v>7620</v>
      </c>
      <c r="G161" s="17">
        <f t="shared" si="2"/>
        <v>0</v>
      </c>
    </row>
    <row r="162" spans="2:7" ht="16" x14ac:dyDescent="0.2">
      <c r="B162" s="45">
        <v>0</v>
      </c>
      <c r="C162" s="43" t="s">
        <v>362</v>
      </c>
      <c r="D162" s="1" t="s">
        <v>363</v>
      </c>
      <c r="E162" s="46">
        <v>7620</v>
      </c>
      <c r="G162" s="17">
        <f t="shared" si="2"/>
        <v>0</v>
      </c>
    </row>
    <row r="163" spans="2:7" ht="16" x14ac:dyDescent="0.2">
      <c r="B163" s="45">
        <v>0</v>
      </c>
      <c r="C163" s="43" t="s">
        <v>210</v>
      </c>
      <c r="D163" s="1" t="s">
        <v>211</v>
      </c>
      <c r="E163" s="46">
        <v>4900</v>
      </c>
      <c r="G163" s="17">
        <f t="shared" si="2"/>
        <v>0</v>
      </c>
    </row>
    <row r="164" spans="2:7" ht="16" x14ac:dyDescent="0.2">
      <c r="B164" s="44" t="s">
        <v>52</v>
      </c>
      <c r="C164" s="43"/>
      <c r="E164" s="46"/>
      <c r="G164" s="17"/>
    </row>
    <row r="165" spans="2:7" ht="16" x14ac:dyDescent="0.2">
      <c r="B165" s="45">
        <v>0</v>
      </c>
      <c r="C165" s="43" t="s">
        <v>364</v>
      </c>
      <c r="D165" s="1" t="s">
        <v>365</v>
      </c>
      <c r="E165" s="46">
        <v>2200</v>
      </c>
      <c r="G165" s="17">
        <f t="shared" si="2"/>
        <v>0</v>
      </c>
    </row>
    <row r="166" spans="2:7" ht="16" x14ac:dyDescent="0.2">
      <c r="B166" s="45">
        <v>0</v>
      </c>
      <c r="C166" s="43" t="s">
        <v>366</v>
      </c>
      <c r="D166" s="1" t="s">
        <v>367</v>
      </c>
      <c r="E166" s="46">
        <v>2200</v>
      </c>
      <c r="G166" s="17">
        <f t="shared" si="2"/>
        <v>0</v>
      </c>
    </row>
    <row r="167" spans="2:7" ht="16" x14ac:dyDescent="0.2">
      <c r="B167" s="45">
        <v>0</v>
      </c>
      <c r="C167" s="43" t="s">
        <v>368</v>
      </c>
      <c r="D167" s="1" t="s">
        <v>369</v>
      </c>
      <c r="E167" s="46">
        <v>2200</v>
      </c>
      <c r="G167" s="17">
        <f t="shared" si="2"/>
        <v>0</v>
      </c>
    </row>
    <row r="168" spans="2:7" ht="16" x14ac:dyDescent="0.2">
      <c r="B168" s="45">
        <v>0</v>
      </c>
      <c r="C168" s="43" t="s">
        <v>370</v>
      </c>
      <c r="D168" s="1" t="s">
        <v>371</v>
      </c>
      <c r="E168" s="46">
        <v>2200</v>
      </c>
      <c r="G168" s="17">
        <f t="shared" si="2"/>
        <v>0</v>
      </c>
    </row>
    <row r="169" spans="2:7" ht="16" x14ac:dyDescent="0.2">
      <c r="B169" s="45">
        <v>0</v>
      </c>
      <c r="C169" s="43" t="s">
        <v>372</v>
      </c>
      <c r="D169" s="1" t="s">
        <v>373</v>
      </c>
      <c r="E169" s="46">
        <v>710</v>
      </c>
      <c r="G169" s="17">
        <f t="shared" si="2"/>
        <v>0</v>
      </c>
    </row>
    <row r="170" spans="2:7" ht="16" x14ac:dyDescent="0.2">
      <c r="B170" s="45">
        <v>0</v>
      </c>
      <c r="C170" s="43" t="s">
        <v>374</v>
      </c>
      <c r="D170" s="1" t="s">
        <v>375</v>
      </c>
      <c r="E170" s="46">
        <v>710</v>
      </c>
      <c r="G170" s="17">
        <f t="shared" si="2"/>
        <v>0</v>
      </c>
    </row>
    <row r="171" spans="2:7" ht="16" x14ac:dyDescent="0.2">
      <c r="B171" s="45">
        <v>0</v>
      </c>
      <c r="C171" s="43" t="s">
        <v>376</v>
      </c>
      <c r="D171" s="1" t="s">
        <v>377</v>
      </c>
      <c r="E171" s="46">
        <v>710</v>
      </c>
      <c r="G171" s="17">
        <f t="shared" si="2"/>
        <v>0</v>
      </c>
    </row>
    <row r="172" spans="2:7" ht="16" x14ac:dyDescent="0.2">
      <c r="B172" s="45">
        <v>0</v>
      </c>
      <c r="C172" s="43" t="s">
        <v>378</v>
      </c>
      <c r="D172" s="1" t="s">
        <v>379</v>
      </c>
      <c r="E172" s="46">
        <v>710</v>
      </c>
      <c r="G172" s="17">
        <f t="shared" si="2"/>
        <v>0</v>
      </c>
    </row>
    <row r="173" spans="2:7" ht="16" x14ac:dyDescent="0.2">
      <c r="B173" s="45">
        <v>0</v>
      </c>
      <c r="C173" s="43" t="s">
        <v>380</v>
      </c>
      <c r="D173" s="1" t="s">
        <v>381</v>
      </c>
      <c r="E173" s="46">
        <v>2200</v>
      </c>
      <c r="G173" s="17">
        <f t="shared" si="2"/>
        <v>0</v>
      </c>
    </row>
    <row r="174" spans="2:7" ht="16" x14ac:dyDescent="0.2">
      <c r="B174" s="44" t="s">
        <v>212</v>
      </c>
      <c r="C174" s="43"/>
      <c r="E174" s="46"/>
      <c r="G174" s="17"/>
    </row>
    <row r="175" spans="2:7" ht="16" x14ac:dyDescent="0.2">
      <c r="B175" s="45">
        <v>0</v>
      </c>
      <c r="C175" s="43" t="s">
        <v>213</v>
      </c>
      <c r="D175" s="1" t="s">
        <v>214</v>
      </c>
      <c r="E175" s="46">
        <v>2000</v>
      </c>
      <c r="G175" s="17">
        <f t="shared" si="2"/>
        <v>0</v>
      </c>
    </row>
    <row r="176" spans="2:7" ht="16" x14ac:dyDescent="0.2">
      <c r="B176" s="45">
        <v>0</v>
      </c>
      <c r="C176" s="43" t="s">
        <v>215</v>
      </c>
      <c r="D176" s="1" t="s">
        <v>216</v>
      </c>
      <c r="E176" s="46">
        <v>12750</v>
      </c>
      <c r="G176" s="17">
        <f t="shared" si="2"/>
        <v>0</v>
      </c>
    </row>
    <row r="177" spans="2:7" ht="16" x14ac:dyDescent="0.2">
      <c r="B177" s="45">
        <v>0</v>
      </c>
      <c r="C177" s="43" t="s">
        <v>217</v>
      </c>
      <c r="D177" s="1" t="s">
        <v>218</v>
      </c>
      <c r="E177" s="46">
        <v>10100</v>
      </c>
      <c r="G177" s="17">
        <f t="shared" si="2"/>
        <v>0</v>
      </c>
    </row>
    <row r="178" spans="2:7" ht="16" x14ac:dyDescent="0.2">
      <c r="B178" s="45">
        <v>0</v>
      </c>
      <c r="C178" s="43" t="s">
        <v>219</v>
      </c>
      <c r="D178" s="1" t="s">
        <v>220</v>
      </c>
      <c r="E178" s="46">
        <v>30200</v>
      </c>
      <c r="G178" s="17">
        <f t="shared" si="2"/>
        <v>0</v>
      </c>
    </row>
    <row r="179" spans="2:7" ht="16" x14ac:dyDescent="0.2">
      <c r="B179" s="45">
        <v>0</v>
      </c>
      <c r="C179" s="43" t="s">
        <v>221</v>
      </c>
      <c r="D179" s="1" t="s">
        <v>222</v>
      </c>
      <c r="E179" s="46">
        <v>35300</v>
      </c>
      <c r="G179" s="17">
        <f t="shared" si="2"/>
        <v>0</v>
      </c>
    </row>
    <row r="180" spans="2:7" ht="16" x14ac:dyDescent="0.2">
      <c r="B180" s="45">
        <v>0</v>
      </c>
      <c r="C180" s="43" t="s">
        <v>223</v>
      </c>
      <c r="D180" s="1" t="s">
        <v>224</v>
      </c>
      <c r="E180" s="46">
        <v>35300</v>
      </c>
      <c r="G180" s="17">
        <f t="shared" si="2"/>
        <v>0</v>
      </c>
    </row>
    <row r="181" spans="2:7" ht="16" x14ac:dyDescent="0.2">
      <c r="B181" s="45">
        <v>0</v>
      </c>
      <c r="C181" s="43" t="s">
        <v>29</v>
      </c>
      <c r="D181" s="1" t="s">
        <v>30</v>
      </c>
      <c r="E181" s="46">
        <v>990</v>
      </c>
      <c r="G181" s="17">
        <f t="shared" si="2"/>
        <v>0</v>
      </c>
    </row>
    <row r="182" spans="2:7" ht="16" x14ac:dyDescent="0.2">
      <c r="B182" s="44" t="s">
        <v>225</v>
      </c>
      <c r="C182" s="43"/>
      <c r="E182" s="46"/>
      <c r="G182" s="17"/>
    </row>
    <row r="183" spans="2:7" ht="16" x14ac:dyDescent="0.2">
      <c r="B183" s="45">
        <v>0</v>
      </c>
      <c r="C183" s="43" t="s">
        <v>226</v>
      </c>
      <c r="D183" s="1" t="s">
        <v>227</v>
      </c>
      <c r="E183" s="46">
        <v>50700</v>
      </c>
      <c r="G183" s="17">
        <f t="shared" si="2"/>
        <v>0</v>
      </c>
    </row>
    <row r="184" spans="2:7" ht="16" x14ac:dyDescent="0.2">
      <c r="B184" s="45">
        <v>0</v>
      </c>
      <c r="C184" s="43" t="s">
        <v>228</v>
      </c>
      <c r="D184" s="1" t="s">
        <v>229</v>
      </c>
      <c r="E184" s="46">
        <v>52700</v>
      </c>
      <c r="G184" s="17">
        <f t="shared" si="2"/>
        <v>0</v>
      </c>
    </row>
    <row r="185" spans="2:7" ht="16" x14ac:dyDescent="0.2">
      <c r="B185" s="45">
        <v>0</v>
      </c>
      <c r="C185" s="43" t="s">
        <v>230</v>
      </c>
      <c r="D185" s="1" t="s">
        <v>231</v>
      </c>
      <c r="E185" s="46">
        <v>50700</v>
      </c>
      <c r="G185" s="17">
        <f t="shared" si="2"/>
        <v>0</v>
      </c>
    </row>
    <row r="186" spans="2:7" ht="16" x14ac:dyDescent="0.2">
      <c r="B186" s="45">
        <v>0</v>
      </c>
      <c r="C186" s="43" t="s">
        <v>232</v>
      </c>
      <c r="D186" s="1" t="s">
        <v>233</v>
      </c>
      <c r="E186" s="46">
        <v>52700</v>
      </c>
      <c r="G186" s="17">
        <f t="shared" si="2"/>
        <v>0</v>
      </c>
    </row>
    <row r="187" spans="2:7" ht="16" x14ac:dyDescent="0.2">
      <c r="B187" s="45">
        <v>0</v>
      </c>
      <c r="C187" s="43" t="s">
        <v>234</v>
      </c>
      <c r="D187" s="1" t="s">
        <v>235</v>
      </c>
      <c r="E187" s="46">
        <v>62500</v>
      </c>
      <c r="G187" s="17">
        <f t="shared" si="2"/>
        <v>0</v>
      </c>
    </row>
    <row r="188" spans="2:7" ht="16" x14ac:dyDescent="0.2">
      <c r="B188" s="45">
        <v>0</v>
      </c>
      <c r="C188" s="43" t="s">
        <v>236</v>
      </c>
      <c r="D188" s="1" t="s">
        <v>237</v>
      </c>
      <c r="E188" s="46">
        <v>64500</v>
      </c>
      <c r="G188" s="17">
        <f t="shared" si="2"/>
        <v>0</v>
      </c>
    </row>
    <row r="189" spans="2:7" ht="16" x14ac:dyDescent="0.2">
      <c r="B189" s="45">
        <v>0</v>
      </c>
      <c r="C189" s="43" t="s">
        <v>238</v>
      </c>
      <c r="D189" s="1" t="s">
        <v>239</v>
      </c>
      <c r="E189" s="46">
        <v>62500</v>
      </c>
      <c r="G189" s="17">
        <f t="shared" si="2"/>
        <v>0</v>
      </c>
    </row>
    <row r="190" spans="2:7" ht="16" x14ac:dyDescent="0.2">
      <c r="B190" s="45">
        <v>0</v>
      </c>
      <c r="C190" s="43" t="s">
        <v>240</v>
      </c>
      <c r="D190" s="1" t="s">
        <v>241</v>
      </c>
      <c r="E190" s="46">
        <v>64500</v>
      </c>
      <c r="G190" s="17">
        <f t="shared" si="2"/>
        <v>0</v>
      </c>
    </row>
    <row r="191" spans="2:7" ht="16" x14ac:dyDescent="0.2">
      <c r="B191" s="45">
        <v>0</v>
      </c>
      <c r="C191" s="43" t="s">
        <v>242</v>
      </c>
      <c r="D191" s="1" t="s">
        <v>243</v>
      </c>
      <c r="E191" s="46">
        <v>62500</v>
      </c>
      <c r="G191" s="17">
        <f t="shared" si="2"/>
        <v>0</v>
      </c>
    </row>
    <row r="192" spans="2:7" ht="16" x14ac:dyDescent="0.2">
      <c r="B192" s="45">
        <v>0</v>
      </c>
      <c r="C192" s="43" t="s">
        <v>244</v>
      </c>
      <c r="D192" s="1" t="s">
        <v>245</v>
      </c>
      <c r="E192" s="46">
        <v>64500</v>
      </c>
      <c r="G192" s="17">
        <f t="shared" si="2"/>
        <v>0</v>
      </c>
    </row>
    <row r="193" spans="2:7" ht="16" x14ac:dyDescent="0.2">
      <c r="B193" s="45">
        <v>0</v>
      </c>
      <c r="C193" s="43" t="s">
        <v>246</v>
      </c>
      <c r="D193" s="1" t="s">
        <v>247</v>
      </c>
      <c r="E193" s="46">
        <v>62500</v>
      </c>
      <c r="G193" s="17">
        <f t="shared" si="2"/>
        <v>0</v>
      </c>
    </row>
    <row r="194" spans="2:7" ht="16" x14ac:dyDescent="0.2">
      <c r="B194" s="45">
        <v>0</v>
      </c>
      <c r="C194" s="43" t="s">
        <v>248</v>
      </c>
      <c r="D194" s="1" t="s">
        <v>249</v>
      </c>
      <c r="E194" s="46">
        <v>64500</v>
      </c>
      <c r="G194" s="17">
        <f t="shared" si="2"/>
        <v>0</v>
      </c>
    </row>
    <row r="195" spans="2:7" ht="16" x14ac:dyDescent="0.2">
      <c r="B195" s="45">
        <v>0</v>
      </c>
      <c r="C195" s="43" t="s">
        <v>250</v>
      </c>
      <c r="D195" s="1" t="s">
        <v>251</v>
      </c>
      <c r="E195" s="46"/>
      <c r="G195" s="17"/>
    </row>
    <row r="196" spans="2:7" ht="16" x14ac:dyDescent="0.2">
      <c r="B196" s="44" t="s">
        <v>252</v>
      </c>
      <c r="C196" s="43"/>
      <c r="E196" s="46"/>
      <c r="G196" s="17"/>
    </row>
    <row r="197" spans="2:7" ht="16" x14ac:dyDescent="0.2">
      <c r="B197" s="45">
        <v>0</v>
      </c>
      <c r="C197" s="43" t="s">
        <v>53</v>
      </c>
      <c r="D197" s="1" t="s">
        <v>54</v>
      </c>
      <c r="E197" s="46">
        <v>2125</v>
      </c>
      <c r="G197" s="17">
        <f t="shared" si="2"/>
        <v>0</v>
      </c>
    </row>
    <row r="198" spans="2:7" ht="16" x14ac:dyDescent="0.2">
      <c r="B198" s="45">
        <v>0</v>
      </c>
      <c r="C198" s="43" t="s">
        <v>55</v>
      </c>
      <c r="D198" s="1" t="s">
        <v>56</v>
      </c>
      <c r="E198" s="46">
        <v>2550</v>
      </c>
      <c r="G198" s="17">
        <f t="shared" si="2"/>
        <v>0</v>
      </c>
    </row>
    <row r="199" spans="2:7" ht="16" x14ac:dyDescent="0.2">
      <c r="B199" s="45">
        <v>0</v>
      </c>
      <c r="C199" s="43" t="s">
        <v>253</v>
      </c>
      <c r="D199" s="1" t="s">
        <v>254</v>
      </c>
      <c r="E199" s="46">
        <v>2550</v>
      </c>
      <c r="G199" s="17">
        <f t="shared" si="2"/>
        <v>0</v>
      </c>
    </row>
    <row r="200" spans="2:7" ht="16" x14ac:dyDescent="0.2">
      <c r="B200" s="44" t="s">
        <v>44</v>
      </c>
      <c r="C200" s="43"/>
      <c r="E200" s="46"/>
      <c r="G200" s="17"/>
    </row>
    <row r="201" spans="2:7" ht="16" x14ac:dyDescent="0.2">
      <c r="B201" s="45">
        <v>0</v>
      </c>
      <c r="C201" s="43" t="s">
        <v>255</v>
      </c>
      <c r="D201" s="1" t="s">
        <v>256</v>
      </c>
      <c r="E201" s="46">
        <v>200</v>
      </c>
      <c r="G201" s="17">
        <f t="shared" si="2"/>
        <v>0</v>
      </c>
    </row>
    <row r="202" spans="2:7" ht="16" x14ac:dyDescent="0.2">
      <c r="B202" s="45">
        <v>0</v>
      </c>
      <c r="C202" s="43" t="s">
        <v>257</v>
      </c>
      <c r="D202" s="1" t="s">
        <v>258</v>
      </c>
      <c r="E202" s="46">
        <v>200</v>
      </c>
      <c r="G202" s="17">
        <f t="shared" si="2"/>
        <v>0</v>
      </c>
    </row>
    <row r="203" spans="2:7" ht="16" x14ac:dyDescent="0.2">
      <c r="B203" s="45"/>
      <c r="C203" s="43" t="s">
        <v>45</v>
      </c>
      <c r="D203" s="1" t="s">
        <v>46</v>
      </c>
      <c r="E203" s="40">
        <v>200</v>
      </c>
      <c r="F203" s="18"/>
      <c r="G203" s="17">
        <f t="shared" si="2"/>
        <v>0</v>
      </c>
    </row>
    <row r="204" spans="2:7" ht="16" x14ac:dyDescent="0.2">
      <c r="B204" s="45"/>
      <c r="C204" s="43" t="s">
        <v>47</v>
      </c>
      <c r="D204" s="1" t="s">
        <v>49</v>
      </c>
      <c r="E204" s="40">
        <v>6780</v>
      </c>
      <c r="F204" s="18"/>
      <c r="G204" s="17">
        <f t="shared" si="2"/>
        <v>0</v>
      </c>
    </row>
    <row r="205" spans="2:7" ht="16" x14ac:dyDescent="0.2">
      <c r="B205" s="45"/>
      <c r="C205" s="43" t="s">
        <v>47</v>
      </c>
      <c r="D205" s="1" t="s">
        <v>48</v>
      </c>
      <c r="E205" s="40">
        <v>12988</v>
      </c>
      <c r="F205" s="18"/>
      <c r="G205" s="17">
        <f t="shared" si="2"/>
        <v>0</v>
      </c>
    </row>
    <row r="206" spans="2:7" ht="16" x14ac:dyDescent="0.2">
      <c r="F206" s="2"/>
    </row>
    <row r="207" spans="2:7" ht="16" x14ac:dyDescent="0.2">
      <c r="F207" s="2"/>
    </row>
    <row r="208" spans="2:7" ht="16" x14ac:dyDescent="0.2">
      <c r="E208" s="24" t="s">
        <v>24</v>
      </c>
      <c r="F208" s="25"/>
      <c r="G208" s="26">
        <f>SUM(G14:G206)</f>
        <v>117500</v>
      </c>
    </row>
    <row r="209" spans="2:7" ht="16" x14ac:dyDescent="0.2">
      <c r="E209" s="24"/>
      <c r="F209" s="25"/>
      <c r="G209" s="27"/>
    </row>
    <row r="210" spans="2:7" ht="16" x14ac:dyDescent="0.2">
      <c r="E210" s="24" t="s">
        <v>25</v>
      </c>
      <c r="F210" s="25"/>
      <c r="G210" s="28">
        <f>SUM(G208/1.13)</f>
        <v>103982.30088495577</v>
      </c>
    </row>
    <row r="211" spans="2:7" ht="16" x14ac:dyDescent="0.2">
      <c r="E211" s="29"/>
      <c r="F211" s="30"/>
      <c r="G211" s="31"/>
    </row>
    <row r="212" spans="2:7" ht="16" x14ac:dyDescent="0.2">
      <c r="E212" s="32" t="s">
        <v>26</v>
      </c>
      <c r="F212" s="33"/>
      <c r="G212" s="34">
        <f>SUM(G214-G210)</f>
        <v>20796.460176991153</v>
      </c>
    </row>
    <row r="213" spans="2:7" ht="16" x14ac:dyDescent="0.2">
      <c r="E213" s="32"/>
      <c r="F213" s="33"/>
      <c r="G213" s="35"/>
    </row>
    <row r="214" spans="2:7" ht="20.5" customHeight="1" x14ac:dyDescent="0.2">
      <c r="B214" s="14"/>
      <c r="C214" s="14"/>
      <c r="D214" s="14"/>
      <c r="E214" s="36" t="s">
        <v>27</v>
      </c>
      <c r="F214" s="37"/>
      <c r="G214" s="38">
        <f>SUM(G210*1.2)</f>
        <v>124778.76106194692</v>
      </c>
    </row>
    <row r="215" spans="2:7" ht="16" x14ac:dyDescent="0.2"/>
    <row r="216" spans="2:7" ht="16" x14ac:dyDescent="0.2"/>
    <row r="217" spans="2:7" ht="16" x14ac:dyDescent="0.2"/>
    <row r="218" spans="2:7" ht="16" x14ac:dyDescent="0.2"/>
    <row r="219" spans="2:7" ht="16" x14ac:dyDescent="0.2"/>
    <row r="220" spans="2:7" ht="16" x14ac:dyDescent="0.2"/>
    <row r="221" spans="2:7" ht="16" x14ac:dyDescent="0.2"/>
    <row r="222" spans="2:7" ht="16" x14ac:dyDescent="0.2"/>
    <row r="223" spans="2:7" ht="16" x14ac:dyDescent="0.2"/>
    <row r="224" spans="2:7" ht="16" x14ac:dyDescent="0.2"/>
    <row r="225" ht="16" x14ac:dyDescent="0.2"/>
    <row r="226" ht="16" x14ac:dyDescent="0.2"/>
    <row r="227" ht="16" x14ac:dyDescent="0.2"/>
    <row r="228" ht="16" x14ac:dyDescent="0.2"/>
    <row r="229" ht="16" x14ac:dyDescent="0.2"/>
    <row r="230" ht="16" x14ac:dyDescent="0.2"/>
    <row r="231" ht="16" x14ac:dyDescent="0.2"/>
    <row r="232" ht="16" x14ac:dyDescent="0.2"/>
    <row r="233" ht="16" x14ac:dyDescent="0.2"/>
    <row r="234" ht="16" x14ac:dyDescent="0.2"/>
    <row r="235" ht="16" x14ac:dyDescent="0.2"/>
    <row r="236" ht="16" x14ac:dyDescent="0.2"/>
    <row r="237" ht="16" x14ac:dyDescent="0.2"/>
    <row r="238" ht="16" x14ac:dyDescent="0.2"/>
    <row r="239" ht="16" x14ac:dyDescent="0.2"/>
    <row r="240" ht="16" x14ac:dyDescent="0.2"/>
    <row r="241" spans="2:6" ht="16" x14ac:dyDescent="0.2"/>
    <row r="242" spans="2:6" ht="16" x14ac:dyDescent="0.2"/>
    <row r="243" spans="2:6" ht="20.5" customHeight="1" x14ac:dyDescent="0.2">
      <c r="B243" s="14"/>
      <c r="C243" s="14"/>
      <c r="D243" s="14"/>
      <c r="E243" s="14"/>
      <c r="F243" s="14"/>
    </row>
    <row r="244" spans="2:6" ht="16" x14ac:dyDescent="0.2"/>
    <row r="245" spans="2:6" ht="16" x14ac:dyDescent="0.2"/>
    <row r="246" spans="2:6" ht="16" x14ac:dyDescent="0.2"/>
    <row r="247" spans="2:6" ht="16" x14ac:dyDescent="0.2"/>
    <row r="248" spans="2:6" ht="16" x14ac:dyDescent="0.2"/>
    <row r="249" spans="2:6" ht="16" x14ac:dyDescent="0.2"/>
    <row r="250" spans="2:6" ht="16" x14ac:dyDescent="0.2"/>
    <row r="251" spans="2:6" ht="16" x14ac:dyDescent="0.2"/>
    <row r="252" spans="2:6" ht="16" x14ac:dyDescent="0.2"/>
    <row r="253" spans="2:6" ht="16" x14ac:dyDescent="0.2"/>
    <row r="254" spans="2:6" ht="16" x14ac:dyDescent="0.2"/>
    <row r="255" spans="2:6" ht="16" x14ac:dyDescent="0.2"/>
    <row r="256" spans="2:6" ht="16" x14ac:dyDescent="0.2"/>
    <row r="257" ht="16" x14ac:dyDescent="0.2"/>
    <row r="258" ht="16" x14ac:dyDescent="0.2"/>
    <row r="259" ht="16" x14ac:dyDescent="0.2"/>
    <row r="260" ht="16" x14ac:dyDescent="0.2"/>
    <row r="261" ht="16" x14ac:dyDescent="0.2"/>
    <row r="262" ht="16" x14ac:dyDescent="0.2"/>
  </sheetData>
  <sheetProtection algorithmName="SHA-512" hashValue="hiewMJgjTD7NYNMKuBlIpteYZs5+C+ZuBXdgfKMXDuNZsGg23EOtRIKacdob5P6dmf1792VHTmkfaj64UEHMUA==" saltValue="ec5nW39RhG6aKaMDQCt0sg==" spinCount="100000" sheet="1" objects="1" scenarios="1"/>
  <mergeCells count="1">
    <mergeCell ref="B11:E11"/>
  </mergeCells>
  <hyperlinks>
    <hyperlink ref="F2" r:id="rId1" display="https://axoparuk.com/" xr:uid="{E5EA39D0-7130-7B4F-857E-DF93EB562936}"/>
    <hyperlink ref="G2" r:id="rId2" display="https://axoparuk.com/" xr:uid="{A90ECE40-431D-2242-A11B-05D57A80CEE5}"/>
    <hyperlink ref="G7" r:id="rId3" display="mailto:info@nimbusboatsuk.com" xr:uid="{55FD00F8-E2A7-724C-B829-9F2E8BADEE46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Axopar 29 Sun Top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Lane</dc:creator>
  <cp:lastModifiedBy>Steven Lane</cp:lastModifiedBy>
  <dcterms:created xsi:type="dcterms:W3CDTF">2026-01-21T10:43:06Z</dcterms:created>
  <dcterms:modified xsi:type="dcterms:W3CDTF">2026-01-21T15:04:39Z</dcterms:modified>
</cp:coreProperties>
</file>