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lane/Downloads/"/>
    </mc:Choice>
  </mc:AlternateContent>
  <xr:revisionPtr revIDLastSave="0" documentId="8_{C33D6F73-FD1E-EC46-9D3D-AFCE340635D8}" xr6:coauthVersionLast="47" xr6:coauthVersionMax="47" xr10:uidLastSave="{00000000-0000-0000-0000-000000000000}"/>
  <bookViews>
    <workbookView xWindow="5580" yWindow="2300" windowWidth="27640" windowHeight="16940" xr2:uid="{86044B0C-7689-5F45-B30C-8BA10F38E182}"/>
  </bookViews>
  <sheets>
    <sheet name="Axopar 25 Cross Bow Cross  202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1" l="1"/>
  <c r="F90" i="1"/>
  <c r="F89" i="1"/>
  <c r="F88" i="1"/>
  <c r="F87" i="1"/>
  <c r="F85" i="1"/>
  <c r="F84" i="1"/>
  <c r="F82" i="1"/>
  <c r="F81" i="1"/>
  <c r="F80" i="1"/>
  <c r="F79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49" i="1"/>
  <c r="F48" i="1"/>
  <c r="F47" i="1"/>
  <c r="F45" i="1"/>
  <c r="F44" i="1"/>
  <c r="F42" i="1"/>
  <c r="F41" i="1"/>
  <c r="F39" i="1"/>
  <c r="F38" i="1"/>
  <c r="F37" i="1"/>
  <c r="F36" i="1"/>
  <c r="F35" i="1"/>
  <c r="F34" i="1"/>
  <c r="F33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2" i="1"/>
  <c r="F10" i="1"/>
  <c r="F9" i="1"/>
  <c r="F93" i="1" l="1"/>
  <c r="F95" i="1" s="1"/>
  <c r="F99" i="1" s="1"/>
  <c r="F97" i="1" s="1"/>
</calcChain>
</file>

<file path=xl/sharedStrings.xml><?xml version="1.0" encoding="utf-8"?>
<sst xmlns="http://schemas.openxmlformats.org/spreadsheetml/2006/main" count="167" uniqueCount="161">
  <si>
    <t>Axopar 25 Cross Bow/Cross Top 2024</t>
  </si>
  <si>
    <t>Selection</t>
  </si>
  <si>
    <t>Code</t>
  </si>
  <si>
    <t>Name</t>
  </si>
  <si>
    <t>Option price</t>
  </si>
  <si>
    <t>Y - To select option</t>
  </si>
  <si>
    <t>Price €</t>
  </si>
  <si>
    <t>Boat Model</t>
  </si>
  <si>
    <t>AXO9001788</t>
  </si>
  <si>
    <t>Axopar 25 Cross Bow 2024</t>
  </si>
  <si>
    <t>AXO9001787</t>
  </si>
  <si>
    <t>Axopar 25 Cross Top 2024</t>
  </si>
  <si>
    <t>Aft Deck Setup</t>
  </si>
  <si>
    <t>AXO9000375</t>
  </si>
  <si>
    <t>Aft sofa</t>
  </si>
  <si>
    <t>AXO9000376</t>
  </si>
  <si>
    <t>U-Sofa layout</t>
  </si>
  <si>
    <t>AXO9000377</t>
  </si>
  <si>
    <t>Multi-Storage compartment</t>
  </si>
  <si>
    <t>Upholstery Color</t>
  </si>
  <si>
    <t>AXO9001623</t>
  </si>
  <si>
    <t>Upholstery U-Sofa, Petrol</t>
  </si>
  <si>
    <t>AXO9001625</t>
  </si>
  <si>
    <t>Upholstery Multistorage, Petrol</t>
  </si>
  <si>
    <t>AXO9001627</t>
  </si>
  <si>
    <t>Upholstery Aft Sofa, Petrol</t>
  </si>
  <si>
    <t>AXO9001628</t>
  </si>
  <si>
    <t>Upholstery U-Sofa, Sandstone</t>
  </si>
  <si>
    <t>AXO9001630</t>
  </si>
  <si>
    <t>Upholstery Multistorage, Sandstone</t>
  </si>
  <si>
    <t>AXO9001632</t>
  </si>
  <si>
    <t>Upholstery Aft Sofa, Sandstone</t>
  </si>
  <si>
    <t>AXO9001633</t>
  </si>
  <si>
    <t>Upholstery U-Sofa, Baltic</t>
  </si>
  <si>
    <t>AXO9001635</t>
  </si>
  <si>
    <t>Upholstery Multistorage, Baltic</t>
  </si>
  <si>
    <t>AXO9001637</t>
  </si>
  <si>
    <t>Upholstery Aft Sofa, Baltic</t>
  </si>
  <si>
    <t>AXO9001638</t>
  </si>
  <si>
    <t>Upholstery U-Sofa, Cobre</t>
  </si>
  <si>
    <t>AXO9001640</t>
  </si>
  <si>
    <t>Upholstery Multistorage, Cobre</t>
  </si>
  <si>
    <t>AXO9001642</t>
  </si>
  <si>
    <t>Upholstery Aft Sofa, Cobre</t>
  </si>
  <si>
    <t>EU/US version</t>
  </si>
  <si>
    <t>AXO9000193</t>
  </si>
  <si>
    <t>EU Fuel System</t>
  </si>
  <si>
    <t>AXO9000194</t>
  </si>
  <si>
    <t>EPA Fuel System</t>
  </si>
  <si>
    <t>Preselection7</t>
  </si>
  <si>
    <t>US Version</t>
  </si>
  <si>
    <t>Electrical System</t>
  </si>
  <si>
    <t>AXO9000199</t>
  </si>
  <si>
    <t>Deck lights, 8 pcs</t>
  </si>
  <si>
    <t>AXO9000205</t>
  </si>
  <si>
    <t>Trim tabs</t>
  </si>
  <si>
    <t>AXO9000352</t>
  </si>
  <si>
    <t>Bowthruster</t>
  </si>
  <si>
    <t>AXO9000353</t>
  </si>
  <si>
    <t>Shore power EU 230V w. 20Ah Charger</t>
  </si>
  <si>
    <t>AXO9000354</t>
  </si>
  <si>
    <t>Shore power USA 110V w. 20Ah Charger, US standard</t>
  </si>
  <si>
    <t>AXO9000371</t>
  </si>
  <si>
    <t>Fixed windlass in bow</t>
  </si>
  <si>
    <t>AXO9000379</t>
  </si>
  <si>
    <t>Underwater lights</t>
  </si>
  <si>
    <t>Navigation option</t>
  </si>
  <si>
    <t>AXO9000359</t>
  </si>
  <si>
    <t>Echo sounder, thru hull</t>
  </si>
  <si>
    <t>AXO9000382</t>
  </si>
  <si>
    <t>Chartplotter Simrad NSS 12 EVO 3S</t>
  </si>
  <si>
    <t>Audio</t>
  </si>
  <si>
    <t>AXO9000197</t>
  </si>
  <si>
    <t>Audio Entertainment system</t>
  </si>
  <si>
    <t>AXO9000198</t>
  </si>
  <si>
    <t>Premium Audio system</t>
  </si>
  <si>
    <t>Freshwater system</t>
  </si>
  <si>
    <t>AXO9000195</t>
  </si>
  <si>
    <t>Toilet electric fresh water flush, 25l septic tank</t>
  </si>
  <si>
    <t>AXO9000196</t>
  </si>
  <si>
    <t>Fresh water system 25l+ shower on aft deck</t>
  </si>
  <si>
    <t>AXO9000388</t>
  </si>
  <si>
    <t>Seat base with top-loaded refrigerator and sink</t>
  </si>
  <si>
    <t>Cushion Set</t>
  </si>
  <si>
    <t>AXO9001624</t>
  </si>
  <si>
    <t>Sunbed cushions for U-sofa layout, Petrol</t>
  </si>
  <si>
    <t>AXO9001626</t>
  </si>
  <si>
    <t>Sundeck cushions for front deck w. harbour cover, Petrol</t>
  </si>
  <si>
    <t>AXO9001629</t>
  </si>
  <si>
    <t>Sunbed cushions for U-sofa layout, Sandstone</t>
  </si>
  <si>
    <t>AXO9001631</t>
  </si>
  <si>
    <t>Sundeck cushions for front deck w. harbour cover, Sandstone</t>
  </si>
  <si>
    <t>AXO9001634</t>
  </si>
  <si>
    <t>Sunbed cushions for U-sofa layout, Baltic</t>
  </si>
  <si>
    <t>AXO9001636</t>
  </si>
  <si>
    <t>Sundeck cushions for front deck w. harbour cover, Baltic</t>
  </si>
  <si>
    <t>AXO9001639</t>
  </si>
  <si>
    <t>Sunbed cushions for U-sofa layout, Cobre</t>
  </si>
  <si>
    <t>AXO9001641</t>
  </si>
  <si>
    <t>Sundeck cushions for front deck w. harbour cover, Cobre</t>
  </si>
  <si>
    <t>Optional equipment</t>
  </si>
  <si>
    <t>AXO9000148</t>
  </si>
  <si>
    <t>Rub rail</t>
  </si>
  <si>
    <t>AXO9000208</t>
  </si>
  <si>
    <t>Additional Bathing Ladder w. High Handles</t>
  </si>
  <si>
    <t>AXO9000342</t>
  </si>
  <si>
    <t>Waterski frame</t>
  </si>
  <si>
    <t>AXO9000346</t>
  </si>
  <si>
    <t>Antifouling, white</t>
  </si>
  <si>
    <t>AXO9000347</t>
  </si>
  <si>
    <t>Antifouling, grey</t>
  </si>
  <si>
    <t>AXO9000358</t>
  </si>
  <si>
    <t>Front cabin upgrade pack</t>
  </si>
  <si>
    <t>AXO9000372</t>
  </si>
  <si>
    <t>Table on cockpit</t>
  </si>
  <si>
    <t>AXO9000373</t>
  </si>
  <si>
    <t>Mooring package</t>
  </si>
  <si>
    <t>AXO9001174</t>
  </si>
  <si>
    <t>Soft decking, Multistorage w. Fridge</t>
  </si>
  <si>
    <t>AXO9001175</t>
  </si>
  <si>
    <t>Soft decking, Multi-Storage layout</t>
  </si>
  <si>
    <t>AXO9001176</t>
  </si>
  <si>
    <t>Soft decking, U-sofa layout w. Fridge</t>
  </si>
  <si>
    <t>AXO9001177</t>
  </si>
  <si>
    <t>Soft decking, U-Sofa layout</t>
  </si>
  <si>
    <t>Pre-rigging</t>
  </si>
  <si>
    <t>AXO9000361</t>
  </si>
  <si>
    <t>Pre Rig, Single, Mercury Verado V8</t>
  </si>
  <si>
    <t>AXO9000363</t>
  </si>
  <si>
    <t>Mercury First Mate</t>
  </si>
  <si>
    <t>AXO9000364</t>
  </si>
  <si>
    <t>Mercury VesselView 502</t>
  </si>
  <si>
    <t>AXO9001086</t>
  </si>
  <si>
    <t>Hydraulic steering only, single engine not Mercury</t>
  </si>
  <si>
    <t>AXO9001622</t>
  </si>
  <si>
    <t>Pre Rig, Single, Mercury Verado V6</t>
  </si>
  <si>
    <t>Engine</t>
  </si>
  <si>
    <t>AXO9000365</t>
  </si>
  <si>
    <t>Mercury FourStroke V6 200 DTS, white</t>
  </si>
  <si>
    <t>AXO9000366</t>
  </si>
  <si>
    <t>Mercury FourStroke V6 200 DTS, black</t>
  </si>
  <si>
    <t>AXO9000367</t>
  </si>
  <si>
    <t>Mercury Verado V8 250, white</t>
  </si>
  <si>
    <t>AXO9000368</t>
  </si>
  <si>
    <t>Mercury Verado V8 250, black</t>
  </si>
  <si>
    <t>AXO9000370</t>
  </si>
  <si>
    <t>Propeller Enertia Eco 17"</t>
  </si>
  <si>
    <t>y</t>
  </si>
  <si>
    <t>AXO9001481</t>
  </si>
  <si>
    <t>Propeller, Enertia Eco 17", 1,25” Hub Kit</t>
  </si>
  <si>
    <t>Logistics</t>
  </si>
  <si>
    <t>OSPB2023</t>
  </si>
  <si>
    <t>Commisioning UK</t>
  </si>
  <si>
    <t>Delivery UK</t>
  </si>
  <si>
    <t>Fortress Ceramic Coating Above Waterline</t>
  </si>
  <si>
    <t>Fortress Ceramic Coating Below Waterline</t>
  </si>
  <si>
    <t>Fortress Ceramic Coating Engines x 3</t>
  </si>
  <si>
    <t>Price ex VAT €</t>
  </si>
  <si>
    <t>Exchange rate</t>
  </si>
  <si>
    <t>VAT @ 20%</t>
  </si>
  <si>
    <t xml:space="preserve">TOTAL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</si>
</sst>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£&quot;* #,##0_);_(&quot;£&quot;* \(#,##0\);_(&quot;£&quot;* &quot;-&quot;_);_(@_)"/>
    <numFmt numFmtId="164" formatCode="_([$€-2]\ * #,##0_);_([$€-2]\ * \(#,##0\);_([$€-2]\ * &quot;-&quot;_);_(@_)"/>
    <numFmt numFmtId="165" formatCode="0\€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Eurostile"/>
    </font>
    <font>
      <b/>
      <sz val="12"/>
      <color theme="1"/>
      <name val="Eurostile"/>
    </font>
    <font>
      <b/>
      <sz val="16"/>
      <color theme="1"/>
      <name val="Eurostile"/>
    </font>
    <font>
      <b/>
      <sz val="12"/>
      <color rgb="FF000000"/>
      <name val="Eurostile"/>
    </font>
    <font>
      <sz val="12"/>
      <color rgb="FF000000"/>
      <name val="Eurostile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Protection="1">
      <protection hidden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hidden="1"/>
    </xf>
    <xf numFmtId="1" fontId="5" fillId="0" borderId="0" xfId="0" applyNumberFormat="1" applyFont="1"/>
    <xf numFmtId="165" fontId="1" fillId="0" borderId="0" xfId="0" applyNumberFormat="1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3344826</xdr:colOff>
      <xdr:row>0</xdr:row>
      <xdr:rowOff>184593</xdr:rowOff>
    </xdr:from>
    <xdr:to>
      <xdr:col>6</xdr:col>
      <xdr:colOff>17347</xdr:colOff>
      <xdr:row>0</xdr:row>
      <xdr:rowOff>1286896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AA19EE-2985-5049-9E88-EAE47753E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6526" y="184593"/>
          <a:ext cx="5435521" cy="1102303"/>
        </a:xfrm>
        <a:prstGeom prst="rect">
          <a:avLst/>
        </a:prstGeom>
      </xdr:spPr>
    </xdr:pic>
    <xdr:clientData/>
  </xdr:twoCellAnchor>
  <xdr:oneCellAnchor>
    <xdr:from>
      <xdr:col>0</xdr:col>
      <xdr:colOff>51686</xdr:colOff>
      <xdr:row>92</xdr:row>
      <xdr:rowOff>1</xdr:rowOff>
    </xdr:from>
    <xdr:ext cx="6231862" cy="127125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46AFFD-8CC1-E54A-B92A-A5A0EAF013E2}"/>
            </a:ext>
          </a:extLst>
        </xdr:cNvPr>
        <xdr:cNvSpPr txBox="1"/>
      </xdr:nvSpPr>
      <xdr:spPr>
        <a:xfrm>
          <a:off x="51686" y="21209001"/>
          <a:ext cx="6231862" cy="1271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FF0000"/>
              </a:solidFill>
              <a:latin typeface="Eurostile" panose="020B0504020202050204" pitchFamily="34" charset="77"/>
              <a:cs typeface="Calibri" pitchFamily="2" charset="0"/>
            </a:rPr>
            <a:t>OPTIONAL EQUIPMENT PRICES NOT INCLUDING VAT. THE SPECIFICATIONS OF THE MODELS HEREIN ARE NOT CONTRACTURAL. WE RESERVE THE RIGHT TO MODIFY THE SPECIFICATIONS OF OUR MODELS WITHOUT PRIOR NOTICE.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FF0000"/>
              </a:solidFill>
              <a:latin typeface="Eurostile" panose="020B0504020202050204" pitchFamily="34" charset="77"/>
              <a:cs typeface="Calibri" pitchFamily="2" charset="0"/>
            </a:rPr>
            <a:t>ALL PRICES ARE SUBJECT TO CURRENCY EXCHANGE RATE EITHER + OR - AT TIME OF PAYMENT BY PURCHASER OR BY OFFSHORE POWERBOATS LTD.</a:t>
          </a:r>
        </a:p>
        <a:p>
          <a:endParaRPr lang="en-GB" sz="1100"/>
        </a:p>
      </xdr:txBody>
    </xdr:sp>
    <xdr:clientData/>
  </xdr:oneCellAnchor>
  <xdr:twoCellAnchor editAs="oneCell">
    <xdr:from>
      <xdr:col>0</xdr:col>
      <xdr:colOff>642384</xdr:colOff>
      <xdr:row>0</xdr:row>
      <xdr:rowOff>280581</xdr:rowOff>
    </xdr:from>
    <xdr:to>
      <xdr:col>2</xdr:col>
      <xdr:colOff>2355407</xdr:colOff>
      <xdr:row>0</xdr:row>
      <xdr:rowOff>1444695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0D18B2-1A16-7844-996A-0A2CCC106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384" y="280581"/>
          <a:ext cx="3884723" cy="1164114"/>
        </a:xfrm>
        <a:prstGeom prst="rect">
          <a:avLst/>
        </a:prstGeom>
      </xdr:spPr>
    </xdr:pic>
    <xdr:clientData/>
  </xdr:twoCellAnchor>
  <xdr:twoCellAnchor editAs="oneCell">
    <xdr:from>
      <xdr:col>0</xdr:col>
      <xdr:colOff>671918</xdr:colOff>
      <xdr:row>0</xdr:row>
      <xdr:rowOff>1572734</xdr:rowOff>
    </xdr:from>
    <xdr:to>
      <xdr:col>2</xdr:col>
      <xdr:colOff>2266799</xdr:colOff>
      <xdr:row>4</xdr:row>
      <xdr:rowOff>218823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0CDECC-D6D2-2C4F-A390-A50F4DCE4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71918" y="1572734"/>
          <a:ext cx="3766581" cy="1389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44C3-E27E-E845-AA16-CE53E2193ECA}">
  <dimension ref="A1:F259"/>
  <sheetViews>
    <sheetView tabSelected="1" zoomScaleNormal="100" workbookViewId="0">
      <selection activeCell="E10" sqref="E10"/>
    </sheetView>
  </sheetViews>
  <sheetFormatPr baseColWidth="10" defaultColWidth="10.83203125" defaultRowHeight="15.25" customHeight="1" x14ac:dyDescent="0.2"/>
  <cols>
    <col min="1" max="1" width="11.1640625" style="1" customWidth="1"/>
    <col min="2" max="2" width="17.33203125" style="1" customWidth="1"/>
    <col min="3" max="3" width="55" style="1" customWidth="1"/>
    <col min="4" max="6" width="20" style="1" customWidth="1"/>
    <col min="7" max="7" width="10.83203125" style="1" customWidth="1"/>
    <col min="8" max="16384" width="10.83203125" style="1"/>
  </cols>
  <sheetData>
    <row r="1" spans="1:6" ht="149" customHeight="1" x14ac:dyDescent="0.2">
      <c r="B1" s="2"/>
      <c r="C1" s="2"/>
    </row>
    <row r="2" spans="1:6" ht="27" customHeight="1" x14ac:dyDescent="0.2">
      <c r="A2" s="3"/>
      <c r="B2" s="4"/>
      <c r="D2" s="5"/>
      <c r="E2" s="5"/>
      <c r="F2" s="5"/>
    </row>
    <row r="3" spans="1:6" ht="20" customHeight="1" x14ac:dyDescent="0.2">
      <c r="A3" s="6"/>
      <c r="E3" s="4"/>
      <c r="F3" s="7"/>
    </row>
    <row r="4" spans="1:6" ht="20" customHeight="1" x14ac:dyDescent="0.2">
      <c r="A4" s="6"/>
      <c r="E4" s="4"/>
      <c r="F4" s="7"/>
    </row>
    <row r="5" spans="1:6" ht="20" customHeight="1" x14ac:dyDescent="0.2"/>
    <row r="6" spans="1:6" ht="26" customHeight="1" x14ac:dyDescent="0.2">
      <c r="A6" s="8" t="s">
        <v>0</v>
      </c>
      <c r="B6" s="9"/>
      <c r="C6" s="9"/>
      <c r="D6" s="9"/>
      <c r="E6" s="10"/>
    </row>
    <row r="7" spans="1:6" ht="23" customHeight="1" x14ac:dyDescent="0.2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</row>
    <row r="8" spans="1:6" ht="26" customHeight="1" x14ac:dyDescent="0.2">
      <c r="A8" s="12" t="s">
        <v>7</v>
      </c>
    </row>
    <row r="9" spans="1:6" ht="16" x14ac:dyDescent="0.2">
      <c r="A9" s="13">
        <v>0</v>
      </c>
      <c r="B9" s="1" t="s">
        <v>8</v>
      </c>
      <c r="C9" s="1" t="s">
        <v>9</v>
      </c>
      <c r="D9" s="14">
        <v>41100</v>
      </c>
      <c r="E9" s="15" t="s">
        <v>5</v>
      </c>
      <c r="F9" s="16">
        <f>IF(E9=0,0,D9)</f>
        <v>41100</v>
      </c>
    </row>
    <row r="10" spans="1:6" ht="16" x14ac:dyDescent="0.2">
      <c r="A10" s="13">
        <v>0</v>
      </c>
      <c r="B10" s="1" t="s">
        <v>10</v>
      </c>
      <c r="C10" s="1" t="s">
        <v>11</v>
      </c>
      <c r="D10" s="14">
        <v>45220</v>
      </c>
      <c r="E10" s="15"/>
      <c r="F10" s="16">
        <f>IF(E10=0,0,D10)</f>
        <v>0</v>
      </c>
    </row>
    <row r="11" spans="1:6" ht="16" x14ac:dyDescent="0.2">
      <c r="A11" s="17" t="s">
        <v>12</v>
      </c>
      <c r="B11" s="18"/>
      <c r="C11" s="18"/>
      <c r="D11" s="19"/>
      <c r="E11" s="20"/>
      <c r="F11" s="21"/>
    </row>
    <row r="12" spans="1:6" ht="16" x14ac:dyDescent="0.2">
      <c r="A12" s="13">
        <v>0</v>
      </c>
      <c r="B12" s="1" t="s">
        <v>13</v>
      </c>
      <c r="C12" s="1" t="s">
        <v>14</v>
      </c>
      <c r="D12" s="14">
        <v>0</v>
      </c>
      <c r="E12" s="15"/>
      <c r="F12" s="16">
        <f>IF(E12=0,0,D12)</f>
        <v>0</v>
      </c>
    </row>
    <row r="13" spans="1:6" ht="16" x14ac:dyDescent="0.2">
      <c r="A13" s="13">
        <v>0</v>
      </c>
      <c r="B13" s="1" t="s">
        <v>15</v>
      </c>
      <c r="C13" s="1" t="s">
        <v>16</v>
      </c>
      <c r="D13" s="14">
        <v>560</v>
      </c>
      <c r="E13" s="15"/>
      <c r="F13" s="16">
        <f>IF(E13=0,0,D13)</f>
        <v>0</v>
      </c>
    </row>
    <row r="14" spans="1:6" ht="16" x14ac:dyDescent="0.2">
      <c r="A14" s="13">
        <v>0</v>
      </c>
      <c r="B14" s="1" t="s">
        <v>17</v>
      </c>
      <c r="C14" s="1" t="s">
        <v>18</v>
      </c>
      <c r="D14" s="14">
        <v>560</v>
      </c>
      <c r="E14" s="15"/>
      <c r="F14" s="16">
        <f>IF(E14=0,0,D14)</f>
        <v>0</v>
      </c>
    </row>
    <row r="15" spans="1:6" ht="16" x14ac:dyDescent="0.2">
      <c r="A15" s="17" t="s">
        <v>19</v>
      </c>
      <c r="B15" s="18"/>
      <c r="C15" s="18"/>
      <c r="D15" s="19"/>
      <c r="E15" s="20"/>
      <c r="F15" s="21"/>
    </row>
    <row r="16" spans="1:6" ht="16" x14ac:dyDescent="0.2">
      <c r="A16" s="13">
        <v>0</v>
      </c>
      <c r="B16" s="1" t="s">
        <v>20</v>
      </c>
      <c r="C16" s="1" t="s">
        <v>21</v>
      </c>
      <c r="D16" s="14">
        <v>1050</v>
      </c>
      <c r="E16" s="15"/>
      <c r="F16" s="16">
        <f t="shared" ref="F16:F27" si="0">IF(E16=0,0,D16)</f>
        <v>0</v>
      </c>
    </row>
    <row r="17" spans="1:6" ht="16" x14ac:dyDescent="0.2">
      <c r="A17" s="13">
        <v>0</v>
      </c>
      <c r="B17" s="1" t="s">
        <v>22</v>
      </c>
      <c r="C17" s="1" t="s">
        <v>23</v>
      </c>
      <c r="D17" s="14">
        <v>1050</v>
      </c>
      <c r="E17" s="15"/>
      <c r="F17" s="16">
        <f t="shared" si="0"/>
        <v>0</v>
      </c>
    </row>
    <row r="18" spans="1:6" ht="16" x14ac:dyDescent="0.2">
      <c r="A18" s="13">
        <v>0</v>
      </c>
      <c r="B18" s="1" t="s">
        <v>24</v>
      </c>
      <c r="C18" s="1" t="s">
        <v>25</v>
      </c>
      <c r="D18" s="14">
        <v>610</v>
      </c>
      <c r="E18" s="15"/>
      <c r="F18" s="16">
        <f t="shared" si="0"/>
        <v>0</v>
      </c>
    </row>
    <row r="19" spans="1:6" ht="16" x14ac:dyDescent="0.2">
      <c r="A19" s="13">
        <v>0</v>
      </c>
      <c r="B19" s="1" t="s">
        <v>26</v>
      </c>
      <c r="C19" s="1" t="s">
        <v>27</v>
      </c>
      <c r="D19" s="14">
        <v>1050</v>
      </c>
      <c r="E19" s="15"/>
      <c r="F19" s="16">
        <f t="shared" si="0"/>
        <v>0</v>
      </c>
    </row>
    <row r="20" spans="1:6" ht="16" x14ac:dyDescent="0.2">
      <c r="A20" s="13">
        <v>0</v>
      </c>
      <c r="B20" s="1" t="s">
        <v>28</v>
      </c>
      <c r="C20" s="1" t="s">
        <v>29</v>
      </c>
      <c r="D20" s="14">
        <v>1050</v>
      </c>
      <c r="E20" s="15"/>
      <c r="F20" s="16">
        <f t="shared" si="0"/>
        <v>0</v>
      </c>
    </row>
    <row r="21" spans="1:6" ht="16" x14ac:dyDescent="0.2">
      <c r="A21" s="13">
        <v>0</v>
      </c>
      <c r="B21" s="1" t="s">
        <v>30</v>
      </c>
      <c r="C21" s="1" t="s">
        <v>31</v>
      </c>
      <c r="D21" s="14">
        <v>610</v>
      </c>
      <c r="E21" s="15"/>
      <c r="F21" s="16">
        <f t="shared" si="0"/>
        <v>0</v>
      </c>
    </row>
    <row r="22" spans="1:6" ht="16" x14ac:dyDescent="0.2">
      <c r="A22" s="13">
        <v>0</v>
      </c>
      <c r="B22" s="1" t="s">
        <v>32</v>
      </c>
      <c r="C22" s="1" t="s">
        <v>33</v>
      </c>
      <c r="D22" s="14">
        <v>1050</v>
      </c>
      <c r="E22" s="15"/>
      <c r="F22" s="16">
        <f t="shared" si="0"/>
        <v>0</v>
      </c>
    </row>
    <row r="23" spans="1:6" ht="26" customHeight="1" x14ac:dyDescent="0.2">
      <c r="A23" s="13">
        <v>0</v>
      </c>
      <c r="B23" s="1" t="s">
        <v>34</v>
      </c>
      <c r="C23" s="1" t="s">
        <v>35</v>
      </c>
      <c r="D23" s="14">
        <v>1050</v>
      </c>
      <c r="E23" s="15"/>
      <c r="F23" s="16">
        <f t="shared" si="0"/>
        <v>0</v>
      </c>
    </row>
    <row r="24" spans="1:6" ht="16" x14ac:dyDescent="0.2">
      <c r="A24" s="13">
        <v>0</v>
      </c>
      <c r="B24" s="1" t="s">
        <v>36</v>
      </c>
      <c r="C24" s="1" t="s">
        <v>37</v>
      </c>
      <c r="D24" s="14">
        <v>610</v>
      </c>
      <c r="E24" s="15"/>
      <c r="F24" s="16">
        <f t="shared" si="0"/>
        <v>0</v>
      </c>
    </row>
    <row r="25" spans="1:6" ht="16" x14ac:dyDescent="0.2">
      <c r="A25" s="13">
        <v>0</v>
      </c>
      <c r="B25" s="1" t="s">
        <v>38</v>
      </c>
      <c r="C25" s="1" t="s">
        <v>39</v>
      </c>
      <c r="D25" s="14">
        <v>1050</v>
      </c>
      <c r="E25" s="15"/>
      <c r="F25" s="16">
        <f t="shared" si="0"/>
        <v>0</v>
      </c>
    </row>
    <row r="26" spans="1:6" ht="16" x14ac:dyDescent="0.2">
      <c r="A26" s="13">
        <v>0</v>
      </c>
      <c r="B26" s="1" t="s">
        <v>40</v>
      </c>
      <c r="C26" s="1" t="s">
        <v>41</v>
      </c>
      <c r="D26" s="14">
        <v>1050</v>
      </c>
      <c r="E26" s="15"/>
      <c r="F26" s="16">
        <f t="shared" si="0"/>
        <v>0</v>
      </c>
    </row>
    <row r="27" spans="1:6" ht="16" x14ac:dyDescent="0.2">
      <c r="A27" s="13">
        <v>0</v>
      </c>
      <c r="B27" s="1" t="s">
        <v>42</v>
      </c>
      <c r="C27" s="1" t="s">
        <v>43</v>
      </c>
      <c r="D27" s="14">
        <v>610</v>
      </c>
      <c r="E27" s="15"/>
      <c r="F27" s="16">
        <f t="shared" si="0"/>
        <v>0</v>
      </c>
    </row>
    <row r="28" spans="1:6" ht="17" customHeight="1" x14ac:dyDescent="0.2">
      <c r="A28" s="17" t="s">
        <v>44</v>
      </c>
      <c r="B28" s="18"/>
      <c r="C28" s="18"/>
      <c r="D28" s="19"/>
      <c r="E28" s="20"/>
      <c r="F28" s="21"/>
    </row>
    <row r="29" spans="1:6" ht="16" x14ac:dyDescent="0.2">
      <c r="A29" s="13">
        <v>0</v>
      </c>
      <c r="B29" s="1" t="s">
        <v>45</v>
      </c>
      <c r="C29" s="1" t="s">
        <v>46</v>
      </c>
      <c r="D29" s="14">
        <v>0</v>
      </c>
      <c r="E29" s="15"/>
      <c r="F29" s="16">
        <f>IF(E29=0,0,D29)</f>
        <v>0</v>
      </c>
    </row>
    <row r="30" spans="1:6" ht="16" x14ac:dyDescent="0.2">
      <c r="A30" s="13">
        <v>0</v>
      </c>
      <c r="B30" s="1" t="s">
        <v>47</v>
      </c>
      <c r="C30" s="1" t="s">
        <v>48</v>
      </c>
      <c r="D30" s="14">
        <v>480</v>
      </c>
      <c r="E30" s="15"/>
      <c r="F30" s="16">
        <f>IF(E30=0,0,D30)</f>
        <v>0</v>
      </c>
    </row>
    <row r="31" spans="1:6" ht="16" x14ac:dyDescent="0.2">
      <c r="A31" s="13">
        <v>0</v>
      </c>
      <c r="B31" s="1" t="s">
        <v>49</v>
      </c>
      <c r="C31" s="1" t="s">
        <v>50</v>
      </c>
      <c r="D31" s="14">
        <v>0</v>
      </c>
      <c r="E31" s="15"/>
      <c r="F31" s="16">
        <f>IF(E31=0,0,D31)</f>
        <v>0</v>
      </c>
    </row>
    <row r="32" spans="1:6" ht="16" x14ac:dyDescent="0.2">
      <c r="A32" s="17" t="s">
        <v>51</v>
      </c>
      <c r="B32" s="18"/>
      <c r="C32" s="18"/>
      <c r="D32" s="19"/>
      <c r="E32" s="20"/>
      <c r="F32" s="21"/>
    </row>
    <row r="33" spans="1:6" ht="20" customHeight="1" x14ac:dyDescent="0.2">
      <c r="A33" s="13">
        <v>0</v>
      </c>
      <c r="B33" s="1" t="s">
        <v>52</v>
      </c>
      <c r="C33" s="1" t="s">
        <v>53</v>
      </c>
      <c r="D33" s="14">
        <v>460</v>
      </c>
      <c r="E33" s="15"/>
      <c r="F33" s="16">
        <f t="shared" ref="F33:F39" si="1">IF(E33=0,0,D33)</f>
        <v>0</v>
      </c>
    </row>
    <row r="34" spans="1:6" ht="16" x14ac:dyDescent="0.2">
      <c r="A34" s="13">
        <v>0</v>
      </c>
      <c r="B34" s="1" t="s">
        <v>54</v>
      </c>
      <c r="C34" s="1" t="s">
        <v>55</v>
      </c>
      <c r="D34" s="14">
        <v>780</v>
      </c>
      <c r="E34" s="15"/>
      <c r="F34" s="16">
        <f t="shared" si="1"/>
        <v>0</v>
      </c>
    </row>
    <row r="35" spans="1:6" ht="16" x14ac:dyDescent="0.2">
      <c r="A35" s="13">
        <v>0</v>
      </c>
      <c r="B35" s="1" t="s">
        <v>56</v>
      </c>
      <c r="C35" s="1" t="s">
        <v>57</v>
      </c>
      <c r="D35" s="14">
        <v>2330</v>
      </c>
      <c r="E35" s="15"/>
      <c r="F35" s="16">
        <f t="shared" si="1"/>
        <v>0</v>
      </c>
    </row>
    <row r="36" spans="1:6" ht="16" x14ac:dyDescent="0.2">
      <c r="A36" s="13">
        <v>0</v>
      </c>
      <c r="B36" s="1" t="s">
        <v>58</v>
      </c>
      <c r="C36" s="1" t="s">
        <v>59</v>
      </c>
      <c r="D36" s="14">
        <v>1570</v>
      </c>
      <c r="E36" s="15"/>
      <c r="F36" s="16">
        <f t="shared" si="1"/>
        <v>0</v>
      </c>
    </row>
    <row r="37" spans="1:6" ht="16" x14ac:dyDescent="0.2">
      <c r="A37" s="13">
        <v>0</v>
      </c>
      <c r="B37" s="1" t="s">
        <v>60</v>
      </c>
      <c r="C37" s="1" t="s">
        <v>61</v>
      </c>
      <c r="D37" s="14">
        <v>1230</v>
      </c>
      <c r="E37" s="15"/>
      <c r="F37" s="16">
        <f t="shared" si="1"/>
        <v>0</v>
      </c>
    </row>
    <row r="38" spans="1:6" ht="16" x14ac:dyDescent="0.2">
      <c r="A38" s="13">
        <v>0</v>
      </c>
      <c r="B38" s="1" t="s">
        <v>62</v>
      </c>
      <c r="C38" s="1" t="s">
        <v>63</v>
      </c>
      <c r="D38" s="14">
        <v>4320</v>
      </c>
      <c r="E38" s="15"/>
      <c r="F38" s="16">
        <f t="shared" si="1"/>
        <v>0</v>
      </c>
    </row>
    <row r="39" spans="1:6" ht="16" x14ac:dyDescent="0.2">
      <c r="A39" s="13">
        <v>0</v>
      </c>
      <c r="B39" s="1" t="s">
        <v>64</v>
      </c>
      <c r="C39" s="1" t="s">
        <v>65</v>
      </c>
      <c r="D39" s="14">
        <v>1070</v>
      </c>
      <c r="E39" s="15"/>
      <c r="F39" s="16">
        <f t="shared" si="1"/>
        <v>0</v>
      </c>
    </row>
    <row r="40" spans="1:6" ht="16" x14ac:dyDescent="0.2">
      <c r="A40" s="17" t="s">
        <v>66</v>
      </c>
      <c r="B40" s="18"/>
      <c r="C40" s="18"/>
      <c r="D40" s="19"/>
      <c r="E40" s="20"/>
      <c r="F40" s="21"/>
    </row>
    <row r="41" spans="1:6" ht="16" x14ac:dyDescent="0.2">
      <c r="A41" s="13">
        <v>0</v>
      </c>
      <c r="B41" s="1" t="s">
        <v>67</v>
      </c>
      <c r="C41" s="1" t="s">
        <v>68</v>
      </c>
      <c r="D41" s="14">
        <v>430</v>
      </c>
      <c r="E41" s="15"/>
      <c r="F41" s="16">
        <f>IF(E41=0,0,D41)</f>
        <v>0</v>
      </c>
    </row>
    <row r="42" spans="1:6" ht="16" x14ac:dyDescent="0.2">
      <c r="A42" s="13">
        <v>0</v>
      </c>
      <c r="B42" s="1" t="s">
        <v>69</v>
      </c>
      <c r="C42" s="1" t="s">
        <v>70</v>
      </c>
      <c r="D42" s="14">
        <v>3770</v>
      </c>
      <c r="E42" s="15"/>
      <c r="F42" s="16">
        <f>IF(E42=0,0,D42)</f>
        <v>0</v>
      </c>
    </row>
    <row r="43" spans="1:6" ht="16" x14ac:dyDescent="0.2">
      <c r="A43" s="17" t="s">
        <v>71</v>
      </c>
      <c r="B43" s="18"/>
      <c r="C43" s="18"/>
      <c r="D43" s="19"/>
      <c r="E43" s="20"/>
      <c r="F43" s="21"/>
    </row>
    <row r="44" spans="1:6" ht="16" x14ac:dyDescent="0.2">
      <c r="A44" s="13">
        <v>0</v>
      </c>
      <c r="B44" s="1" t="s">
        <v>72</v>
      </c>
      <c r="C44" s="1" t="s">
        <v>73</v>
      </c>
      <c r="D44" s="14">
        <v>560</v>
      </c>
      <c r="E44" s="15"/>
      <c r="F44" s="16">
        <f>IF(E44=0,0,D44)</f>
        <v>0</v>
      </c>
    </row>
    <row r="45" spans="1:6" ht="16" x14ac:dyDescent="0.2">
      <c r="A45" s="13">
        <v>0</v>
      </c>
      <c r="B45" s="1" t="s">
        <v>74</v>
      </c>
      <c r="C45" s="1" t="s">
        <v>75</v>
      </c>
      <c r="D45" s="14">
        <v>2150</v>
      </c>
      <c r="E45" s="15"/>
      <c r="F45" s="16">
        <f>IF(E45=0,0,D45)</f>
        <v>0</v>
      </c>
    </row>
    <row r="46" spans="1:6" ht="16" x14ac:dyDescent="0.2">
      <c r="A46" s="17" t="s">
        <v>76</v>
      </c>
      <c r="B46" s="18"/>
      <c r="C46" s="18"/>
      <c r="D46" s="19"/>
      <c r="E46" s="20"/>
      <c r="F46" s="21"/>
    </row>
    <row r="47" spans="1:6" ht="16" x14ac:dyDescent="0.2">
      <c r="A47" s="13">
        <v>0</v>
      </c>
      <c r="B47" s="1" t="s">
        <v>77</v>
      </c>
      <c r="C47" s="1" t="s">
        <v>78</v>
      </c>
      <c r="D47" s="14">
        <v>2390</v>
      </c>
      <c r="E47" s="15"/>
      <c r="F47" s="16">
        <f>IF(E47=0,0,D47)</f>
        <v>0</v>
      </c>
    </row>
    <row r="48" spans="1:6" ht="16" x14ac:dyDescent="0.2">
      <c r="A48" s="13">
        <v>0</v>
      </c>
      <c r="B48" s="1" t="s">
        <v>79</v>
      </c>
      <c r="C48" s="1" t="s">
        <v>80</v>
      </c>
      <c r="D48" s="14">
        <v>670</v>
      </c>
      <c r="E48" s="15"/>
      <c r="F48" s="16">
        <f>IF(E48=0,0,D48)</f>
        <v>0</v>
      </c>
    </row>
    <row r="49" spans="1:6" ht="16" x14ac:dyDescent="0.2">
      <c r="A49" s="13">
        <v>0</v>
      </c>
      <c r="B49" s="1" t="s">
        <v>81</v>
      </c>
      <c r="C49" s="1" t="s">
        <v>82</v>
      </c>
      <c r="D49" s="14">
        <v>1400</v>
      </c>
      <c r="E49" s="15"/>
      <c r="F49" s="16">
        <f>IF(E49=0,0,D49)</f>
        <v>0</v>
      </c>
    </row>
    <row r="50" spans="1:6" ht="16" x14ac:dyDescent="0.2">
      <c r="A50" s="17" t="s">
        <v>83</v>
      </c>
      <c r="B50" s="18"/>
      <c r="C50" s="18"/>
      <c r="D50" s="19"/>
      <c r="E50" s="20"/>
      <c r="F50" s="21"/>
    </row>
    <row r="51" spans="1:6" ht="16" x14ac:dyDescent="0.2">
      <c r="A51" s="13">
        <v>0</v>
      </c>
      <c r="B51" s="1" t="s">
        <v>84</v>
      </c>
      <c r="C51" s="1" t="s">
        <v>85</v>
      </c>
      <c r="D51" s="14">
        <v>370</v>
      </c>
      <c r="E51" s="15"/>
      <c r="F51" s="16">
        <f t="shared" ref="F51:F58" si="2">IF(E51=0,0,D51)</f>
        <v>0</v>
      </c>
    </row>
    <row r="52" spans="1:6" ht="16" x14ac:dyDescent="0.2">
      <c r="A52" s="13">
        <v>0</v>
      </c>
      <c r="B52" s="1" t="s">
        <v>86</v>
      </c>
      <c r="C52" s="1" t="s">
        <v>87</v>
      </c>
      <c r="D52" s="14">
        <v>1070</v>
      </c>
      <c r="E52" s="15"/>
      <c r="F52" s="16">
        <f t="shared" si="2"/>
        <v>0</v>
      </c>
    </row>
    <row r="53" spans="1:6" ht="16" x14ac:dyDescent="0.2">
      <c r="A53" s="13">
        <v>0</v>
      </c>
      <c r="B53" s="1" t="s">
        <v>88</v>
      </c>
      <c r="C53" s="1" t="s">
        <v>89</v>
      </c>
      <c r="D53" s="14">
        <v>370</v>
      </c>
      <c r="E53" s="15"/>
      <c r="F53" s="16">
        <f t="shared" si="2"/>
        <v>0</v>
      </c>
    </row>
    <row r="54" spans="1:6" ht="16" x14ac:dyDescent="0.2">
      <c r="A54" s="13">
        <v>0</v>
      </c>
      <c r="B54" s="1" t="s">
        <v>90</v>
      </c>
      <c r="C54" s="1" t="s">
        <v>91</v>
      </c>
      <c r="D54" s="14">
        <v>1070</v>
      </c>
      <c r="E54" s="15"/>
      <c r="F54" s="16">
        <f t="shared" si="2"/>
        <v>0</v>
      </c>
    </row>
    <row r="55" spans="1:6" ht="16" x14ac:dyDescent="0.2">
      <c r="A55" s="13">
        <v>0</v>
      </c>
      <c r="B55" s="1" t="s">
        <v>92</v>
      </c>
      <c r="C55" s="1" t="s">
        <v>93</v>
      </c>
      <c r="D55" s="14">
        <v>370</v>
      </c>
      <c r="E55" s="15"/>
      <c r="F55" s="16">
        <f t="shared" si="2"/>
        <v>0</v>
      </c>
    </row>
    <row r="56" spans="1:6" ht="16" x14ac:dyDescent="0.2">
      <c r="A56" s="13">
        <v>0</v>
      </c>
      <c r="B56" s="1" t="s">
        <v>94</v>
      </c>
      <c r="C56" s="1" t="s">
        <v>95</v>
      </c>
      <c r="D56" s="14">
        <v>1070</v>
      </c>
      <c r="E56" s="15"/>
      <c r="F56" s="16">
        <f t="shared" si="2"/>
        <v>0</v>
      </c>
    </row>
    <row r="57" spans="1:6" ht="16" x14ac:dyDescent="0.2">
      <c r="A57" s="13">
        <v>0</v>
      </c>
      <c r="B57" s="1" t="s">
        <v>96</v>
      </c>
      <c r="C57" s="1" t="s">
        <v>97</v>
      </c>
      <c r="D57" s="14">
        <v>370</v>
      </c>
      <c r="E57" s="15"/>
      <c r="F57" s="16">
        <f t="shared" si="2"/>
        <v>0</v>
      </c>
    </row>
    <row r="58" spans="1:6" ht="16" x14ac:dyDescent="0.2">
      <c r="A58" s="13">
        <v>0</v>
      </c>
      <c r="B58" s="1" t="s">
        <v>98</v>
      </c>
      <c r="C58" s="1" t="s">
        <v>99</v>
      </c>
      <c r="D58" s="14">
        <v>1070</v>
      </c>
      <c r="E58" s="15"/>
      <c r="F58" s="16">
        <f t="shared" si="2"/>
        <v>0</v>
      </c>
    </row>
    <row r="59" spans="1:6" ht="16" x14ac:dyDescent="0.2">
      <c r="A59" s="17" t="s">
        <v>100</v>
      </c>
      <c r="B59" s="18"/>
      <c r="C59" s="18"/>
      <c r="D59" s="19"/>
      <c r="E59" s="20"/>
      <c r="F59" s="21"/>
    </row>
    <row r="60" spans="1:6" ht="16" x14ac:dyDescent="0.2">
      <c r="A60" s="13">
        <v>0</v>
      </c>
      <c r="B60" s="1" t="s">
        <v>101</v>
      </c>
      <c r="C60" s="1" t="s">
        <v>102</v>
      </c>
      <c r="D60" s="14">
        <v>810</v>
      </c>
      <c r="E60" s="15"/>
      <c r="F60" s="16">
        <f t="shared" ref="F60:F71" si="3">IF(E60=0,0,D60)</f>
        <v>0</v>
      </c>
    </row>
    <row r="61" spans="1:6" ht="16" x14ac:dyDescent="0.2">
      <c r="A61" s="13">
        <v>0</v>
      </c>
      <c r="B61" s="1" t="s">
        <v>103</v>
      </c>
      <c r="C61" s="1" t="s">
        <v>104</v>
      </c>
      <c r="D61" s="14">
        <v>430</v>
      </c>
      <c r="E61" s="15"/>
      <c r="F61" s="16">
        <f t="shared" si="3"/>
        <v>0</v>
      </c>
    </row>
    <row r="62" spans="1:6" ht="16" x14ac:dyDescent="0.2">
      <c r="A62" s="13">
        <v>0</v>
      </c>
      <c r="B62" s="1" t="s">
        <v>105</v>
      </c>
      <c r="C62" s="1" t="s">
        <v>106</v>
      </c>
      <c r="D62" s="14">
        <v>610</v>
      </c>
      <c r="E62" s="15"/>
      <c r="F62" s="16">
        <f t="shared" si="3"/>
        <v>0</v>
      </c>
    </row>
    <row r="63" spans="1:6" ht="16" x14ac:dyDescent="0.2">
      <c r="A63" s="13">
        <v>0</v>
      </c>
      <c r="B63" s="1" t="s">
        <v>107</v>
      </c>
      <c r="C63" s="1" t="s">
        <v>108</v>
      </c>
      <c r="D63" s="14">
        <v>1680</v>
      </c>
      <c r="E63" s="15"/>
      <c r="F63" s="16">
        <f t="shared" si="3"/>
        <v>0</v>
      </c>
    </row>
    <row r="64" spans="1:6" ht="16" x14ac:dyDescent="0.2">
      <c r="A64" s="13">
        <v>0</v>
      </c>
      <c r="B64" s="1" t="s">
        <v>109</v>
      </c>
      <c r="C64" s="1" t="s">
        <v>110</v>
      </c>
      <c r="D64" s="14">
        <v>1680</v>
      </c>
      <c r="E64" s="15"/>
      <c r="F64" s="16">
        <f t="shared" si="3"/>
        <v>0</v>
      </c>
    </row>
    <row r="65" spans="1:6" ht="16" x14ac:dyDescent="0.2">
      <c r="A65" s="13">
        <v>0</v>
      </c>
      <c r="B65" s="1" t="s">
        <v>111</v>
      </c>
      <c r="C65" s="1" t="s">
        <v>112</v>
      </c>
      <c r="D65" s="14">
        <v>560</v>
      </c>
      <c r="E65" s="15"/>
      <c r="F65" s="16">
        <f t="shared" si="3"/>
        <v>0</v>
      </c>
    </row>
    <row r="66" spans="1:6" ht="16" x14ac:dyDescent="0.2">
      <c r="A66" s="13">
        <v>0</v>
      </c>
      <c r="B66" s="1" t="s">
        <v>113</v>
      </c>
      <c r="C66" s="1" t="s">
        <v>114</v>
      </c>
      <c r="D66" s="14">
        <v>430</v>
      </c>
      <c r="E66" s="15"/>
      <c r="F66" s="16">
        <f t="shared" si="3"/>
        <v>0</v>
      </c>
    </row>
    <row r="67" spans="1:6" ht="16" x14ac:dyDescent="0.2">
      <c r="A67" s="13">
        <v>0</v>
      </c>
      <c r="B67" s="1" t="s">
        <v>115</v>
      </c>
      <c r="C67" s="1" t="s">
        <v>116</v>
      </c>
      <c r="D67" s="14">
        <v>360</v>
      </c>
      <c r="E67" s="15"/>
      <c r="F67" s="16">
        <f t="shared" si="3"/>
        <v>0</v>
      </c>
    </row>
    <row r="68" spans="1:6" ht="16" x14ac:dyDescent="0.2">
      <c r="A68" s="13">
        <v>0</v>
      </c>
      <c r="B68" s="1" t="s">
        <v>117</v>
      </c>
      <c r="C68" s="1" t="s">
        <v>118</v>
      </c>
      <c r="D68" s="14">
        <v>2880</v>
      </c>
      <c r="E68" s="15"/>
      <c r="F68" s="16">
        <f t="shared" si="3"/>
        <v>0</v>
      </c>
    </row>
    <row r="69" spans="1:6" ht="16" x14ac:dyDescent="0.2">
      <c r="A69" s="13">
        <v>0</v>
      </c>
      <c r="B69" s="1" t="s">
        <v>119</v>
      </c>
      <c r="C69" s="1" t="s">
        <v>120</v>
      </c>
      <c r="D69" s="14">
        <v>2880</v>
      </c>
      <c r="E69" s="15"/>
      <c r="F69" s="16">
        <f t="shared" si="3"/>
        <v>0</v>
      </c>
    </row>
    <row r="70" spans="1:6" ht="16" x14ac:dyDescent="0.2">
      <c r="A70" s="13">
        <v>0</v>
      </c>
      <c r="B70" s="1" t="s">
        <v>121</v>
      </c>
      <c r="C70" s="1" t="s">
        <v>122</v>
      </c>
      <c r="D70" s="14">
        <v>2880</v>
      </c>
      <c r="E70" s="15"/>
      <c r="F70" s="16">
        <f t="shared" si="3"/>
        <v>0</v>
      </c>
    </row>
    <row r="71" spans="1:6" ht="16" x14ac:dyDescent="0.2">
      <c r="A71" s="13">
        <v>0</v>
      </c>
      <c r="B71" s="1" t="s">
        <v>123</v>
      </c>
      <c r="C71" s="1" t="s">
        <v>124</v>
      </c>
      <c r="D71" s="14">
        <v>2880</v>
      </c>
      <c r="E71" s="15"/>
      <c r="F71" s="16">
        <f t="shared" si="3"/>
        <v>0</v>
      </c>
    </row>
    <row r="72" spans="1:6" ht="16" x14ac:dyDescent="0.2">
      <c r="A72" s="17" t="s">
        <v>125</v>
      </c>
      <c r="B72" s="18"/>
      <c r="C72" s="18"/>
      <c r="D72" s="19"/>
      <c r="E72" s="20"/>
      <c r="F72" s="21"/>
    </row>
    <row r="73" spans="1:6" ht="16" x14ac:dyDescent="0.2">
      <c r="A73" s="13">
        <v>0</v>
      </c>
      <c r="B73" s="1" t="s">
        <v>126</v>
      </c>
      <c r="C73" s="1" t="s">
        <v>127</v>
      </c>
      <c r="D73" s="14">
        <v>5350</v>
      </c>
      <c r="E73" s="15"/>
      <c r="F73" s="16">
        <f>IF(E73=0,0,D73)</f>
        <v>0</v>
      </c>
    </row>
    <row r="74" spans="1:6" ht="16" x14ac:dyDescent="0.2">
      <c r="A74" s="13">
        <v>0</v>
      </c>
      <c r="B74" s="1" t="s">
        <v>128</v>
      </c>
      <c r="C74" s="1" t="s">
        <v>129</v>
      </c>
      <c r="D74" s="14">
        <v>1090</v>
      </c>
      <c r="E74" s="15"/>
      <c r="F74" s="16">
        <f>IF(E74=0,0,D74)</f>
        <v>0</v>
      </c>
    </row>
    <row r="75" spans="1:6" ht="16" x14ac:dyDescent="0.2">
      <c r="A75" s="13">
        <v>0</v>
      </c>
      <c r="B75" s="1" t="s">
        <v>130</v>
      </c>
      <c r="C75" s="1" t="s">
        <v>131</v>
      </c>
      <c r="D75" s="14">
        <v>1150</v>
      </c>
      <c r="E75" s="15"/>
      <c r="F75" s="16">
        <f>IF(E75=0,0,D75)</f>
        <v>0</v>
      </c>
    </row>
    <row r="76" spans="1:6" ht="16" x14ac:dyDescent="0.2">
      <c r="A76" s="13">
        <v>0</v>
      </c>
      <c r="B76" s="1" t="s">
        <v>132</v>
      </c>
      <c r="C76" s="1" t="s">
        <v>133</v>
      </c>
      <c r="D76" s="14">
        <v>1130</v>
      </c>
      <c r="E76" s="15"/>
      <c r="F76" s="16">
        <f>IF(E76=0,0,D76)</f>
        <v>0</v>
      </c>
    </row>
    <row r="77" spans="1:6" ht="16" x14ac:dyDescent="0.2">
      <c r="A77" s="13">
        <v>0</v>
      </c>
      <c r="B77" s="1" t="s">
        <v>134</v>
      </c>
      <c r="C77" s="1" t="s">
        <v>135</v>
      </c>
      <c r="D77" s="14">
        <v>5350</v>
      </c>
      <c r="E77" s="15"/>
      <c r="F77" s="16">
        <f>IF(E77=0,0,D77)</f>
        <v>0</v>
      </c>
    </row>
    <row r="78" spans="1:6" ht="16" x14ac:dyDescent="0.2">
      <c r="A78" s="17" t="s">
        <v>136</v>
      </c>
      <c r="B78" s="18"/>
      <c r="C78" s="18"/>
      <c r="D78" s="19"/>
      <c r="E78" s="20"/>
      <c r="F78" s="21"/>
    </row>
    <row r="79" spans="1:6" ht="16" x14ac:dyDescent="0.2">
      <c r="A79" s="13">
        <v>0</v>
      </c>
      <c r="B79" s="1" t="s">
        <v>137</v>
      </c>
      <c r="C79" s="1" t="s">
        <v>138</v>
      </c>
      <c r="D79" s="14">
        <v>19350</v>
      </c>
      <c r="E79" s="15" t="s">
        <v>5</v>
      </c>
      <c r="F79" s="16">
        <f>IF(E79=0,0,D79)</f>
        <v>19350</v>
      </c>
    </row>
    <row r="80" spans="1:6" ht="16" x14ac:dyDescent="0.2">
      <c r="A80" s="13">
        <v>0</v>
      </c>
      <c r="B80" s="1" t="s">
        <v>139</v>
      </c>
      <c r="C80" s="1" t="s">
        <v>140</v>
      </c>
      <c r="D80" s="14">
        <v>18350</v>
      </c>
      <c r="E80" s="15"/>
      <c r="F80" s="16">
        <f>IF(E80=0,0,D80)</f>
        <v>0</v>
      </c>
    </row>
    <row r="81" spans="1:6" ht="16" x14ac:dyDescent="0.2">
      <c r="A81" s="13">
        <v>0</v>
      </c>
      <c r="B81" s="1" t="s">
        <v>141</v>
      </c>
      <c r="C81" s="1" t="s">
        <v>142</v>
      </c>
      <c r="D81" s="14">
        <v>23100</v>
      </c>
      <c r="E81" s="15"/>
      <c r="F81" s="16">
        <f>IF(E81=0,0,D81)</f>
        <v>0</v>
      </c>
    </row>
    <row r="82" spans="1:6" ht="16" x14ac:dyDescent="0.2">
      <c r="A82" s="13">
        <v>0</v>
      </c>
      <c r="B82" s="1" t="s">
        <v>143</v>
      </c>
      <c r="C82" s="1" t="s">
        <v>144</v>
      </c>
      <c r="D82" s="14">
        <v>22100</v>
      </c>
      <c r="E82" s="15"/>
      <c r="F82" s="16">
        <f>IF(E82=0,0,D82)</f>
        <v>0</v>
      </c>
    </row>
    <row r="83" spans="1:6" ht="16" x14ac:dyDescent="0.2">
      <c r="A83" s="17"/>
      <c r="B83" s="18"/>
      <c r="C83" s="18"/>
      <c r="D83" s="19"/>
      <c r="E83" s="20"/>
      <c r="F83" s="21"/>
    </row>
    <row r="84" spans="1:6" ht="16" x14ac:dyDescent="0.2">
      <c r="A84" s="13">
        <v>0</v>
      </c>
      <c r="B84" s="1" t="s">
        <v>145</v>
      </c>
      <c r="C84" s="1" t="s">
        <v>146</v>
      </c>
      <c r="D84" s="14">
        <v>1080</v>
      </c>
      <c r="E84" s="15" t="s">
        <v>147</v>
      </c>
      <c r="F84" s="16">
        <f>IF(E84=0,0,D84)</f>
        <v>1080</v>
      </c>
    </row>
    <row r="85" spans="1:6" ht="16" x14ac:dyDescent="0.2">
      <c r="A85" s="13">
        <v>0</v>
      </c>
      <c r="B85" s="1" t="s">
        <v>148</v>
      </c>
      <c r="C85" s="1" t="s">
        <v>149</v>
      </c>
      <c r="D85" s="14">
        <v>1080</v>
      </c>
      <c r="E85" s="15"/>
      <c r="F85" s="16">
        <f>IF(E85=0,0,D85)</f>
        <v>0</v>
      </c>
    </row>
    <row r="86" spans="1:6" ht="16" x14ac:dyDescent="0.2">
      <c r="A86" s="17" t="s">
        <v>150</v>
      </c>
      <c r="B86" s="18"/>
      <c r="C86" s="18"/>
      <c r="D86" s="19"/>
      <c r="E86" s="20"/>
      <c r="F86" s="21"/>
    </row>
    <row r="87" spans="1:6" ht="16" x14ac:dyDescent="0.2">
      <c r="A87" s="13">
        <v>0</v>
      </c>
      <c r="B87" s="1" t="s">
        <v>151</v>
      </c>
      <c r="C87" s="1" t="s">
        <v>152</v>
      </c>
      <c r="D87" s="14">
        <v>3550</v>
      </c>
      <c r="E87" s="15"/>
      <c r="F87" s="16">
        <f>IF(E87=0,0,D87)</f>
        <v>0</v>
      </c>
    </row>
    <row r="88" spans="1:6" ht="16" x14ac:dyDescent="0.2">
      <c r="A88" s="13">
        <v>0</v>
      </c>
      <c r="B88" s="1" t="s">
        <v>151</v>
      </c>
      <c r="C88" s="1" t="s">
        <v>153</v>
      </c>
      <c r="D88" s="14">
        <v>5780</v>
      </c>
      <c r="E88" s="15"/>
      <c r="F88" s="16">
        <f>IF(E88=0,0,D88)</f>
        <v>0</v>
      </c>
    </row>
    <row r="89" spans="1:6" ht="16" x14ac:dyDescent="0.2">
      <c r="A89" s="13">
        <v>0</v>
      </c>
      <c r="B89" s="1" t="s">
        <v>151</v>
      </c>
      <c r="C89" s="1" t="s">
        <v>154</v>
      </c>
      <c r="D89" s="14">
        <v>7183</v>
      </c>
      <c r="E89" s="15"/>
      <c r="F89" s="16">
        <f>IF(E89=0,0,D89)</f>
        <v>0</v>
      </c>
    </row>
    <row r="90" spans="1:6" ht="16" x14ac:dyDescent="0.2">
      <c r="A90" s="13">
        <v>0</v>
      </c>
      <c r="B90" s="1" t="s">
        <v>151</v>
      </c>
      <c r="C90" s="1" t="s">
        <v>155</v>
      </c>
      <c r="D90" s="14">
        <v>4222</v>
      </c>
      <c r="E90" s="15"/>
      <c r="F90" s="16">
        <f>IF(E90=0,0,D90)</f>
        <v>0</v>
      </c>
    </row>
    <row r="91" spans="1:6" ht="16" x14ac:dyDescent="0.2">
      <c r="A91" s="22">
        <v>0</v>
      </c>
      <c r="B91" s="1" t="s">
        <v>151</v>
      </c>
      <c r="C91" s="1" t="s">
        <v>156</v>
      </c>
      <c r="D91" s="14">
        <v>3967</v>
      </c>
      <c r="E91" s="15"/>
      <c r="F91" s="16">
        <f>IF(E91=0,0,D91)</f>
        <v>0</v>
      </c>
    </row>
    <row r="92" spans="1:6" ht="16" x14ac:dyDescent="0.2">
      <c r="A92" s="13"/>
      <c r="D92" s="23"/>
      <c r="E92" s="23"/>
      <c r="F92" s="23"/>
    </row>
    <row r="93" spans="1:6" ht="16" x14ac:dyDescent="0.2">
      <c r="A93" s="24"/>
      <c r="B93" s="24"/>
      <c r="C93" s="24"/>
      <c r="D93" s="25" t="s">
        <v>157</v>
      </c>
      <c r="E93" s="26"/>
      <c r="F93" s="27">
        <f>SUM(F9:F91)</f>
        <v>61530</v>
      </c>
    </row>
    <row r="94" spans="1:6" ht="16" x14ac:dyDescent="0.2">
      <c r="A94" s="24"/>
      <c r="B94" s="24"/>
      <c r="C94" s="24"/>
      <c r="D94" s="25"/>
      <c r="E94" s="26"/>
      <c r="F94" s="27"/>
    </row>
    <row r="95" spans="1:6" ht="16" x14ac:dyDescent="0.2">
      <c r="A95" s="24"/>
      <c r="B95" s="24"/>
      <c r="C95" s="24"/>
      <c r="D95" s="25" t="s">
        <v>158</v>
      </c>
      <c r="E95" s="26"/>
      <c r="F95" s="28">
        <f>SUM(F93/1.1)</f>
        <v>55936.363636363632</v>
      </c>
    </row>
    <row r="96" spans="1:6" ht="20.5" customHeight="1" x14ac:dyDescent="0.2">
      <c r="A96" s="10"/>
      <c r="B96" s="10"/>
      <c r="C96" s="10"/>
      <c r="D96" s="29"/>
      <c r="E96" s="30"/>
      <c r="F96" s="31"/>
    </row>
    <row r="97" spans="4:6" ht="16" x14ac:dyDescent="0.2">
      <c r="D97" s="32" t="s">
        <v>159</v>
      </c>
      <c r="E97" s="33"/>
      <c r="F97" s="31">
        <f>SUM(F99-F95)</f>
        <v>11187.272727272721</v>
      </c>
    </row>
    <row r="98" spans="4:6" ht="16" x14ac:dyDescent="0.2">
      <c r="D98" s="32"/>
      <c r="E98" s="33"/>
      <c r="F98" s="31"/>
    </row>
    <row r="99" spans="4:6" ht="16" x14ac:dyDescent="0.2">
      <c r="D99" s="32" t="s">
        <v>160</v>
      </c>
      <c r="E99" s="33"/>
      <c r="F99" s="31">
        <f>SUM(F95*1.2)</f>
        <v>67123.636363636353</v>
      </c>
    </row>
    <row r="100" spans="4:6" ht="16" x14ac:dyDescent="0.2"/>
    <row r="101" spans="4:6" ht="16" x14ac:dyDescent="0.2"/>
    <row r="102" spans="4:6" ht="16" x14ac:dyDescent="0.2"/>
    <row r="103" spans="4:6" ht="16" x14ac:dyDescent="0.2"/>
    <row r="104" spans="4:6" ht="16" x14ac:dyDescent="0.2"/>
    <row r="105" spans="4:6" ht="16" x14ac:dyDescent="0.2"/>
    <row r="106" spans="4:6" ht="16" x14ac:dyDescent="0.2"/>
    <row r="107" spans="4:6" ht="16" x14ac:dyDescent="0.2"/>
    <row r="108" spans="4:6" ht="16" x14ac:dyDescent="0.2"/>
    <row r="109" spans="4:6" ht="16" x14ac:dyDescent="0.2"/>
    <row r="110" spans="4:6" ht="16" x14ac:dyDescent="0.2"/>
    <row r="111" spans="4:6" ht="16" x14ac:dyDescent="0.2"/>
    <row r="112" spans="4:6" ht="16" x14ac:dyDescent="0.2"/>
    <row r="113" spans="1:5" ht="16" x14ac:dyDescent="0.2"/>
    <row r="114" spans="1:5" ht="16" x14ac:dyDescent="0.2"/>
    <row r="115" spans="1:5" ht="16" x14ac:dyDescent="0.2"/>
    <row r="116" spans="1:5" ht="16" x14ac:dyDescent="0.2"/>
    <row r="117" spans="1:5" ht="16" x14ac:dyDescent="0.2"/>
    <row r="118" spans="1:5" ht="16" x14ac:dyDescent="0.2"/>
    <row r="119" spans="1:5" ht="16" x14ac:dyDescent="0.2"/>
    <row r="120" spans="1:5" ht="16" x14ac:dyDescent="0.2"/>
    <row r="121" spans="1:5" ht="16" x14ac:dyDescent="0.2"/>
    <row r="122" spans="1:5" ht="16" x14ac:dyDescent="0.2"/>
    <row r="123" spans="1:5" ht="16" x14ac:dyDescent="0.2"/>
    <row r="124" spans="1:5" ht="16" x14ac:dyDescent="0.2"/>
    <row r="125" spans="1:5" ht="20.5" customHeight="1" x14ac:dyDescent="0.2">
      <c r="A125" s="10"/>
      <c r="B125" s="10"/>
      <c r="C125" s="10"/>
      <c r="D125" s="10"/>
      <c r="E125" s="10"/>
    </row>
    <row r="126" spans="1:5" ht="16" x14ac:dyDescent="0.2"/>
    <row r="127" spans="1:5" ht="16" x14ac:dyDescent="0.2"/>
    <row r="128" spans="1:5" ht="16" x14ac:dyDescent="0.2"/>
    <row r="129" ht="16" x14ac:dyDescent="0.2"/>
    <row r="130" ht="16" x14ac:dyDescent="0.2"/>
    <row r="131" ht="16" x14ac:dyDescent="0.2"/>
    <row r="132" ht="16" x14ac:dyDescent="0.2"/>
    <row r="133" ht="16" x14ac:dyDescent="0.2"/>
    <row r="134" ht="16" x14ac:dyDescent="0.2"/>
    <row r="135" ht="16" x14ac:dyDescent="0.2"/>
    <row r="136" ht="16" x14ac:dyDescent="0.2"/>
    <row r="137" ht="16" x14ac:dyDescent="0.2"/>
    <row r="138" ht="16" x14ac:dyDescent="0.2"/>
    <row r="139" ht="16" x14ac:dyDescent="0.2"/>
    <row r="140" ht="16" x14ac:dyDescent="0.2"/>
    <row r="141" ht="16" x14ac:dyDescent="0.2"/>
    <row r="142" ht="16" x14ac:dyDescent="0.2"/>
    <row r="143" ht="16" x14ac:dyDescent="0.2"/>
    <row r="144" ht="16" x14ac:dyDescent="0.2"/>
    <row r="145" spans="1:5" ht="16" x14ac:dyDescent="0.2"/>
    <row r="146" spans="1:5" ht="16" x14ac:dyDescent="0.2"/>
    <row r="147" spans="1:5" ht="16" x14ac:dyDescent="0.2"/>
    <row r="148" spans="1:5" ht="16" x14ac:dyDescent="0.2"/>
    <row r="149" spans="1:5" ht="16" x14ac:dyDescent="0.2"/>
    <row r="150" spans="1:5" ht="16" x14ac:dyDescent="0.2"/>
    <row r="151" spans="1:5" ht="16" x14ac:dyDescent="0.2"/>
    <row r="152" spans="1:5" ht="16" x14ac:dyDescent="0.2"/>
    <row r="153" spans="1:5" ht="16" x14ac:dyDescent="0.2"/>
    <row r="154" spans="1:5" ht="20.5" customHeight="1" x14ac:dyDescent="0.2">
      <c r="A154" s="10"/>
      <c r="B154" s="10"/>
      <c r="C154" s="10"/>
      <c r="D154" s="10"/>
      <c r="E154" s="10"/>
    </row>
    <row r="155" spans="1:5" ht="16" x14ac:dyDescent="0.2"/>
    <row r="156" spans="1:5" ht="16" x14ac:dyDescent="0.2"/>
    <row r="157" spans="1:5" ht="16" x14ac:dyDescent="0.2"/>
    <row r="158" spans="1:5" ht="16" x14ac:dyDescent="0.2"/>
    <row r="159" spans="1:5" ht="16" x14ac:dyDescent="0.2"/>
    <row r="160" spans="1:5" ht="16" x14ac:dyDescent="0.2"/>
    <row r="161" ht="16" x14ac:dyDescent="0.2"/>
    <row r="162" ht="16" x14ac:dyDescent="0.2"/>
    <row r="163" ht="16" x14ac:dyDescent="0.2"/>
    <row r="164" ht="16" x14ac:dyDescent="0.2"/>
    <row r="165" ht="16" x14ac:dyDescent="0.2"/>
    <row r="166" ht="16" x14ac:dyDescent="0.2"/>
    <row r="167" ht="16" x14ac:dyDescent="0.2"/>
    <row r="168" ht="16" x14ac:dyDescent="0.2"/>
    <row r="169" ht="16" x14ac:dyDescent="0.2"/>
    <row r="170" ht="16" x14ac:dyDescent="0.2"/>
    <row r="171" ht="16" x14ac:dyDescent="0.2"/>
    <row r="172" ht="16" x14ac:dyDescent="0.2"/>
    <row r="173" ht="16" x14ac:dyDescent="0.2"/>
    <row r="174" ht="16" x14ac:dyDescent="0.2"/>
    <row r="175" ht="16" x14ac:dyDescent="0.2"/>
    <row r="176" ht="16" x14ac:dyDescent="0.2"/>
    <row r="177" spans="1:5" ht="16" x14ac:dyDescent="0.2"/>
    <row r="178" spans="1:5" ht="16" x14ac:dyDescent="0.2"/>
    <row r="179" spans="1:5" ht="16" x14ac:dyDescent="0.2"/>
    <row r="180" spans="1:5" ht="16" x14ac:dyDescent="0.2"/>
    <row r="182" spans="1:5" ht="20.5" customHeight="1" x14ac:dyDescent="0.2">
      <c r="A182" s="10"/>
      <c r="B182" s="10"/>
      <c r="C182" s="10"/>
      <c r="D182" s="10"/>
      <c r="E182" s="10"/>
    </row>
    <row r="183" spans="1:5" ht="16" x14ac:dyDescent="0.2"/>
    <row r="184" spans="1:5" ht="16" x14ac:dyDescent="0.2"/>
    <row r="185" spans="1:5" ht="16" x14ac:dyDescent="0.2"/>
    <row r="186" spans="1:5" ht="16" x14ac:dyDescent="0.2"/>
    <row r="187" spans="1:5" ht="16" x14ac:dyDescent="0.2"/>
    <row r="188" spans="1:5" ht="16" x14ac:dyDescent="0.2"/>
    <row r="189" spans="1:5" ht="16" x14ac:dyDescent="0.2"/>
    <row r="190" spans="1:5" ht="16" x14ac:dyDescent="0.2"/>
    <row r="191" spans="1:5" ht="16" x14ac:dyDescent="0.2"/>
    <row r="192" spans="1:5" ht="16" x14ac:dyDescent="0.2"/>
    <row r="193" ht="16" x14ac:dyDescent="0.2"/>
    <row r="194" ht="16" x14ac:dyDescent="0.2"/>
    <row r="195" ht="16" x14ac:dyDescent="0.2"/>
    <row r="196" ht="16" x14ac:dyDescent="0.2"/>
    <row r="197" ht="16" x14ac:dyDescent="0.2"/>
    <row r="198" ht="16" x14ac:dyDescent="0.2"/>
    <row r="199" ht="16" x14ac:dyDescent="0.2"/>
    <row r="200" ht="16" x14ac:dyDescent="0.2"/>
    <row r="201" ht="16" x14ac:dyDescent="0.2"/>
    <row r="202" ht="16" x14ac:dyDescent="0.2"/>
    <row r="203" ht="16" x14ac:dyDescent="0.2"/>
    <row r="204" ht="16" x14ac:dyDescent="0.2"/>
    <row r="205" ht="16" x14ac:dyDescent="0.2"/>
    <row r="206" ht="16" x14ac:dyDescent="0.2"/>
    <row r="207" ht="16" x14ac:dyDescent="0.2"/>
    <row r="208" ht="16" x14ac:dyDescent="0.2"/>
    <row r="209" spans="1:5" ht="16" x14ac:dyDescent="0.2"/>
    <row r="210" spans="1:5" ht="16" x14ac:dyDescent="0.2"/>
    <row r="211" spans="1:5" ht="20.5" customHeight="1" x14ac:dyDescent="0.2">
      <c r="A211" s="10"/>
      <c r="B211" s="10"/>
      <c r="C211" s="10"/>
      <c r="D211" s="10"/>
      <c r="E211" s="10"/>
    </row>
    <row r="212" spans="1:5" ht="16" x14ac:dyDescent="0.2"/>
    <row r="213" spans="1:5" ht="16" x14ac:dyDescent="0.2"/>
    <row r="214" spans="1:5" ht="16" x14ac:dyDescent="0.2"/>
    <row r="215" spans="1:5" ht="16" x14ac:dyDescent="0.2"/>
    <row r="216" spans="1:5" ht="16" x14ac:dyDescent="0.2"/>
    <row r="217" spans="1:5" ht="16" x14ac:dyDescent="0.2"/>
    <row r="218" spans="1:5" ht="16" x14ac:dyDescent="0.2"/>
    <row r="219" spans="1:5" ht="16" x14ac:dyDescent="0.2"/>
    <row r="220" spans="1:5" ht="16" x14ac:dyDescent="0.2"/>
    <row r="221" spans="1:5" ht="16" x14ac:dyDescent="0.2"/>
    <row r="222" spans="1:5" ht="16" x14ac:dyDescent="0.2"/>
    <row r="223" spans="1:5" ht="16" x14ac:dyDescent="0.2"/>
    <row r="224" spans="1:5" ht="16" x14ac:dyDescent="0.2"/>
    <row r="225" spans="1:5" ht="16" x14ac:dyDescent="0.2"/>
    <row r="226" spans="1:5" ht="16" x14ac:dyDescent="0.2"/>
    <row r="227" spans="1:5" ht="16" x14ac:dyDescent="0.2"/>
    <row r="228" spans="1:5" ht="16" x14ac:dyDescent="0.2"/>
    <row r="229" spans="1:5" ht="16" x14ac:dyDescent="0.2"/>
    <row r="230" spans="1:5" ht="16" x14ac:dyDescent="0.2"/>
    <row r="231" spans="1:5" ht="16" x14ac:dyDescent="0.2"/>
    <row r="232" spans="1:5" ht="16" x14ac:dyDescent="0.2"/>
    <row r="233" spans="1:5" ht="16" x14ac:dyDescent="0.2"/>
    <row r="234" spans="1:5" ht="16" x14ac:dyDescent="0.2"/>
    <row r="235" spans="1:5" ht="16" x14ac:dyDescent="0.2"/>
    <row r="236" spans="1:5" ht="16" x14ac:dyDescent="0.2"/>
    <row r="237" spans="1:5" ht="16" x14ac:dyDescent="0.2"/>
    <row r="238" spans="1:5" ht="16" x14ac:dyDescent="0.2"/>
    <row r="239" spans="1:5" ht="16" x14ac:dyDescent="0.2"/>
    <row r="240" spans="1:5" ht="20.5" customHeight="1" x14ac:dyDescent="0.2">
      <c r="A240" s="10"/>
      <c r="B240" s="10"/>
      <c r="C240" s="10"/>
      <c r="D240" s="10"/>
      <c r="E240" s="10"/>
    </row>
    <row r="241" ht="16" x14ac:dyDescent="0.2"/>
    <row r="242" ht="16" x14ac:dyDescent="0.2"/>
    <row r="243" ht="16" x14ac:dyDescent="0.2"/>
    <row r="244" ht="16" x14ac:dyDescent="0.2"/>
    <row r="245" ht="16" x14ac:dyDescent="0.2"/>
    <row r="246" ht="16" x14ac:dyDescent="0.2"/>
    <row r="247" ht="16" x14ac:dyDescent="0.2"/>
    <row r="248" ht="16" x14ac:dyDescent="0.2"/>
    <row r="249" ht="16" x14ac:dyDescent="0.2"/>
    <row r="250" ht="16" x14ac:dyDescent="0.2"/>
    <row r="251" ht="16" x14ac:dyDescent="0.2"/>
    <row r="252" ht="16" x14ac:dyDescent="0.2"/>
    <row r="253" ht="16" x14ac:dyDescent="0.2"/>
    <row r="254" ht="16" x14ac:dyDescent="0.2"/>
    <row r="255" ht="16" x14ac:dyDescent="0.2"/>
    <row r="256" ht="16" x14ac:dyDescent="0.2"/>
    <row r="257" ht="16" x14ac:dyDescent="0.2"/>
    <row r="258" ht="16" x14ac:dyDescent="0.2"/>
    <row r="259" ht="16" x14ac:dyDescent="0.2"/>
  </sheetData>
  <sheetProtection algorithmName="SHA-512" hashValue="a3D3NApFeJP20ebUGTGkj1i0230TfHT1bewD21kfgkt/yd3kQbb28cDuMh5Uv2UFX4m05to34GEsBmlhO6FESw==" saltValue="+3igK6WkNriC81N3XKvMnA==" spinCount="100000" sheet="1" objects="1" scenarios="1"/>
  <mergeCells count="1"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Axopar 25 Cross Bow Cross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Lane</dc:creator>
  <cp:lastModifiedBy>Steven Lane</cp:lastModifiedBy>
  <dcterms:created xsi:type="dcterms:W3CDTF">2024-01-05T11:10:09Z</dcterms:created>
  <dcterms:modified xsi:type="dcterms:W3CDTF">2024-01-05T11:11:04Z</dcterms:modified>
</cp:coreProperties>
</file>