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lane/Downloads/"/>
    </mc:Choice>
  </mc:AlternateContent>
  <xr:revisionPtr revIDLastSave="0" documentId="8_{F437ED33-969C-3349-9AAE-946152887CD0}" xr6:coauthVersionLast="47" xr6:coauthVersionMax="47" xr10:uidLastSave="{00000000-0000-0000-0000-000000000000}"/>
  <bookViews>
    <workbookView xWindow="5980" yWindow="2800" windowWidth="27240" windowHeight="16440" xr2:uid="{FF22D660-1980-F548-B3E0-0C06B6FA8533}"/>
  </bookViews>
  <sheets>
    <sheet name="Axopar 37 Spyder 202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7" i="1" l="1"/>
  <c r="F136" i="1"/>
  <c r="F135" i="1"/>
  <c r="F134" i="1"/>
  <c r="F133" i="1"/>
  <c r="F131" i="1"/>
  <c r="F130" i="1"/>
  <c r="F128" i="1"/>
  <c r="F127" i="1"/>
  <c r="F126" i="1"/>
  <c r="F125" i="1"/>
  <c r="F124" i="1"/>
  <c r="F123" i="1"/>
  <c r="F122" i="1"/>
  <c r="F121" i="1"/>
  <c r="F119" i="1"/>
  <c r="F118" i="1"/>
  <c r="F117" i="1"/>
  <c r="F116" i="1"/>
  <c r="F115" i="1"/>
  <c r="F113" i="1"/>
  <c r="F112" i="1"/>
  <c r="F111" i="1"/>
  <c r="F109" i="1"/>
  <c r="F108" i="1"/>
  <c r="F107" i="1"/>
  <c r="F106" i="1"/>
  <c r="F105" i="1"/>
  <c r="F104" i="1"/>
  <c r="F103" i="1"/>
  <c r="F102" i="1"/>
  <c r="F101" i="1"/>
  <c r="F99" i="1"/>
  <c r="F98" i="1"/>
  <c r="F97" i="1"/>
  <c r="F96" i="1"/>
  <c r="F95" i="1"/>
  <c r="F93" i="1"/>
  <c r="F92" i="1"/>
  <c r="F91" i="1"/>
  <c r="F90" i="1"/>
  <c r="F89" i="1"/>
  <c r="F88" i="1"/>
  <c r="F87" i="1"/>
  <c r="F86" i="1"/>
  <c r="F84" i="1"/>
  <c r="F83" i="1"/>
  <c r="F82" i="1"/>
  <c r="F81" i="1"/>
  <c r="F79" i="1"/>
  <c r="F78" i="1"/>
  <c r="F77" i="1"/>
  <c r="F76" i="1"/>
  <c r="F74" i="1"/>
  <c r="F73" i="1"/>
  <c r="F72" i="1"/>
  <c r="F71" i="1"/>
  <c r="F70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7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0" i="1"/>
  <c r="F19" i="1"/>
  <c r="F18" i="1"/>
  <c r="F17" i="1"/>
  <c r="F16" i="1"/>
  <c r="F15" i="1"/>
  <c r="F13" i="1"/>
  <c r="F12" i="1"/>
  <c r="F11" i="1"/>
  <c r="F9" i="1"/>
  <c r="F139" i="1" s="1"/>
  <c r="F141" i="1" s="1"/>
  <c r="F145" i="1" s="1"/>
  <c r="F143" i="1" s="1"/>
</calcChain>
</file>

<file path=xl/sharedStrings.xml><?xml version="1.0" encoding="utf-8"?>
<sst xmlns="http://schemas.openxmlformats.org/spreadsheetml/2006/main" count="257" uniqueCount="249">
  <si>
    <t>Axopar 37 Spyder 2024</t>
  </si>
  <si>
    <t>Selection</t>
  </si>
  <si>
    <t>Code</t>
  </si>
  <si>
    <t>Name</t>
  </si>
  <si>
    <t>Options price</t>
  </si>
  <si>
    <t>Y - Select options</t>
  </si>
  <si>
    <t>Price €</t>
  </si>
  <si>
    <t>Boat Model</t>
  </si>
  <si>
    <t>AXO9001789</t>
  </si>
  <si>
    <t>Aft Deck Setup</t>
  </si>
  <si>
    <t>AXO9000510</t>
  </si>
  <si>
    <t>Aft cabin S/ST</t>
  </si>
  <si>
    <t>AXO9000511</t>
  </si>
  <si>
    <t>Multi Storage S/ST</t>
  </si>
  <si>
    <t>AXO9000512</t>
  </si>
  <si>
    <t>Wetbar Package S/ST</t>
  </si>
  <si>
    <t>Upholstery Color</t>
  </si>
  <si>
    <t>AXO9000602</t>
  </si>
  <si>
    <t>Seats and upholstery, Sandstone</t>
  </si>
  <si>
    <t>AXO9000603</t>
  </si>
  <si>
    <t>Seats and upholstery, Cobre</t>
  </si>
  <si>
    <t>AXO9000605</t>
  </si>
  <si>
    <t>Seats and upholstery, Sandstone BRABUS line</t>
  </si>
  <si>
    <t>AXO9000606</t>
  </si>
  <si>
    <t>Seats and upholstery, Cobre BRABUS line</t>
  </si>
  <si>
    <t>AXO9001976</t>
  </si>
  <si>
    <t>Seats and upholstery, Baltic</t>
  </si>
  <si>
    <t>AXO9001977</t>
  </si>
  <si>
    <t>Seats and upholstery, Baltic BRABUS line</t>
  </si>
  <si>
    <t>Preselection6</t>
  </si>
  <si>
    <t>Petrol color</t>
  </si>
  <si>
    <t>Aft deck layout</t>
  </si>
  <si>
    <t>AXO9000565</t>
  </si>
  <si>
    <t>Aft deck folding seats, Petrol</t>
  </si>
  <si>
    <t>AXO9000568</t>
  </si>
  <si>
    <t>Aft deck folding seats, Sandstone</t>
  </si>
  <si>
    <t>AXO9000569</t>
  </si>
  <si>
    <t>Aft deck folding seats, Cobre</t>
  </si>
  <si>
    <t>AXO9000570</t>
  </si>
  <si>
    <t>Aft deck folding seats, Petrol BRABUS Line black</t>
  </si>
  <si>
    <t>AXO9000572</t>
  </si>
  <si>
    <t>Aft deck fold. seats, Sandstone, BRABUS Line black</t>
  </si>
  <si>
    <t>AXO9000573</t>
  </si>
  <si>
    <t>Aft deck folding seats, Cobre, BRABUS Line black</t>
  </si>
  <si>
    <t>AXO9000613</t>
  </si>
  <si>
    <t>Removable cushions for aft fender boxes, Petrol</t>
  </si>
  <si>
    <t>AXO9000614</t>
  </si>
  <si>
    <t>Removable cushions for aft fender boxes, Sandstone</t>
  </si>
  <si>
    <t>AXO9000615</t>
  </si>
  <si>
    <t>Removable cushions for aft fender boxes, Cobre</t>
  </si>
  <si>
    <t>AXO9001892</t>
  </si>
  <si>
    <t>Aft deck folding seats, Baltic</t>
  </si>
  <si>
    <t>AXO9001893</t>
  </si>
  <si>
    <t>Removable cushions for aft fender boxes, Baltic</t>
  </si>
  <si>
    <t>AXO9001894</t>
  </si>
  <si>
    <t>Aft deck folding seats, Baltic, BRABUS Line black</t>
  </si>
  <si>
    <t>Fore deck setup</t>
  </si>
  <si>
    <t>AXO9000522</t>
  </si>
  <si>
    <t>Gullwing doors</t>
  </si>
  <si>
    <t>AXO9000524</t>
  </si>
  <si>
    <t>Fixed sunbed on front deck with storage, Petrol</t>
  </si>
  <si>
    <t>AXO9000525</t>
  </si>
  <si>
    <t>Fixed sunbed on front deck w/ storage, Sandstone </t>
  </si>
  <si>
    <t>AXO9000526</t>
  </si>
  <si>
    <t>Fixed sunbed on front deck with storage,  Cobre </t>
  </si>
  <si>
    <t>AXO9000527</t>
  </si>
  <si>
    <t>Table on fore deck</t>
  </si>
  <si>
    <t>AXO9000646</t>
  </si>
  <si>
    <t>Anchor hatch cushion, Petrol</t>
  </si>
  <si>
    <t>AXO9000647</t>
  </si>
  <si>
    <t>Anchor hatch cushion, Sandstone </t>
  </si>
  <si>
    <t>AXO9000649</t>
  </si>
  <si>
    <t>Anchor hatch cushion, Cobre </t>
  </si>
  <si>
    <t>AXO9001898</t>
  </si>
  <si>
    <t>Anchor hatch cushion, Baltic</t>
  </si>
  <si>
    <t>AXO9001899</t>
  </si>
  <si>
    <t>Fixed sunbed on front with storage, Baltic</t>
  </si>
  <si>
    <t>EU/US version</t>
  </si>
  <si>
    <t>AXO9000943</t>
  </si>
  <si>
    <t>EPA fuel system</t>
  </si>
  <si>
    <t>Preselection4</t>
  </si>
  <si>
    <t>Axopar 37 EU Version</t>
  </si>
  <si>
    <t>Preselection5</t>
  </si>
  <si>
    <t>Axopar 37 US version</t>
  </si>
  <si>
    <t>Electrical System</t>
  </si>
  <si>
    <t>AXO9000579</t>
  </si>
  <si>
    <t>Drawer type refrigerator in cockpit</t>
  </si>
  <si>
    <t>AXO9000580</t>
  </si>
  <si>
    <t>Second drawer type refrigerator in cockpit</t>
  </si>
  <si>
    <t>AXO9000581</t>
  </si>
  <si>
    <t>LED deck and cockpit lights, 11pcs</t>
  </si>
  <si>
    <t>AXO9000584</t>
  </si>
  <si>
    <t>Electrical sliding canvas roof system Webasto</t>
  </si>
  <si>
    <t>AXO9000590</t>
  </si>
  <si>
    <t>LED courtesy lights, aft cabin</t>
  </si>
  <si>
    <t>AXO9000622</t>
  </si>
  <si>
    <t>Zero Emission Power Bank 230V 50Hz</t>
  </si>
  <si>
    <t>AXO9000623</t>
  </si>
  <si>
    <t>Zero Emission Power Bank 110V 50Hz</t>
  </si>
  <si>
    <t>AXO9000933</t>
  </si>
  <si>
    <t>Windlass in stern, EU</t>
  </si>
  <si>
    <t>AXO9000944</t>
  </si>
  <si>
    <t>Windlass in stern, US</t>
  </si>
  <si>
    <t>AXO9000947</t>
  </si>
  <si>
    <t>Underwater lights, 2in1, dual color</t>
  </si>
  <si>
    <t>AXO9000950</t>
  </si>
  <si>
    <t>Solar battery trickle charger system</t>
  </si>
  <si>
    <t>AXO9000953</t>
  </si>
  <si>
    <t>Windlass in bow, EU</t>
  </si>
  <si>
    <t>AXO9000955</t>
  </si>
  <si>
    <t>Windlass in bow, US</t>
  </si>
  <si>
    <t>AXO9000957</t>
  </si>
  <si>
    <t>Shore Power 230V with 40Ah charger</t>
  </si>
  <si>
    <t>AXO9000958</t>
  </si>
  <si>
    <t>Shore Power 110V with 40Ah charger, US standard</t>
  </si>
  <si>
    <t>AXO9000959</t>
  </si>
  <si>
    <t>Bowthruster Side-Power SE60</t>
  </si>
  <si>
    <t>Navigation option</t>
  </si>
  <si>
    <t>AXO9000515</t>
  </si>
  <si>
    <t>Information Display, Twin 12</t>
  </si>
  <si>
    <t>AXO9000516</t>
  </si>
  <si>
    <t>Echo sounder, thru hull</t>
  </si>
  <si>
    <t>AXO9000517</t>
  </si>
  <si>
    <t>Echo sounder, Active imaging 3-in-1</t>
  </si>
  <si>
    <t>AXO9000518</t>
  </si>
  <si>
    <t>Radar Simrad Halo20+</t>
  </si>
  <si>
    <t>AXO9000519</t>
  </si>
  <si>
    <t>VHF Simrad RS100</t>
  </si>
  <si>
    <t>AXO9000624</t>
  </si>
  <si>
    <t>Chartplotter Simrad NSS 12</t>
  </si>
  <si>
    <t>AXO9000625</t>
  </si>
  <si>
    <t>Twin Chartplotter Simrad NSS 12</t>
  </si>
  <si>
    <t>Audio</t>
  </si>
  <si>
    <t>AXO9001857</t>
  </si>
  <si>
    <t>Basic Audio</t>
  </si>
  <si>
    <t>AXO9001937</t>
  </si>
  <si>
    <t>Extended Audio</t>
  </si>
  <si>
    <t>AXO9001938</t>
  </si>
  <si>
    <t>Premium Audio System</t>
  </si>
  <si>
    <t>AXO9001941</t>
  </si>
  <si>
    <t>Premium Audio BRABUS Line</t>
  </si>
  <si>
    <t>Front cabin layout</t>
  </si>
  <si>
    <t>AXO9000521</t>
  </si>
  <si>
    <t>Toilet compartment</t>
  </si>
  <si>
    <t>AXO9000621</t>
  </si>
  <si>
    <t>Extended front cabin wardrobe/storage</t>
  </si>
  <si>
    <t>AXO9000942</t>
  </si>
  <si>
    <t>Wood floor in front cabin</t>
  </si>
  <si>
    <t>AXO9000945</t>
  </si>
  <si>
    <t>LED courtesy lights, front cabin</t>
  </si>
  <si>
    <t>Freshwater system</t>
  </si>
  <si>
    <t>AXO9000934</t>
  </si>
  <si>
    <t>Warm water system, US</t>
  </si>
  <si>
    <t>AXO9000935</t>
  </si>
  <si>
    <t>Shower in Toilet compartment, cold</t>
  </si>
  <si>
    <t>AXO9000936</t>
  </si>
  <si>
    <t>Shower in Toilet compartment, cold/warm</t>
  </si>
  <si>
    <t>AXO9000938</t>
  </si>
  <si>
    <t>Shower on Aft Deck, cold/warm</t>
  </si>
  <si>
    <t>AXO9000939</t>
  </si>
  <si>
    <t>Shower on Aft Deck, cold</t>
  </si>
  <si>
    <t>AXO9000940</t>
  </si>
  <si>
    <t>Sink and faucet for front cab. cabinet, cold water</t>
  </si>
  <si>
    <t>AXO9000941</t>
  </si>
  <si>
    <t>Sink and faucet front cab. cabinet, cold /warm water</t>
  </si>
  <si>
    <t>AXO9000960</t>
  </si>
  <si>
    <t>Warm water system, EU</t>
  </si>
  <si>
    <t>Onboard fittings</t>
  </si>
  <si>
    <t>AXO9000657</t>
  </si>
  <si>
    <t>Waterski frame</t>
  </si>
  <si>
    <t>AXO9000658</t>
  </si>
  <si>
    <t>Waterski frame, BRABUS Line black</t>
  </si>
  <si>
    <t>AXO9000952</t>
  </si>
  <si>
    <t>Additional bathing ladder w/ high handles, BB side</t>
  </si>
  <si>
    <t>AXO9001831</t>
  </si>
  <si>
    <t>Sun Shade Cockpit, Axopar 37 Spyder</t>
  </si>
  <si>
    <t>AXO9001832</t>
  </si>
  <si>
    <t>Sun Shade Extension, Axopar 37 Spyder</t>
  </si>
  <si>
    <t>Optional equipment</t>
  </si>
  <si>
    <t>AXO9000582</t>
  </si>
  <si>
    <t>Heater Webasto Air Top Evo55</t>
  </si>
  <si>
    <t>AXO9000583</t>
  </si>
  <si>
    <t>Heater Webasto Air Top Evo55 w. aft cabin</t>
  </si>
  <si>
    <t>AXO9000585</t>
  </si>
  <si>
    <t>Airconditioning 230v, front cabin</t>
  </si>
  <si>
    <t>AXO9000586</t>
  </si>
  <si>
    <t>Airconditioning 110v, front cabin</t>
  </si>
  <si>
    <t>AXO9000587</t>
  </si>
  <si>
    <t>Gas cooktop on Wetbar</t>
  </si>
  <si>
    <t>AXO9000588</t>
  </si>
  <si>
    <t>Livewell STBD Aft Storage</t>
  </si>
  <si>
    <t>AXO9000611</t>
  </si>
  <si>
    <t>Aft deck gates</t>
  </si>
  <si>
    <t>AXO9000948</t>
  </si>
  <si>
    <t>Antifouling, white</t>
  </si>
  <si>
    <t>AXO9000949</t>
  </si>
  <si>
    <t>Antifouling, grey</t>
  </si>
  <si>
    <t>Cover</t>
  </si>
  <si>
    <t>AXO9000589</t>
  </si>
  <si>
    <t>Harbor cover for aft deck, Sunbrella Celestial</t>
  </si>
  <si>
    <t>AXO9000962</t>
  </si>
  <si>
    <t>Harbor cover for multi-storage compartment, Celestial</t>
  </si>
  <si>
    <t>AXO9000963</t>
  </si>
  <si>
    <t>Harbor cover for wetbar, Celestial</t>
  </si>
  <si>
    <t>Pre-rigging</t>
  </si>
  <si>
    <t>AXO9000596</t>
  </si>
  <si>
    <t>Pre Rig Twin Mercury Verado V8 incl. VesselLink</t>
  </si>
  <si>
    <t>y</t>
  </si>
  <si>
    <t>AXO9000599</t>
  </si>
  <si>
    <t>Pre Rig, V8 JPO Installation incl. VesselLink</t>
  </si>
  <si>
    <t>AXO9000600</t>
  </si>
  <si>
    <t>Pre Rig, Vesselview 703</t>
  </si>
  <si>
    <t>AXO9001686</t>
  </si>
  <si>
    <t>Pre Rig Twin Mercury Verado V10 incl. VesselLink</t>
  </si>
  <si>
    <t>AXO9001718</t>
  </si>
  <si>
    <t>Pre Rig, V10 JPO Installation incl. VesselLink</t>
  </si>
  <si>
    <t>Engine</t>
  </si>
  <si>
    <t>AXO9000530</t>
  </si>
  <si>
    <t>Twin Mercury Verado V8 300hp, black</t>
  </si>
  <si>
    <t>AXO9000925</t>
  </si>
  <si>
    <t>Twin Mercury Verado V8 300hp, white</t>
  </si>
  <si>
    <t>AXO9000926</t>
  </si>
  <si>
    <t>Twin Mercury Verado V8 300hp, JPO black</t>
  </si>
  <si>
    <t>AXO9000927</t>
  </si>
  <si>
    <t>Twin Mercury Verado V8 300hp, JPO white</t>
  </si>
  <si>
    <t>AXO9001719</t>
  </si>
  <si>
    <t>Twin Mercury Verado V10 350hp, JPO Black</t>
  </si>
  <si>
    <t>AXO9001720</t>
  </si>
  <si>
    <t>Twin Mercury Verado V10 350hp, JPO White</t>
  </si>
  <si>
    <t>AXO9001968</t>
  </si>
  <si>
    <t>Twin Mercury Verado V10 350hp, Black</t>
  </si>
  <si>
    <t>AXO9001969</t>
  </si>
  <si>
    <t>Twin Mercury Verado V10 350hp, White</t>
  </si>
  <si>
    <t>Propellers</t>
  </si>
  <si>
    <t>AXO9000924</t>
  </si>
  <si>
    <t>Twin Propellers Enertia Eco 19</t>
  </si>
  <si>
    <t>AXO9001985</t>
  </si>
  <si>
    <t>Twin Propellers Revolution X 22in</t>
  </si>
  <si>
    <t>Logistics</t>
  </si>
  <si>
    <t>OSPB2024</t>
  </si>
  <si>
    <t>Commissioning UK</t>
  </si>
  <si>
    <t>Delivery UK</t>
  </si>
  <si>
    <t>Fortress Ceramic Coating Above Waterline</t>
  </si>
  <si>
    <t>Fortress Ceramic Coating Below Waterline</t>
  </si>
  <si>
    <t>Fortress Ceramic Coating Engines x 2</t>
  </si>
  <si>
    <t>Price ex VAT €</t>
  </si>
  <si>
    <t>Exchange rate</t>
  </si>
  <si>
    <t>VAT @ 20%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</si>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</sst>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£&quot;* #,##0_);_(&quot;£&quot;* \(#,##0\);_(&quot;£&quot;* &quot;-&quot;_);_(@_)"/>
    <numFmt numFmtId="164" formatCode="_([$€-2]\ * #,##0_);_([$€-2]\ * \(#,##0\);_([$€-2]\ * &quot;-&quot;_);_(@_)"/>
    <numFmt numFmtId="165" formatCode="0\€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Eurostile"/>
    </font>
    <font>
      <b/>
      <sz val="12"/>
      <color theme="1"/>
      <name val="Eurostile"/>
    </font>
    <font>
      <b/>
      <sz val="16"/>
      <color theme="1"/>
      <name val="Eurostile"/>
    </font>
    <font>
      <b/>
      <sz val="12"/>
      <color rgb="FF000000"/>
      <name val="Eurostile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Protection="1">
      <protection hidden="1"/>
    </xf>
    <xf numFmtId="0" fontId="4" fillId="4" borderId="0" xfId="0" applyFont="1" applyFill="1" applyAlignment="1">
      <alignment horizontal="left" vertical="center"/>
    </xf>
    <xf numFmtId="0" fontId="1" fillId="4" borderId="0" xfId="0" applyFont="1" applyFill="1"/>
    <xf numFmtId="164" fontId="1" fillId="4" borderId="0" xfId="0" applyNumberFormat="1" applyFont="1" applyFill="1"/>
    <xf numFmtId="0" fontId="1" fillId="4" borderId="0" xfId="0" applyFont="1" applyFill="1" applyAlignment="1" applyProtection="1">
      <alignment horizontal="center"/>
      <protection locked="0"/>
    </xf>
    <xf numFmtId="164" fontId="1" fillId="4" borderId="0" xfId="0" applyNumberFormat="1" applyFont="1" applyFill="1" applyProtection="1">
      <protection hidden="1"/>
    </xf>
    <xf numFmtId="0" fontId="3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3" fillId="4" borderId="0" xfId="0" applyFont="1" applyFill="1" applyAlignment="1" applyProtection="1">
      <alignment horizontal="center" vertical="center"/>
      <protection locked="0"/>
    </xf>
    <xf numFmtId="16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Protection="1">
      <protection hidden="1"/>
    </xf>
    <xf numFmtId="42" fontId="2" fillId="4" borderId="1" xfId="0" applyNumberFormat="1" applyFont="1" applyFill="1" applyBorder="1" applyProtection="1">
      <protection hidden="1"/>
    </xf>
    <xf numFmtId="42" fontId="2" fillId="4" borderId="0" xfId="0" applyNumberFormat="1" applyFont="1" applyFill="1" applyProtection="1">
      <protection hidden="1"/>
    </xf>
    <xf numFmtId="0" fontId="4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42" fontId="2" fillId="5" borderId="1" xfId="0" applyNumberFormat="1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163660</xdr:colOff>
      <xdr:row>0</xdr:row>
      <xdr:rowOff>926641</xdr:rowOff>
    </xdr:from>
    <xdr:to>
      <xdr:col>3</xdr:col>
      <xdr:colOff>288041</xdr:colOff>
      <xdr:row>3</xdr:row>
      <xdr:rowOff>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CBE1DB-2E70-3448-90A6-587263738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660" y="926641"/>
          <a:ext cx="6487081" cy="1588042"/>
        </a:xfrm>
        <a:prstGeom prst="rect">
          <a:avLst/>
        </a:prstGeom>
      </xdr:spPr>
    </xdr:pic>
    <xdr:clientData/>
  </xdr:twoCellAnchor>
  <xdr:twoCellAnchor editAs="oneCell">
    <xdr:from>
      <xdr:col>2</xdr:col>
      <xdr:colOff>1781783</xdr:colOff>
      <xdr:row>0</xdr:row>
      <xdr:rowOff>154059</xdr:rowOff>
    </xdr:from>
    <xdr:to>
      <xdr:col>5</xdr:col>
      <xdr:colOff>1140873</xdr:colOff>
      <xdr:row>0</xdr:row>
      <xdr:rowOff>1267168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F462EE-4C3F-D841-BDA9-32309FA7B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53483" y="154059"/>
          <a:ext cx="5912290" cy="1113109"/>
        </a:xfrm>
        <a:prstGeom prst="rect">
          <a:avLst/>
        </a:prstGeom>
      </xdr:spPr>
    </xdr:pic>
    <xdr:clientData/>
  </xdr:twoCellAnchor>
  <xdr:oneCellAnchor>
    <xdr:from>
      <xdr:col>0</xdr:col>
      <xdr:colOff>104742</xdr:colOff>
      <xdr:row>137</xdr:row>
      <xdr:rowOff>176389</xdr:rowOff>
    </xdr:from>
    <xdr:ext cx="6205153" cy="87488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C2D0D4-137A-F247-8246-13B314457406}"/>
            </a:ext>
          </a:extLst>
        </xdr:cNvPr>
        <xdr:cNvSpPr txBox="1"/>
      </xdr:nvSpPr>
      <xdr:spPr>
        <a:xfrm>
          <a:off x="104742" y="30516689"/>
          <a:ext cx="6205153" cy="87488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FF0000"/>
              </a:solidFill>
              <a:latin typeface="Eurostile" panose="020B0504020202050204" pitchFamily="34" charset="77"/>
              <a:cs typeface="Calibri" pitchFamily="2" charset="0"/>
            </a:rPr>
            <a:t>OPTIONAL EQUIPMENT PRICES NOT INCLUDING VAT. THE SPECIFICATIONS OF THE MODELS HEREIN ARE NOT CONTRACTURAL. WE RESERVE THE RIGHT TO MODIFY THE SPECIFICATIONS OF OUR MODELS WITHOUT PRIOR NOTICE.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FF0000"/>
              </a:solidFill>
              <a:latin typeface="Eurostile" panose="020B0504020202050204" pitchFamily="34" charset="77"/>
              <a:cs typeface="Calibri" pitchFamily="2" charset="0"/>
            </a:rPr>
            <a:t>ALL PRICES ARE SUBJECT TO CURRENCY EXCHANGE RATE EITHER + OR - AT TIME OF PAYMENT BY PURCHASER OR BY OFFSHORE POWERBOATS LTD.</a:t>
          </a:r>
        </a:p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FAE4-7003-9A49-834F-C33173866DC5}">
  <dimension ref="A1:F260"/>
  <sheetViews>
    <sheetView showRowColHeaders="0" tabSelected="1" topLeftCell="A99" zoomScaleNormal="100" workbookViewId="0">
      <selection activeCell="E122" sqref="E122"/>
    </sheetView>
  </sheetViews>
  <sheetFormatPr baseColWidth="10" defaultColWidth="10.83203125" defaultRowHeight="15.25" customHeight="1" x14ac:dyDescent="0.2"/>
  <cols>
    <col min="1" max="1" width="11.1640625" style="1" customWidth="1"/>
    <col min="2" max="2" width="17.33203125" style="1" customWidth="1"/>
    <col min="3" max="3" width="55" style="1" customWidth="1"/>
    <col min="4" max="4" width="15.1640625" style="1" customWidth="1"/>
    <col min="5" max="5" width="15.83203125" style="1" customWidth="1"/>
    <col min="6" max="6" width="17" style="1" customWidth="1"/>
    <col min="7" max="7" width="10.83203125" style="1" customWidth="1"/>
    <col min="8" max="16384" width="10.83203125" style="1"/>
  </cols>
  <sheetData>
    <row r="1" spans="1:6" ht="151" customHeight="1" x14ac:dyDescent="0.2">
      <c r="B1" s="2"/>
      <c r="C1" s="2"/>
    </row>
    <row r="2" spans="1:6" ht="27" customHeight="1" x14ac:dyDescent="0.2">
      <c r="A2" s="3"/>
      <c r="B2" s="4"/>
      <c r="D2" s="5"/>
      <c r="E2" s="5"/>
      <c r="F2" s="5"/>
    </row>
    <row r="3" spans="1:6" ht="20" customHeight="1" x14ac:dyDescent="0.2">
      <c r="A3" s="6"/>
      <c r="E3" s="4"/>
      <c r="F3" s="7"/>
    </row>
    <row r="4" spans="1:6" ht="20" customHeight="1" x14ac:dyDescent="0.2">
      <c r="A4" s="6"/>
      <c r="E4" s="4"/>
      <c r="F4" s="7"/>
    </row>
    <row r="5" spans="1:6" ht="20" customHeight="1" x14ac:dyDescent="0.2"/>
    <row r="6" spans="1:6" ht="26" customHeight="1" x14ac:dyDescent="0.2">
      <c r="A6" s="8" t="s">
        <v>0</v>
      </c>
      <c r="B6" s="9"/>
      <c r="C6" s="9"/>
      <c r="D6" s="9"/>
      <c r="E6" s="10"/>
    </row>
    <row r="7" spans="1:6" ht="23" customHeight="1" x14ac:dyDescent="0.2">
      <c r="A7" s="11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</row>
    <row r="8" spans="1:6" ht="26" customHeight="1" x14ac:dyDescent="0.2">
      <c r="A8" s="12" t="s">
        <v>7</v>
      </c>
    </row>
    <row r="9" spans="1:6" ht="16" x14ac:dyDescent="0.2">
      <c r="A9" s="13">
        <v>0</v>
      </c>
      <c r="B9" s="1" t="s">
        <v>8</v>
      </c>
      <c r="C9" s="1" t="s">
        <v>0</v>
      </c>
      <c r="D9" s="14">
        <v>113600</v>
      </c>
      <c r="E9" s="15" t="s">
        <v>5</v>
      </c>
      <c r="F9" s="16">
        <f>IF(E9=0,0,D9)</f>
        <v>113600</v>
      </c>
    </row>
    <row r="10" spans="1:6" ht="16" x14ac:dyDescent="0.2">
      <c r="A10" s="17" t="s">
        <v>9</v>
      </c>
      <c r="B10" s="18"/>
      <c r="C10" s="18"/>
      <c r="D10" s="19"/>
      <c r="E10" s="20"/>
      <c r="F10" s="21"/>
    </row>
    <row r="11" spans="1:6" ht="16" x14ac:dyDescent="0.2">
      <c r="A11" s="13">
        <v>0</v>
      </c>
      <c r="B11" s="1" t="s">
        <v>10</v>
      </c>
      <c r="C11" s="1" t="s">
        <v>11</v>
      </c>
      <c r="D11" s="14">
        <v>5520</v>
      </c>
      <c r="E11" s="15"/>
      <c r="F11" s="16">
        <f>IF(E11=0,0,D11)</f>
        <v>0</v>
      </c>
    </row>
    <row r="12" spans="1:6" ht="16" x14ac:dyDescent="0.2">
      <c r="A12" s="13">
        <v>0</v>
      </c>
      <c r="B12" s="1" t="s">
        <v>12</v>
      </c>
      <c r="C12" s="1" t="s">
        <v>13</v>
      </c>
      <c r="D12" s="14">
        <v>4240</v>
      </c>
      <c r="E12" s="15"/>
      <c r="F12" s="16">
        <f>IF(E12=0,0,D12)</f>
        <v>0</v>
      </c>
    </row>
    <row r="13" spans="1:6" ht="16" x14ac:dyDescent="0.2">
      <c r="A13" s="13">
        <v>0</v>
      </c>
      <c r="B13" s="1" t="s">
        <v>14</v>
      </c>
      <c r="C13" s="1" t="s">
        <v>15</v>
      </c>
      <c r="D13" s="14">
        <v>5400</v>
      </c>
      <c r="E13" s="15"/>
      <c r="F13" s="16">
        <f>IF(E13=0,0,D13)</f>
        <v>0</v>
      </c>
    </row>
    <row r="14" spans="1:6" ht="16" x14ac:dyDescent="0.2">
      <c r="A14" s="17" t="s">
        <v>16</v>
      </c>
      <c r="B14" s="18"/>
      <c r="C14" s="18"/>
      <c r="D14" s="19"/>
      <c r="E14" s="20"/>
      <c r="F14" s="21"/>
    </row>
    <row r="15" spans="1:6" ht="16" x14ac:dyDescent="0.2">
      <c r="A15" s="13">
        <v>0</v>
      </c>
      <c r="B15" s="1" t="s">
        <v>17</v>
      </c>
      <c r="C15" s="1" t="s">
        <v>18</v>
      </c>
      <c r="D15" s="14">
        <v>620</v>
      </c>
      <c r="E15" s="15"/>
      <c r="F15" s="16">
        <f t="shared" ref="F15:F20" si="0">IF(E15=0,0,D15)</f>
        <v>0</v>
      </c>
    </row>
    <row r="16" spans="1:6" ht="16" x14ac:dyDescent="0.2">
      <c r="A16" s="13">
        <v>0</v>
      </c>
      <c r="B16" s="1" t="s">
        <v>19</v>
      </c>
      <c r="C16" s="1" t="s">
        <v>20</v>
      </c>
      <c r="D16" s="14">
        <v>620</v>
      </c>
      <c r="E16" s="15"/>
      <c r="F16" s="16">
        <f t="shared" si="0"/>
        <v>0</v>
      </c>
    </row>
    <row r="17" spans="1:6" ht="16" x14ac:dyDescent="0.2">
      <c r="A17" s="13">
        <v>0</v>
      </c>
      <c r="B17" s="1" t="s">
        <v>21</v>
      </c>
      <c r="C17" s="1" t="s">
        <v>22</v>
      </c>
      <c r="D17" s="14">
        <v>620</v>
      </c>
      <c r="E17" s="15"/>
      <c r="F17" s="16">
        <f t="shared" si="0"/>
        <v>0</v>
      </c>
    </row>
    <row r="18" spans="1:6" ht="16" x14ac:dyDescent="0.2">
      <c r="A18" s="13">
        <v>0</v>
      </c>
      <c r="B18" s="1" t="s">
        <v>23</v>
      </c>
      <c r="C18" s="1" t="s">
        <v>24</v>
      </c>
      <c r="D18" s="14">
        <v>620</v>
      </c>
      <c r="E18" s="15"/>
      <c r="F18" s="16">
        <f t="shared" si="0"/>
        <v>0</v>
      </c>
    </row>
    <row r="19" spans="1:6" ht="16" x14ac:dyDescent="0.2">
      <c r="A19" s="13">
        <v>0</v>
      </c>
      <c r="B19" s="1" t="s">
        <v>25</v>
      </c>
      <c r="C19" s="1" t="s">
        <v>26</v>
      </c>
      <c r="D19" s="14">
        <v>620</v>
      </c>
      <c r="E19" s="15"/>
      <c r="F19" s="16">
        <f t="shared" si="0"/>
        <v>0</v>
      </c>
    </row>
    <row r="20" spans="1:6" ht="16" x14ac:dyDescent="0.2">
      <c r="A20" s="13">
        <v>0</v>
      </c>
      <c r="B20" s="1" t="s">
        <v>27</v>
      </c>
      <c r="C20" s="1" t="s">
        <v>28</v>
      </c>
      <c r="D20" s="14">
        <v>620</v>
      </c>
      <c r="E20" s="15"/>
      <c r="F20" s="16">
        <f t="shared" si="0"/>
        <v>0</v>
      </c>
    </row>
    <row r="21" spans="1:6" ht="16" x14ac:dyDescent="0.2">
      <c r="A21" s="13">
        <v>0</v>
      </c>
      <c r="B21" s="1" t="s">
        <v>29</v>
      </c>
      <c r="C21" s="1" t="s">
        <v>30</v>
      </c>
      <c r="D21" s="14">
        <v>0</v>
      </c>
      <c r="E21" s="15"/>
      <c r="F21" s="16"/>
    </row>
    <row r="22" spans="1:6" ht="20" customHeight="1" x14ac:dyDescent="0.2">
      <c r="A22" s="17" t="s">
        <v>31</v>
      </c>
      <c r="B22" s="18"/>
      <c r="C22" s="18"/>
      <c r="D22" s="19"/>
      <c r="E22" s="20"/>
      <c r="F22" s="21"/>
    </row>
    <row r="23" spans="1:6" ht="16" x14ac:dyDescent="0.2">
      <c r="A23" s="13">
        <v>0</v>
      </c>
      <c r="B23" s="1" t="s">
        <v>32</v>
      </c>
      <c r="C23" s="1" t="s">
        <v>33</v>
      </c>
      <c r="D23" s="14">
        <v>2750</v>
      </c>
      <c r="E23" s="15"/>
      <c r="F23" s="16">
        <f t="shared" ref="F23:F34" si="1">IF(E23=0,0,D23)</f>
        <v>0</v>
      </c>
    </row>
    <row r="24" spans="1:6" ht="16" x14ac:dyDescent="0.2">
      <c r="A24" s="13">
        <v>0</v>
      </c>
      <c r="B24" s="1" t="s">
        <v>34</v>
      </c>
      <c r="C24" s="1" t="s">
        <v>35</v>
      </c>
      <c r="D24" s="14">
        <v>2750</v>
      </c>
      <c r="E24" s="15"/>
      <c r="F24" s="16">
        <f t="shared" si="1"/>
        <v>0</v>
      </c>
    </row>
    <row r="25" spans="1:6" ht="16" x14ac:dyDescent="0.2">
      <c r="A25" s="13">
        <v>0</v>
      </c>
      <c r="B25" s="1" t="s">
        <v>36</v>
      </c>
      <c r="C25" s="1" t="s">
        <v>37</v>
      </c>
      <c r="D25" s="14">
        <v>2750</v>
      </c>
      <c r="E25" s="15"/>
      <c r="F25" s="16">
        <f t="shared" si="1"/>
        <v>0</v>
      </c>
    </row>
    <row r="26" spans="1:6" ht="16" x14ac:dyDescent="0.2">
      <c r="A26" s="13">
        <v>0</v>
      </c>
      <c r="B26" s="1" t="s">
        <v>38</v>
      </c>
      <c r="C26" s="1" t="s">
        <v>39</v>
      </c>
      <c r="D26" s="14">
        <v>2750</v>
      </c>
      <c r="E26" s="15"/>
      <c r="F26" s="16">
        <f t="shared" si="1"/>
        <v>0</v>
      </c>
    </row>
    <row r="27" spans="1:6" ht="16" x14ac:dyDescent="0.2">
      <c r="A27" s="13">
        <v>0</v>
      </c>
      <c r="B27" s="1" t="s">
        <v>40</v>
      </c>
      <c r="C27" s="1" t="s">
        <v>41</v>
      </c>
      <c r="D27" s="14">
        <v>2750</v>
      </c>
      <c r="E27" s="15"/>
      <c r="F27" s="16">
        <f t="shared" si="1"/>
        <v>0</v>
      </c>
    </row>
    <row r="28" spans="1:6" ht="16" x14ac:dyDescent="0.2">
      <c r="A28" s="13">
        <v>0</v>
      </c>
      <c r="B28" s="1" t="s">
        <v>42</v>
      </c>
      <c r="C28" s="1" t="s">
        <v>43</v>
      </c>
      <c r="D28" s="14">
        <v>2750</v>
      </c>
      <c r="E28" s="15"/>
      <c r="F28" s="16">
        <f t="shared" si="1"/>
        <v>0</v>
      </c>
    </row>
    <row r="29" spans="1:6" ht="16" x14ac:dyDescent="0.2">
      <c r="A29" s="13">
        <v>0</v>
      </c>
      <c r="B29" s="1" t="s">
        <v>44</v>
      </c>
      <c r="C29" s="1" t="s">
        <v>45</v>
      </c>
      <c r="D29" s="14">
        <v>330</v>
      </c>
      <c r="E29" s="15"/>
      <c r="F29" s="16">
        <f t="shared" si="1"/>
        <v>0</v>
      </c>
    </row>
    <row r="30" spans="1:6" ht="16" x14ac:dyDescent="0.2">
      <c r="A30" s="13">
        <v>0</v>
      </c>
      <c r="B30" s="1" t="s">
        <v>46</v>
      </c>
      <c r="C30" s="1" t="s">
        <v>47</v>
      </c>
      <c r="D30" s="14">
        <v>330</v>
      </c>
      <c r="E30" s="15"/>
      <c r="F30" s="16">
        <f t="shared" si="1"/>
        <v>0</v>
      </c>
    </row>
    <row r="31" spans="1:6" ht="16" x14ac:dyDescent="0.2">
      <c r="A31" s="13">
        <v>0</v>
      </c>
      <c r="B31" s="1" t="s">
        <v>48</v>
      </c>
      <c r="C31" s="1" t="s">
        <v>49</v>
      </c>
      <c r="D31" s="14">
        <v>330</v>
      </c>
      <c r="E31" s="15"/>
      <c r="F31" s="16">
        <f t="shared" si="1"/>
        <v>0</v>
      </c>
    </row>
    <row r="32" spans="1:6" ht="16" x14ac:dyDescent="0.2">
      <c r="A32" s="13">
        <v>0</v>
      </c>
      <c r="B32" s="1" t="s">
        <v>50</v>
      </c>
      <c r="C32" s="1" t="s">
        <v>51</v>
      </c>
      <c r="D32" s="14">
        <v>2750</v>
      </c>
      <c r="E32" s="15"/>
      <c r="F32" s="16">
        <f t="shared" si="1"/>
        <v>0</v>
      </c>
    </row>
    <row r="33" spans="1:6" ht="16" x14ac:dyDescent="0.2">
      <c r="A33" s="13">
        <v>0</v>
      </c>
      <c r="B33" s="1" t="s">
        <v>52</v>
      </c>
      <c r="C33" s="1" t="s">
        <v>53</v>
      </c>
      <c r="D33" s="14">
        <v>330</v>
      </c>
      <c r="E33" s="15"/>
      <c r="F33" s="16">
        <f t="shared" si="1"/>
        <v>0</v>
      </c>
    </row>
    <row r="34" spans="1:6" ht="16" x14ac:dyDescent="0.2">
      <c r="A34" s="13">
        <v>0</v>
      </c>
      <c r="B34" s="1" t="s">
        <v>54</v>
      </c>
      <c r="C34" s="1" t="s">
        <v>55</v>
      </c>
      <c r="D34" s="14">
        <v>2750</v>
      </c>
      <c r="E34" s="15"/>
      <c r="F34" s="16">
        <f t="shared" si="1"/>
        <v>0</v>
      </c>
    </row>
    <row r="35" spans="1:6" ht="20.5" customHeight="1" x14ac:dyDescent="0.2">
      <c r="A35" s="17" t="s">
        <v>56</v>
      </c>
      <c r="B35" s="22"/>
      <c r="C35" s="22"/>
      <c r="D35" s="23"/>
      <c r="E35" s="24"/>
      <c r="F35" s="21"/>
    </row>
    <row r="36" spans="1:6" ht="16" x14ac:dyDescent="0.2">
      <c r="A36" s="13">
        <v>0</v>
      </c>
      <c r="B36" s="1" t="s">
        <v>57</v>
      </c>
      <c r="C36" s="1" t="s">
        <v>58</v>
      </c>
      <c r="D36" s="14">
        <v>5210</v>
      </c>
      <c r="E36" s="15"/>
      <c r="F36" s="16">
        <f t="shared" ref="F36:F45" si="2">IF(E36=0,0,D36)</f>
        <v>0</v>
      </c>
    </row>
    <row r="37" spans="1:6" ht="16" x14ac:dyDescent="0.2">
      <c r="A37" s="13">
        <v>0</v>
      </c>
      <c r="B37" s="1" t="s">
        <v>59</v>
      </c>
      <c r="C37" s="1" t="s">
        <v>60</v>
      </c>
      <c r="D37" s="14">
        <v>2950</v>
      </c>
      <c r="E37" s="15"/>
      <c r="F37" s="16">
        <f t="shared" si="2"/>
        <v>0</v>
      </c>
    </row>
    <row r="38" spans="1:6" ht="16" x14ac:dyDescent="0.2">
      <c r="A38" s="13">
        <v>0</v>
      </c>
      <c r="B38" s="1" t="s">
        <v>61</v>
      </c>
      <c r="C38" s="1" t="s">
        <v>62</v>
      </c>
      <c r="D38" s="14">
        <v>2950</v>
      </c>
      <c r="E38" s="15"/>
      <c r="F38" s="16">
        <f t="shared" si="2"/>
        <v>0</v>
      </c>
    </row>
    <row r="39" spans="1:6" ht="16" x14ac:dyDescent="0.2">
      <c r="A39" s="13">
        <v>0</v>
      </c>
      <c r="B39" s="1" t="s">
        <v>63</v>
      </c>
      <c r="C39" s="1" t="s">
        <v>64</v>
      </c>
      <c r="D39" s="14">
        <v>2950</v>
      </c>
      <c r="E39" s="15"/>
      <c r="F39" s="16">
        <f t="shared" si="2"/>
        <v>0</v>
      </c>
    </row>
    <row r="40" spans="1:6" ht="16" x14ac:dyDescent="0.2">
      <c r="A40" s="13">
        <v>0</v>
      </c>
      <c r="B40" s="1" t="s">
        <v>65</v>
      </c>
      <c r="C40" s="1" t="s">
        <v>66</v>
      </c>
      <c r="D40" s="14">
        <v>700</v>
      </c>
      <c r="E40" s="15"/>
      <c r="F40" s="16">
        <f t="shared" si="2"/>
        <v>0</v>
      </c>
    </row>
    <row r="41" spans="1:6" ht="16" x14ac:dyDescent="0.2">
      <c r="A41" s="13">
        <v>0</v>
      </c>
      <c r="B41" s="1" t="s">
        <v>67</v>
      </c>
      <c r="C41" s="1" t="s">
        <v>68</v>
      </c>
      <c r="D41" s="14">
        <v>410</v>
      </c>
      <c r="E41" s="15"/>
      <c r="F41" s="16">
        <f t="shared" si="2"/>
        <v>0</v>
      </c>
    </row>
    <row r="42" spans="1:6" ht="16" x14ac:dyDescent="0.2">
      <c r="A42" s="13">
        <v>0</v>
      </c>
      <c r="B42" s="1" t="s">
        <v>69</v>
      </c>
      <c r="C42" s="1" t="s">
        <v>70</v>
      </c>
      <c r="D42" s="14">
        <v>410</v>
      </c>
      <c r="E42" s="15"/>
      <c r="F42" s="16">
        <f t="shared" si="2"/>
        <v>0</v>
      </c>
    </row>
    <row r="43" spans="1:6" ht="16" x14ac:dyDescent="0.2">
      <c r="A43" s="13">
        <v>0</v>
      </c>
      <c r="B43" s="1" t="s">
        <v>71</v>
      </c>
      <c r="C43" s="1" t="s">
        <v>72</v>
      </c>
      <c r="D43" s="14">
        <v>410</v>
      </c>
      <c r="E43" s="15"/>
      <c r="F43" s="16">
        <f t="shared" si="2"/>
        <v>0</v>
      </c>
    </row>
    <row r="44" spans="1:6" ht="16" x14ac:dyDescent="0.2">
      <c r="A44" s="13">
        <v>0</v>
      </c>
      <c r="B44" s="1" t="s">
        <v>73</v>
      </c>
      <c r="C44" s="1" t="s">
        <v>74</v>
      </c>
      <c r="D44" s="14">
        <v>410</v>
      </c>
      <c r="E44" s="15"/>
      <c r="F44" s="16">
        <f t="shared" si="2"/>
        <v>0</v>
      </c>
    </row>
    <row r="45" spans="1:6" ht="16" x14ac:dyDescent="0.2">
      <c r="A45" s="13">
        <v>0</v>
      </c>
      <c r="B45" s="1" t="s">
        <v>75</v>
      </c>
      <c r="C45" s="1" t="s">
        <v>76</v>
      </c>
      <c r="D45" s="14">
        <v>2950</v>
      </c>
      <c r="E45" s="15"/>
      <c r="F45" s="16">
        <f t="shared" si="2"/>
        <v>0</v>
      </c>
    </row>
    <row r="46" spans="1:6" ht="16" x14ac:dyDescent="0.2">
      <c r="A46" s="17" t="s">
        <v>77</v>
      </c>
      <c r="B46" s="18"/>
      <c r="C46" s="18"/>
      <c r="D46" s="19"/>
      <c r="E46" s="20"/>
      <c r="F46" s="21"/>
    </row>
    <row r="47" spans="1:6" ht="16" x14ac:dyDescent="0.2">
      <c r="A47" s="13">
        <v>0</v>
      </c>
      <c r="B47" s="1" t="s">
        <v>78</v>
      </c>
      <c r="C47" s="1" t="s">
        <v>79</v>
      </c>
      <c r="D47" s="14">
        <v>520</v>
      </c>
      <c r="E47" s="15"/>
      <c r="F47" s="16">
        <f>IF(E47=0,0,D47)</f>
        <v>0</v>
      </c>
    </row>
    <row r="48" spans="1:6" ht="16" x14ac:dyDescent="0.2">
      <c r="A48" s="13">
        <v>0</v>
      </c>
      <c r="B48" s="1" t="s">
        <v>80</v>
      </c>
      <c r="C48" s="1" t="s">
        <v>81</v>
      </c>
      <c r="D48" s="14">
        <v>0</v>
      </c>
      <c r="E48" s="15"/>
      <c r="F48" s="16"/>
    </row>
    <row r="49" spans="1:6" ht="16" x14ac:dyDescent="0.2">
      <c r="A49" s="13">
        <v>0</v>
      </c>
      <c r="B49" s="1" t="s">
        <v>82</v>
      </c>
      <c r="C49" s="1" t="s">
        <v>83</v>
      </c>
      <c r="D49" s="14">
        <v>0</v>
      </c>
      <c r="E49" s="15"/>
      <c r="F49" s="16"/>
    </row>
    <row r="50" spans="1:6" ht="16" x14ac:dyDescent="0.2">
      <c r="A50" s="17" t="s">
        <v>84</v>
      </c>
      <c r="B50" s="18"/>
      <c r="C50" s="18"/>
      <c r="D50" s="19"/>
      <c r="E50" s="20"/>
      <c r="F50" s="21"/>
    </row>
    <row r="51" spans="1:6" ht="16" x14ac:dyDescent="0.2">
      <c r="A51" s="13">
        <v>0</v>
      </c>
      <c r="B51" s="1" t="s">
        <v>85</v>
      </c>
      <c r="C51" s="1" t="s">
        <v>86</v>
      </c>
      <c r="D51" s="14">
        <v>1190</v>
      </c>
      <c r="E51" s="15"/>
      <c r="F51" s="16">
        <f t="shared" ref="F51:F66" si="3">IF(E51=0,0,D51)</f>
        <v>0</v>
      </c>
    </row>
    <row r="52" spans="1:6" ht="16" x14ac:dyDescent="0.2">
      <c r="A52" s="13">
        <v>0</v>
      </c>
      <c r="B52" s="1" t="s">
        <v>87</v>
      </c>
      <c r="C52" s="1" t="s">
        <v>88</v>
      </c>
      <c r="D52" s="14">
        <v>1190</v>
      </c>
      <c r="E52" s="15"/>
      <c r="F52" s="16">
        <f t="shared" si="3"/>
        <v>0</v>
      </c>
    </row>
    <row r="53" spans="1:6" ht="16" x14ac:dyDescent="0.2">
      <c r="A53" s="13">
        <v>0</v>
      </c>
      <c r="B53" s="1" t="s">
        <v>89</v>
      </c>
      <c r="C53" s="1" t="s">
        <v>90</v>
      </c>
      <c r="D53" s="14">
        <v>720</v>
      </c>
      <c r="E53" s="15"/>
      <c r="F53" s="16">
        <f t="shared" si="3"/>
        <v>0</v>
      </c>
    </row>
    <row r="54" spans="1:6" ht="16" x14ac:dyDescent="0.2">
      <c r="A54" s="13">
        <v>0</v>
      </c>
      <c r="B54" s="1" t="s">
        <v>91</v>
      </c>
      <c r="C54" s="1" t="s">
        <v>92</v>
      </c>
      <c r="D54" s="14">
        <v>3210</v>
      </c>
      <c r="E54" s="15"/>
      <c r="F54" s="16">
        <f t="shared" si="3"/>
        <v>0</v>
      </c>
    </row>
    <row r="55" spans="1:6" ht="16" x14ac:dyDescent="0.2">
      <c r="A55" s="13">
        <v>0</v>
      </c>
      <c r="B55" s="1" t="s">
        <v>93</v>
      </c>
      <c r="C55" s="1" t="s">
        <v>94</v>
      </c>
      <c r="D55" s="14">
        <v>430</v>
      </c>
      <c r="E55" s="15"/>
      <c r="F55" s="16">
        <f t="shared" si="3"/>
        <v>0</v>
      </c>
    </row>
    <row r="56" spans="1:6" ht="16" x14ac:dyDescent="0.2">
      <c r="A56" s="13">
        <v>0</v>
      </c>
      <c r="B56" s="1" t="s">
        <v>95</v>
      </c>
      <c r="C56" s="1" t="s">
        <v>96</v>
      </c>
      <c r="D56" s="14">
        <v>14610</v>
      </c>
      <c r="E56" s="15"/>
      <c r="F56" s="16">
        <f t="shared" si="3"/>
        <v>0</v>
      </c>
    </row>
    <row r="57" spans="1:6" ht="16" x14ac:dyDescent="0.2">
      <c r="A57" s="13">
        <v>0</v>
      </c>
      <c r="B57" s="1" t="s">
        <v>97</v>
      </c>
      <c r="C57" s="1" t="s">
        <v>98</v>
      </c>
      <c r="D57" s="14">
        <v>14610</v>
      </c>
      <c r="E57" s="15"/>
      <c r="F57" s="16">
        <f t="shared" si="3"/>
        <v>0</v>
      </c>
    </row>
    <row r="58" spans="1:6" ht="16" x14ac:dyDescent="0.2">
      <c r="A58" s="13">
        <v>0</v>
      </c>
      <c r="B58" s="1" t="s">
        <v>99</v>
      </c>
      <c r="C58" s="1" t="s">
        <v>100</v>
      </c>
      <c r="D58" s="14">
        <v>5050</v>
      </c>
      <c r="E58" s="15"/>
      <c r="F58" s="16">
        <f t="shared" si="3"/>
        <v>0</v>
      </c>
    </row>
    <row r="59" spans="1:6" ht="16" x14ac:dyDescent="0.2">
      <c r="A59" s="13">
        <v>0</v>
      </c>
      <c r="B59" s="1" t="s">
        <v>101</v>
      </c>
      <c r="C59" s="1" t="s">
        <v>102</v>
      </c>
      <c r="D59" s="14">
        <v>5050</v>
      </c>
      <c r="E59" s="15"/>
      <c r="F59" s="16">
        <f t="shared" si="3"/>
        <v>0</v>
      </c>
    </row>
    <row r="60" spans="1:6" ht="16" x14ac:dyDescent="0.2">
      <c r="A60" s="13">
        <v>0</v>
      </c>
      <c r="B60" s="1" t="s">
        <v>103</v>
      </c>
      <c r="C60" s="1" t="s">
        <v>104</v>
      </c>
      <c r="D60" s="14">
        <v>1120</v>
      </c>
      <c r="E60" s="15"/>
      <c r="F60" s="16">
        <f t="shared" si="3"/>
        <v>0</v>
      </c>
    </row>
    <row r="61" spans="1:6" ht="16" x14ac:dyDescent="0.2">
      <c r="A61" s="13">
        <v>0</v>
      </c>
      <c r="B61" s="1" t="s">
        <v>105</v>
      </c>
      <c r="C61" s="1" t="s">
        <v>106</v>
      </c>
      <c r="D61" s="14">
        <v>2090</v>
      </c>
      <c r="E61" s="15"/>
      <c r="F61" s="16">
        <f t="shared" si="3"/>
        <v>0</v>
      </c>
    </row>
    <row r="62" spans="1:6" ht="16" x14ac:dyDescent="0.2">
      <c r="A62" s="13">
        <v>0</v>
      </c>
      <c r="B62" s="1" t="s">
        <v>107</v>
      </c>
      <c r="C62" s="1" t="s">
        <v>108</v>
      </c>
      <c r="D62" s="14">
        <v>5650</v>
      </c>
      <c r="E62" s="15"/>
      <c r="F62" s="16">
        <f t="shared" si="3"/>
        <v>0</v>
      </c>
    </row>
    <row r="63" spans="1:6" ht="16" x14ac:dyDescent="0.2">
      <c r="A63" s="13">
        <v>0</v>
      </c>
      <c r="B63" s="1" t="s">
        <v>109</v>
      </c>
      <c r="C63" s="1" t="s">
        <v>110</v>
      </c>
      <c r="D63" s="14">
        <v>5650</v>
      </c>
      <c r="E63" s="15"/>
      <c r="F63" s="16">
        <f t="shared" si="3"/>
        <v>0</v>
      </c>
    </row>
    <row r="64" spans="1:6" ht="16" x14ac:dyDescent="0.2">
      <c r="A64" s="13">
        <v>0</v>
      </c>
      <c r="B64" s="1" t="s">
        <v>111</v>
      </c>
      <c r="C64" s="1" t="s">
        <v>112</v>
      </c>
      <c r="D64" s="14">
        <v>2120</v>
      </c>
      <c r="E64" s="15"/>
      <c r="F64" s="16">
        <f t="shared" si="3"/>
        <v>0</v>
      </c>
    </row>
    <row r="65" spans="1:6" ht="16" x14ac:dyDescent="0.2">
      <c r="A65" s="13">
        <v>0</v>
      </c>
      <c r="B65" s="1" t="s">
        <v>113</v>
      </c>
      <c r="C65" s="1" t="s">
        <v>114</v>
      </c>
      <c r="D65" s="14">
        <v>2600</v>
      </c>
      <c r="E65" s="15"/>
      <c r="F65" s="16">
        <f t="shared" si="3"/>
        <v>0</v>
      </c>
    </row>
    <row r="66" spans="1:6" ht="16" x14ac:dyDescent="0.2">
      <c r="A66" s="13">
        <v>0</v>
      </c>
      <c r="B66" s="1" t="s">
        <v>115</v>
      </c>
      <c r="C66" s="1" t="s">
        <v>116</v>
      </c>
      <c r="D66" s="14">
        <v>4320</v>
      </c>
      <c r="E66" s="15"/>
      <c r="F66" s="16">
        <f t="shared" si="3"/>
        <v>0</v>
      </c>
    </row>
    <row r="67" spans="1:6" ht="16" x14ac:dyDescent="0.2">
      <c r="A67" s="17" t="s">
        <v>117</v>
      </c>
      <c r="B67" s="18"/>
      <c r="C67" s="18"/>
      <c r="D67" s="19"/>
      <c r="E67" s="20"/>
      <c r="F67" s="21"/>
    </row>
    <row r="68" spans="1:6" ht="16" x14ac:dyDescent="0.2">
      <c r="A68" s="13">
        <v>0</v>
      </c>
      <c r="B68" s="1" t="s">
        <v>118</v>
      </c>
      <c r="C68" s="1" t="s">
        <v>119</v>
      </c>
      <c r="D68" s="14">
        <v>8250</v>
      </c>
      <c r="E68" s="15"/>
      <c r="F68" s="16">
        <f t="shared" ref="F68:F74" si="4">IF(E68=0,0,D68)</f>
        <v>0</v>
      </c>
    </row>
    <row r="69" spans="1:6" ht="16" x14ac:dyDescent="0.2">
      <c r="A69" s="13">
        <v>0</v>
      </c>
      <c r="B69" s="1" t="s">
        <v>120</v>
      </c>
      <c r="C69" s="1" t="s">
        <v>121</v>
      </c>
      <c r="D69" s="14">
        <v>430</v>
      </c>
      <c r="E69" s="15"/>
      <c r="F69" s="16">
        <f t="shared" si="4"/>
        <v>0</v>
      </c>
    </row>
    <row r="70" spans="1:6" ht="16" x14ac:dyDescent="0.2">
      <c r="A70" s="13">
        <v>0</v>
      </c>
      <c r="B70" s="1" t="s">
        <v>122</v>
      </c>
      <c r="C70" s="1" t="s">
        <v>123</v>
      </c>
      <c r="D70" s="14">
        <v>850</v>
      </c>
      <c r="E70" s="15"/>
      <c r="F70" s="16">
        <f t="shared" si="4"/>
        <v>0</v>
      </c>
    </row>
    <row r="71" spans="1:6" ht="16" x14ac:dyDescent="0.2">
      <c r="A71" s="13">
        <v>0</v>
      </c>
      <c r="B71" s="1" t="s">
        <v>124</v>
      </c>
      <c r="C71" s="1" t="s">
        <v>125</v>
      </c>
      <c r="D71" s="14">
        <v>2880</v>
      </c>
      <c r="E71" s="15"/>
      <c r="F71" s="16">
        <f t="shared" si="4"/>
        <v>0</v>
      </c>
    </row>
    <row r="72" spans="1:6" ht="16" x14ac:dyDescent="0.2">
      <c r="A72" s="13">
        <v>0</v>
      </c>
      <c r="B72" s="1" t="s">
        <v>126</v>
      </c>
      <c r="C72" s="1" t="s">
        <v>127</v>
      </c>
      <c r="D72" s="14">
        <v>2100</v>
      </c>
      <c r="E72" s="15"/>
      <c r="F72" s="16">
        <f t="shared" si="4"/>
        <v>0</v>
      </c>
    </row>
    <row r="73" spans="1:6" ht="16" x14ac:dyDescent="0.2">
      <c r="A73" s="13">
        <v>0</v>
      </c>
      <c r="B73" s="1" t="s">
        <v>128</v>
      </c>
      <c r="C73" s="1" t="s">
        <v>129</v>
      </c>
      <c r="D73" s="14">
        <v>3770</v>
      </c>
      <c r="E73" s="15"/>
      <c r="F73" s="16">
        <f t="shared" si="4"/>
        <v>0</v>
      </c>
    </row>
    <row r="74" spans="1:6" ht="16" x14ac:dyDescent="0.2">
      <c r="A74" s="13">
        <v>0</v>
      </c>
      <c r="B74" s="1" t="s">
        <v>130</v>
      </c>
      <c r="C74" s="1" t="s">
        <v>131</v>
      </c>
      <c r="D74" s="14">
        <v>7450</v>
      </c>
      <c r="E74" s="15"/>
      <c r="F74" s="16">
        <f t="shared" si="4"/>
        <v>0</v>
      </c>
    </row>
    <row r="75" spans="1:6" ht="16" x14ac:dyDescent="0.2">
      <c r="A75" s="17" t="s">
        <v>132</v>
      </c>
      <c r="B75" s="18"/>
      <c r="C75" s="18"/>
      <c r="D75" s="19"/>
      <c r="E75" s="20"/>
      <c r="F75" s="21"/>
    </row>
    <row r="76" spans="1:6" ht="16" x14ac:dyDescent="0.2">
      <c r="A76" s="13">
        <v>0</v>
      </c>
      <c r="B76" s="1" t="s">
        <v>133</v>
      </c>
      <c r="C76" s="1" t="s">
        <v>134</v>
      </c>
      <c r="D76" s="14">
        <v>1230</v>
      </c>
      <c r="E76" s="15"/>
      <c r="F76" s="16">
        <f>IF(E76=0,0,D76)</f>
        <v>0</v>
      </c>
    </row>
    <row r="77" spans="1:6" ht="16" x14ac:dyDescent="0.2">
      <c r="A77" s="13">
        <v>0</v>
      </c>
      <c r="B77" s="1" t="s">
        <v>135</v>
      </c>
      <c r="C77" s="1" t="s">
        <v>136</v>
      </c>
      <c r="D77" s="14">
        <v>1050</v>
      </c>
      <c r="E77" s="15"/>
      <c r="F77" s="16">
        <f>IF(E77=0,0,D77)</f>
        <v>0</v>
      </c>
    </row>
    <row r="78" spans="1:6" ht="16" x14ac:dyDescent="0.2">
      <c r="A78" s="13">
        <v>0</v>
      </c>
      <c r="B78" s="1" t="s">
        <v>137</v>
      </c>
      <c r="C78" s="1" t="s">
        <v>138</v>
      </c>
      <c r="D78" s="14">
        <v>3500</v>
      </c>
      <c r="E78" s="15"/>
      <c r="F78" s="16">
        <f>IF(E78=0,0,D78)</f>
        <v>0</v>
      </c>
    </row>
    <row r="79" spans="1:6" ht="16" x14ac:dyDescent="0.2">
      <c r="A79" s="13">
        <v>0</v>
      </c>
      <c r="B79" s="1" t="s">
        <v>139</v>
      </c>
      <c r="C79" s="1" t="s">
        <v>140</v>
      </c>
      <c r="D79" s="14">
        <v>3500</v>
      </c>
      <c r="E79" s="15"/>
      <c r="F79" s="16">
        <f>IF(E79=0,0,D79)</f>
        <v>0</v>
      </c>
    </row>
    <row r="80" spans="1:6" ht="16" x14ac:dyDescent="0.2">
      <c r="A80" s="17" t="s">
        <v>141</v>
      </c>
      <c r="B80" s="18"/>
      <c r="C80" s="18"/>
      <c r="D80" s="19"/>
      <c r="E80" s="20"/>
      <c r="F80" s="21"/>
    </row>
    <row r="81" spans="1:6" ht="16" x14ac:dyDescent="0.2">
      <c r="A81" s="13">
        <v>0</v>
      </c>
      <c r="B81" s="1" t="s">
        <v>142</v>
      </c>
      <c r="C81" s="1" t="s">
        <v>143</v>
      </c>
      <c r="D81" s="14">
        <v>3550</v>
      </c>
      <c r="E81" s="15"/>
      <c r="F81" s="16">
        <f>IF(E81=0,0,D81)</f>
        <v>0</v>
      </c>
    </row>
    <row r="82" spans="1:6" ht="16" x14ac:dyDescent="0.2">
      <c r="A82" s="13">
        <v>0</v>
      </c>
      <c r="B82" s="1" t="s">
        <v>144</v>
      </c>
      <c r="C82" s="1" t="s">
        <v>145</v>
      </c>
      <c r="D82" s="14">
        <v>1190</v>
      </c>
      <c r="E82" s="15"/>
      <c r="F82" s="16">
        <f>IF(E82=0,0,D82)</f>
        <v>0</v>
      </c>
    </row>
    <row r="83" spans="1:6" ht="16" x14ac:dyDescent="0.2">
      <c r="A83" s="13">
        <v>0</v>
      </c>
      <c r="B83" s="1" t="s">
        <v>146</v>
      </c>
      <c r="C83" s="1" t="s">
        <v>147</v>
      </c>
      <c r="D83" s="14">
        <v>960</v>
      </c>
      <c r="E83" s="15"/>
      <c r="F83" s="16">
        <f>IF(E83=0,0,D83)</f>
        <v>0</v>
      </c>
    </row>
    <row r="84" spans="1:6" ht="16" x14ac:dyDescent="0.2">
      <c r="A84" s="13">
        <v>0</v>
      </c>
      <c r="B84" s="1" t="s">
        <v>148</v>
      </c>
      <c r="C84" s="1" t="s">
        <v>149</v>
      </c>
      <c r="D84" s="14">
        <v>560</v>
      </c>
      <c r="E84" s="15"/>
      <c r="F84" s="16">
        <f>IF(E84=0,0,D84)</f>
        <v>0</v>
      </c>
    </row>
    <row r="85" spans="1:6" ht="16" x14ac:dyDescent="0.2">
      <c r="A85" s="17" t="s">
        <v>150</v>
      </c>
      <c r="B85" s="18"/>
      <c r="C85" s="18"/>
      <c r="D85" s="19"/>
      <c r="E85" s="20"/>
      <c r="F85" s="21"/>
    </row>
    <row r="86" spans="1:6" ht="16" x14ac:dyDescent="0.2">
      <c r="A86" s="13">
        <v>0</v>
      </c>
      <c r="B86" s="1" t="s">
        <v>151</v>
      </c>
      <c r="C86" s="1" t="s">
        <v>152</v>
      </c>
      <c r="D86" s="14">
        <v>1840</v>
      </c>
      <c r="E86" s="15"/>
      <c r="F86" s="16">
        <f t="shared" ref="F86:F93" si="5">IF(E86=0,0,D86)</f>
        <v>0</v>
      </c>
    </row>
    <row r="87" spans="1:6" ht="16" x14ac:dyDescent="0.2">
      <c r="A87" s="13">
        <v>0</v>
      </c>
      <c r="B87" s="1" t="s">
        <v>153</v>
      </c>
      <c r="C87" s="1" t="s">
        <v>154</v>
      </c>
      <c r="D87" s="14">
        <v>2510</v>
      </c>
      <c r="E87" s="15"/>
      <c r="F87" s="16">
        <f t="shared" si="5"/>
        <v>0</v>
      </c>
    </row>
    <row r="88" spans="1:6" ht="16" x14ac:dyDescent="0.2">
      <c r="A88" s="13">
        <v>0</v>
      </c>
      <c r="B88" s="1" t="s">
        <v>155</v>
      </c>
      <c r="C88" s="1" t="s">
        <v>156</v>
      </c>
      <c r="D88" s="14">
        <v>2510</v>
      </c>
      <c r="E88" s="15"/>
      <c r="F88" s="16">
        <f t="shared" si="5"/>
        <v>0</v>
      </c>
    </row>
    <row r="89" spans="1:6" ht="16" x14ac:dyDescent="0.2">
      <c r="A89" s="13">
        <v>0</v>
      </c>
      <c r="B89" s="1" t="s">
        <v>157</v>
      </c>
      <c r="C89" s="1" t="s">
        <v>158</v>
      </c>
      <c r="D89" s="14">
        <v>400</v>
      </c>
      <c r="E89" s="15"/>
      <c r="F89" s="16">
        <f t="shared" si="5"/>
        <v>0</v>
      </c>
    </row>
    <row r="90" spans="1:6" ht="16" x14ac:dyDescent="0.2">
      <c r="A90" s="13">
        <v>0</v>
      </c>
      <c r="B90" s="1" t="s">
        <v>159</v>
      </c>
      <c r="C90" s="1" t="s">
        <v>160</v>
      </c>
      <c r="D90" s="14">
        <v>400</v>
      </c>
      <c r="E90" s="15"/>
      <c r="F90" s="16">
        <f t="shared" si="5"/>
        <v>0</v>
      </c>
    </row>
    <row r="91" spans="1:6" ht="16" x14ac:dyDescent="0.2">
      <c r="A91" s="13">
        <v>0</v>
      </c>
      <c r="B91" s="1" t="s">
        <v>161</v>
      </c>
      <c r="C91" s="1" t="s">
        <v>162</v>
      </c>
      <c r="D91" s="14">
        <v>580</v>
      </c>
      <c r="E91" s="15"/>
      <c r="F91" s="16">
        <f t="shared" si="5"/>
        <v>0</v>
      </c>
    </row>
    <row r="92" spans="1:6" ht="16" x14ac:dyDescent="0.2">
      <c r="A92" s="13">
        <v>0</v>
      </c>
      <c r="B92" s="1" t="s">
        <v>163</v>
      </c>
      <c r="C92" s="1" t="s">
        <v>164</v>
      </c>
      <c r="D92" s="14">
        <v>580</v>
      </c>
      <c r="E92" s="15"/>
      <c r="F92" s="16">
        <f t="shared" si="5"/>
        <v>0</v>
      </c>
    </row>
    <row r="93" spans="1:6" ht="16" x14ac:dyDescent="0.2">
      <c r="A93" s="13">
        <v>0</v>
      </c>
      <c r="B93" s="1" t="s">
        <v>165</v>
      </c>
      <c r="C93" s="1" t="s">
        <v>166</v>
      </c>
      <c r="D93" s="14">
        <v>1840</v>
      </c>
      <c r="E93" s="15"/>
      <c r="F93" s="16">
        <f t="shared" si="5"/>
        <v>0</v>
      </c>
    </row>
    <row r="94" spans="1:6" ht="16" x14ac:dyDescent="0.2">
      <c r="A94" s="17" t="s">
        <v>167</v>
      </c>
      <c r="B94" s="18"/>
      <c r="C94" s="18"/>
      <c r="D94" s="19"/>
      <c r="E94" s="20"/>
      <c r="F94" s="21"/>
    </row>
    <row r="95" spans="1:6" ht="16" x14ac:dyDescent="0.2">
      <c r="A95" s="13">
        <v>0</v>
      </c>
      <c r="B95" s="1" t="s">
        <v>168</v>
      </c>
      <c r="C95" s="1" t="s">
        <v>169</v>
      </c>
      <c r="D95" s="14">
        <v>1160</v>
      </c>
      <c r="E95" s="15"/>
      <c r="F95" s="16">
        <f>IF(E95=0,0,D95)</f>
        <v>0</v>
      </c>
    </row>
    <row r="96" spans="1:6" ht="16" x14ac:dyDescent="0.2">
      <c r="A96" s="13">
        <v>0</v>
      </c>
      <c r="B96" s="1" t="s">
        <v>170</v>
      </c>
      <c r="C96" s="1" t="s">
        <v>171</v>
      </c>
      <c r="D96" s="14">
        <v>1160</v>
      </c>
      <c r="E96" s="15"/>
      <c r="F96" s="16">
        <f>IF(E96=0,0,D96)</f>
        <v>0</v>
      </c>
    </row>
    <row r="97" spans="1:6" ht="16" x14ac:dyDescent="0.2">
      <c r="A97" s="13">
        <v>0</v>
      </c>
      <c r="B97" s="1" t="s">
        <v>172</v>
      </c>
      <c r="C97" s="1" t="s">
        <v>173</v>
      </c>
      <c r="D97" s="14">
        <v>430</v>
      </c>
      <c r="E97" s="15"/>
      <c r="F97" s="16">
        <f>IF(E97=0,0,D97)</f>
        <v>0</v>
      </c>
    </row>
    <row r="98" spans="1:6" ht="16" x14ac:dyDescent="0.2">
      <c r="A98" s="13">
        <v>0</v>
      </c>
      <c r="B98" s="1" t="s">
        <v>174</v>
      </c>
      <c r="C98" s="1" t="s">
        <v>175</v>
      </c>
      <c r="D98" s="14">
        <v>1180</v>
      </c>
      <c r="E98" s="15"/>
      <c r="F98" s="16">
        <f>IF(E98=0,0,D98)</f>
        <v>0</v>
      </c>
    </row>
    <row r="99" spans="1:6" ht="16" x14ac:dyDescent="0.2">
      <c r="A99" s="13">
        <v>0</v>
      </c>
      <c r="B99" s="1" t="s">
        <v>176</v>
      </c>
      <c r="C99" s="1" t="s">
        <v>177</v>
      </c>
      <c r="D99" s="14">
        <v>1180</v>
      </c>
      <c r="E99" s="15"/>
      <c r="F99" s="16">
        <f>IF(E99=0,0,D99)</f>
        <v>0</v>
      </c>
    </row>
    <row r="100" spans="1:6" ht="16" x14ac:dyDescent="0.2">
      <c r="A100" s="17" t="s">
        <v>178</v>
      </c>
      <c r="B100" s="18"/>
      <c r="C100" s="18"/>
      <c r="D100" s="19"/>
      <c r="E100" s="20"/>
      <c r="F100" s="21"/>
    </row>
    <row r="101" spans="1:6" ht="16" x14ac:dyDescent="0.2">
      <c r="A101" s="13">
        <v>0</v>
      </c>
      <c r="B101" s="1" t="s">
        <v>179</v>
      </c>
      <c r="C101" s="1" t="s">
        <v>180</v>
      </c>
      <c r="D101" s="14">
        <v>4530</v>
      </c>
      <c r="E101" s="15"/>
      <c r="F101" s="16">
        <f t="shared" ref="F101:F109" si="6">IF(E101=0,0,D101)</f>
        <v>0</v>
      </c>
    </row>
    <row r="102" spans="1:6" ht="16" x14ac:dyDescent="0.2">
      <c r="A102" s="13">
        <v>0</v>
      </c>
      <c r="B102" s="1" t="s">
        <v>181</v>
      </c>
      <c r="C102" s="1" t="s">
        <v>182</v>
      </c>
      <c r="D102" s="14">
        <v>4530</v>
      </c>
      <c r="E102" s="15"/>
      <c r="F102" s="16">
        <f t="shared" si="6"/>
        <v>0</v>
      </c>
    </row>
    <row r="103" spans="1:6" ht="16" x14ac:dyDescent="0.2">
      <c r="A103" s="13">
        <v>0</v>
      </c>
      <c r="B103" s="1" t="s">
        <v>183</v>
      </c>
      <c r="C103" s="1" t="s">
        <v>184</v>
      </c>
      <c r="D103" s="14">
        <v>7620</v>
      </c>
      <c r="E103" s="15"/>
      <c r="F103" s="16">
        <f t="shared" si="6"/>
        <v>0</v>
      </c>
    </row>
    <row r="104" spans="1:6" ht="16" x14ac:dyDescent="0.2">
      <c r="A104" s="13">
        <v>0</v>
      </c>
      <c r="B104" s="1" t="s">
        <v>185</v>
      </c>
      <c r="C104" s="1" t="s">
        <v>186</v>
      </c>
      <c r="D104" s="14">
        <v>7620</v>
      </c>
      <c r="E104" s="15"/>
      <c r="F104" s="16">
        <f t="shared" si="6"/>
        <v>0</v>
      </c>
    </row>
    <row r="105" spans="1:6" ht="16" x14ac:dyDescent="0.2">
      <c r="A105" s="13">
        <v>0</v>
      </c>
      <c r="B105" s="1" t="s">
        <v>187</v>
      </c>
      <c r="C105" s="1" t="s">
        <v>188</v>
      </c>
      <c r="D105" s="14">
        <v>1050</v>
      </c>
      <c r="E105" s="15"/>
      <c r="F105" s="16">
        <f t="shared" si="6"/>
        <v>0</v>
      </c>
    </row>
    <row r="106" spans="1:6" ht="16" x14ac:dyDescent="0.2">
      <c r="A106" s="13">
        <v>0</v>
      </c>
      <c r="B106" s="1" t="s">
        <v>189</v>
      </c>
      <c r="C106" s="1" t="s">
        <v>190</v>
      </c>
      <c r="D106" s="14">
        <v>920</v>
      </c>
      <c r="E106" s="15"/>
      <c r="F106" s="16">
        <f t="shared" si="6"/>
        <v>0</v>
      </c>
    </row>
    <row r="107" spans="1:6" ht="16" x14ac:dyDescent="0.2">
      <c r="A107" s="13">
        <v>0</v>
      </c>
      <c r="B107" s="1" t="s">
        <v>191</v>
      </c>
      <c r="C107" s="1" t="s">
        <v>192</v>
      </c>
      <c r="D107" s="14">
        <v>440</v>
      </c>
      <c r="E107" s="15"/>
      <c r="F107" s="16">
        <f t="shared" si="6"/>
        <v>0</v>
      </c>
    </row>
    <row r="108" spans="1:6" ht="16" x14ac:dyDescent="0.2">
      <c r="A108" s="13">
        <v>0</v>
      </c>
      <c r="B108" s="1" t="s">
        <v>193</v>
      </c>
      <c r="C108" s="1" t="s">
        <v>194</v>
      </c>
      <c r="D108" s="14">
        <v>2640</v>
      </c>
      <c r="E108" s="15"/>
      <c r="F108" s="16">
        <f t="shared" si="6"/>
        <v>0</v>
      </c>
    </row>
    <row r="109" spans="1:6" ht="16" x14ac:dyDescent="0.2">
      <c r="A109" s="13">
        <v>0</v>
      </c>
      <c r="B109" s="1" t="s">
        <v>195</v>
      </c>
      <c r="C109" s="1" t="s">
        <v>196</v>
      </c>
      <c r="D109" s="14">
        <v>2640</v>
      </c>
      <c r="E109" s="15"/>
      <c r="F109" s="16">
        <f t="shared" si="6"/>
        <v>0</v>
      </c>
    </row>
    <row r="110" spans="1:6" ht="16" x14ac:dyDescent="0.2">
      <c r="A110" s="17" t="s">
        <v>197</v>
      </c>
      <c r="B110" s="18"/>
      <c r="C110" s="18"/>
      <c r="D110" s="19"/>
      <c r="E110" s="20"/>
      <c r="F110" s="21"/>
    </row>
    <row r="111" spans="1:6" ht="16" x14ac:dyDescent="0.2">
      <c r="A111" s="13">
        <v>0</v>
      </c>
      <c r="B111" s="1" t="s">
        <v>198</v>
      </c>
      <c r="C111" s="1" t="s">
        <v>199</v>
      </c>
      <c r="D111" s="14">
        <v>710</v>
      </c>
      <c r="E111" s="15"/>
      <c r="F111" s="16">
        <f>IF(E111=0,0,D111)</f>
        <v>0</v>
      </c>
    </row>
    <row r="112" spans="1:6" ht="16" x14ac:dyDescent="0.2">
      <c r="A112" s="13">
        <v>0</v>
      </c>
      <c r="B112" s="1" t="s">
        <v>200</v>
      </c>
      <c r="C112" s="1" t="s">
        <v>201</v>
      </c>
      <c r="D112" s="14">
        <v>710</v>
      </c>
      <c r="E112" s="15"/>
      <c r="F112" s="16">
        <f>IF(E112=0,0,D112)</f>
        <v>0</v>
      </c>
    </row>
    <row r="113" spans="1:6" ht="16" x14ac:dyDescent="0.2">
      <c r="A113" s="13">
        <v>0</v>
      </c>
      <c r="B113" s="1" t="s">
        <v>202</v>
      </c>
      <c r="C113" s="1" t="s">
        <v>203</v>
      </c>
      <c r="D113" s="14">
        <v>710</v>
      </c>
      <c r="E113" s="15"/>
      <c r="F113" s="16">
        <f>IF(E113=0,0,D113)</f>
        <v>0</v>
      </c>
    </row>
    <row r="114" spans="1:6" ht="16" x14ac:dyDescent="0.2">
      <c r="A114" s="17" t="s">
        <v>204</v>
      </c>
      <c r="B114" s="18"/>
      <c r="C114" s="18"/>
      <c r="D114" s="19"/>
      <c r="E114" s="20"/>
      <c r="F114" s="21"/>
    </row>
    <row r="115" spans="1:6" ht="16" x14ac:dyDescent="0.2">
      <c r="A115" s="13">
        <v>0</v>
      </c>
      <c r="B115" s="1" t="s">
        <v>205</v>
      </c>
      <c r="C115" s="1" t="s">
        <v>206</v>
      </c>
      <c r="D115" s="14">
        <v>9900</v>
      </c>
      <c r="E115" s="15" t="s">
        <v>207</v>
      </c>
      <c r="F115" s="16">
        <f>IF(E115=0,0,D115)</f>
        <v>9900</v>
      </c>
    </row>
    <row r="116" spans="1:6" ht="16" x14ac:dyDescent="0.2">
      <c r="A116" s="13">
        <v>0</v>
      </c>
      <c r="B116" s="1" t="s">
        <v>208</v>
      </c>
      <c r="C116" s="1" t="s">
        <v>209</v>
      </c>
      <c r="D116" s="14">
        <v>29500</v>
      </c>
      <c r="E116" s="15"/>
      <c r="F116" s="16">
        <f>IF(E116=0,0,D116)</f>
        <v>0</v>
      </c>
    </row>
    <row r="117" spans="1:6" ht="16" x14ac:dyDescent="0.2">
      <c r="A117" s="13">
        <v>0</v>
      </c>
      <c r="B117" s="1" t="s">
        <v>210</v>
      </c>
      <c r="C117" s="1" t="s">
        <v>211</v>
      </c>
      <c r="D117" s="14">
        <v>1950</v>
      </c>
      <c r="E117" s="15"/>
      <c r="F117" s="16">
        <f>IF(E117=0,0,D117)</f>
        <v>0</v>
      </c>
    </row>
    <row r="118" spans="1:6" ht="16" x14ac:dyDescent="0.2">
      <c r="A118" s="13">
        <v>0</v>
      </c>
      <c r="B118" s="1" t="s">
        <v>212</v>
      </c>
      <c r="C118" s="1" t="s">
        <v>213</v>
      </c>
      <c r="D118" s="14">
        <v>12500</v>
      </c>
      <c r="E118" s="15"/>
      <c r="F118" s="16">
        <f>IF(E118=0,0,D118)</f>
        <v>0</v>
      </c>
    </row>
    <row r="119" spans="1:6" ht="16" x14ac:dyDescent="0.2">
      <c r="A119" s="13">
        <v>0</v>
      </c>
      <c r="B119" s="1" t="s">
        <v>214</v>
      </c>
      <c r="C119" s="1" t="s">
        <v>215</v>
      </c>
      <c r="D119" s="14">
        <v>34500</v>
      </c>
      <c r="E119" s="15"/>
      <c r="F119" s="16">
        <f>IF(E119=0,0,D119)</f>
        <v>0</v>
      </c>
    </row>
    <row r="120" spans="1:6" ht="16" x14ac:dyDescent="0.2">
      <c r="A120" s="17" t="s">
        <v>216</v>
      </c>
      <c r="B120" s="18"/>
      <c r="C120" s="18"/>
      <c r="D120" s="19"/>
      <c r="E120" s="20"/>
      <c r="F120" s="21"/>
    </row>
    <row r="121" spans="1:6" ht="20.5" customHeight="1" x14ac:dyDescent="0.2">
      <c r="A121" s="13">
        <v>0</v>
      </c>
      <c r="B121" s="1" t="s">
        <v>217</v>
      </c>
      <c r="C121" s="1" t="s">
        <v>218</v>
      </c>
      <c r="D121" s="14">
        <v>49600</v>
      </c>
      <c r="E121" s="15" t="s">
        <v>207</v>
      </c>
      <c r="F121" s="16">
        <f t="shared" ref="F121:F128" si="7">IF(E121=0,0,D121)</f>
        <v>49600</v>
      </c>
    </row>
    <row r="122" spans="1:6" ht="16" x14ac:dyDescent="0.2">
      <c r="A122" s="13">
        <v>0</v>
      </c>
      <c r="B122" s="1" t="s">
        <v>219</v>
      </c>
      <c r="C122" s="1" t="s">
        <v>220</v>
      </c>
      <c r="D122" s="14">
        <v>51600</v>
      </c>
      <c r="E122" s="15"/>
      <c r="F122" s="16">
        <f t="shared" si="7"/>
        <v>0</v>
      </c>
    </row>
    <row r="123" spans="1:6" ht="16" x14ac:dyDescent="0.2">
      <c r="A123" s="13">
        <v>0</v>
      </c>
      <c r="B123" s="1" t="s">
        <v>221</v>
      </c>
      <c r="C123" s="1" t="s">
        <v>222</v>
      </c>
      <c r="D123" s="14">
        <v>49600</v>
      </c>
      <c r="E123" s="15"/>
      <c r="F123" s="16">
        <f t="shared" si="7"/>
        <v>0</v>
      </c>
    </row>
    <row r="124" spans="1:6" ht="16" x14ac:dyDescent="0.2">
      <c r="A124" s="13">
        <v>0</v>
      </c>
      <c r="B124" s="1" t="s">
        <v>223</v>
      </c>
      <c r="C124" s="1" t="s">
        <v>224</v>
      </c>
      <c r="D124" s="14">
        <v>51600</v>
      </c>
      <c r="E124" s="15"/>
      <c r="F124" s="16">
        <f t="shared" si="7"/>
        <v>0</v>
      </c>
    </row>
    <row r="125" spans="1:6" ht="16" x14ac:dyDescent="0.2">
      <c r="A125" s="13">
        <v>0</v>
      </c>
      <c r="B125" s="1" t="s">
        <v>225</v>
      </c>
      <c r="C125" s="1" t="s">
        <v>226</v>
      </c>
      <c r="D125" s="14">
        <v>61000</v>
      </c>
      <c r="E125" s="15"/>
      <c r="F125" s="16">
        <f t="shared" si="7"/>
        <v>0</v>
      </c>
    </row>
    <row r="126" spans="1:6" ht="16" x14ac:dyDescent="0.2">
      <c r="A126" s="13">
        <v>0</v>
      </c>
      <c r="B126" s="1" t="s">
        <v>227</v>
      </c>
      <c r="C126" s="1" t="s">
        <v>228</v>
      </c>
      <c r="D126" s="14">
        <v>63000</v>
      </c>
      <c r="E126" s="15"/>
      <c r="F126" s="16">
        <f t="shared" si="7"/>
        <v>0</v>
      </c>
    </row>
    <row r="127" spans="1:6" ht="16" x14ac:dyDescent="0.2">
      <c r="A127" s="13">
        <v>0</v>
      </c>
      <c r="B127" s="1" t="s">
        <v>229</v>
      </c>
      <c r="C127" s="1" t="s">
        <v>230</v>
      </c>
      <c r="D127" s="14">
        <v>61000</v>
      </c>
      <c r="E127" s="15"/>
      <c r="F127" s="16">
        <f t="shared" si="7"/>
        <v>0</v>
      </c>
    </row>
    <row r="128" spans="1:6" ht="16" x14ac:dyDescent="0.2">
      <c r="A128" s="13">
        <v>0</v>
      </c>
      <c r="B128" s="1" t="s">
        <v>231</v>
      </c>
      <c r="C128" s="1" t="s">
        <v>232</v>
      </c>
      <c r="D128" s="14">
        <v>63000</v>
      </c>
      <c r="E128" s="15"/>
      <c r="F128" s="16">
        <f t="shared" si="7"/>
        <v>0</v>
      </c>
    </row>
    <row r="129" spans="1:6" ht="16" x14ac:dyDescent="0.2">
      <c r="A129" s="17" t="s">
        <v>233</v>
      </c>
      <c r="B129" s="18"/>
      <c r="C129" s="18"/>
      <c r="D129" s="19"/>
      <c r="E129" s="20"/>
      <c r="F129" s="21"/>
    </row>
    <row r="130" spans="1:6" ht="16" x14ac:dyDescent="0.2">
      <c r="A130" s="13">
        <v>0</v>
      </c>
      <c r="B130" s="1" t="s">
        <v>234</v>
      </c>
      <c r="C130" s="1" t="s">
        <v>235</v>
      </c>
      <c r="D130" s="14">
        <v>2070</v>
      </c>
      <c r="E130" s="15" t="s">
        <v>207</v>
      </c>
      <c r="F130" s="16">
        <f>IF(E130=0,0,D130)</f>
        <v>2070</v>
      </c>
    </row>
    <row r="131" spans="1:6" ht="16" x14ac:dyDescent="0.2">
      <c r="A131" s="13">
        <v>0</v>
      </c>
      <c r="B131" s="1" t="s">
        <v>236</v>
      </c>
      <c r="C131" s="1" t="s">
        <v>237</v>
      </c>
      <c r="D131" s="14">
        <v>2500</v>
      </c>
      <c r="E131" s="15"/>
      <c r="F131" s="16">
        <f>IF(E131=0,0,D131)</f>
        <v>0</v>
      </c>
    </row>
    <row r="132" spans="1:6" ht="16" x14ac:dyDescent="0.2">
      <c r="A132" s="17" t="s">
        <v>238</v>
      </c>
      <c r="B132" s="18"/>
      <c r="C132" s="18"/>
      <c r="D132" s="19"/>
      <c r="E132" s="20"/>
      <c r="F132" s="21"/>
    </row>
    <row r="133" spans="1:6" ht="16" x14ac:dyDescent="0.2">
      <c r="A133" s="13">
        <v>0</v>
      </c>
      <c r="B133" s="1" t="s">
        <v>239</v>
      </c>
      <c r="C133" s="1" t="s">
        <v>240</v>
      </c>
      <c r="D133" s="14">
        <v>5768</v>
      </c>
      <c r="E133" s="15"/>
      <c r="F133" s="16">
        <f>IF(E133=0,0,D133)</f>
        <v>0</v>
      </c>
    </row>
    <row r="134" spans="1:6" ht="16" x14ac:dyDescent="0.2">
      <c r="A134" s="13">
        <v>0</v>
      </c>
      <c r="B134" s="1" t="s">
        <v>239</v>
      </c>
      <c r="C134" s="1" t="s">
        <v>241</v>
      </c>
      <c r="D134" s="14">
        <v>10995</v>
      </c>
      <c r="E134" s="15"/>
      <c r="F134" s="16">
        <f>IF(E134=0,0,D134)</f>
        <v>0</v>
      </c>
    </row>
    <row r="135" spans="1:6" ht="16" x14ac:dyDescent="0.2">
      <c r="A135" s="13">
        <v>0</v>
      </c>
      <c r="B135" s="1" t="s">
        <v>239</v>
      </c>
      <c r="C135" s="1" t="s">
        <v>242</v>
      </c>
      <c r="D135" s="14">
        <v>4560</v>
      </c>
      <c r="E135" s="15"/>
      <c r="F135" s="16">
        <f>IF(E135=0,0,D135)</f>
        <v>0</v>
      </c>
    </row>
    <row r="136" spans="1:6" ht="16" x14ac:dyDescent="0.2">
      <c r="A136" s="13">
        <v>0</v>
      </c>
      <c r="B136" s="1" t="s">
        <v>239</v>
      </c>
      <c r="C136" s="1" t="s">
        <v>243</v>
      </c>
      <c r="D136" s="14">
        <v>3120</v>
      </c>
      <c r="E136" s="15"/>
      <c r="F136" s="16">
        <f>IF(E136=0,0,D136)</f>
        <v>0</v>
      </c>
    </row>
    <row r="137" spans="1:6" ht="16" x14ac:dyDescent="0.2">
      <c r="A137" s="13">
        <v>0</v>
      </c>
      <c r="B137" s="1" t="s">
        <v>239</v>
      </c>
      <c r="C137" s="1" t="s">
        <v>244</v>
      </c>
      <c r="D137" s="14">
        <v>2280</v>
      </c>
      <c r="E137" s="15"/>
      <c r="F137" s="16">
        <f>IF(E137=0,0,D137)</f>
        <v>0</v>
      </c>
    </row>
    <row r="138" spans="1:6" ht="16" x14ac:dyDescent="0.2">
      <c r="A138" s="13"/>
      <c r="D138" s="14"/>
      <c r="E138" s="25"/>
      <c r="F138" s="16"/>
    </row>
    <row r="139" spans="1:6" ht="16" x14ac:dyDescent="0.2">
      <c r="A139" s="26"/>
      <c r="B139" s="26"/>
      <c r="C139" s="26"/>
      <c r="D139" s="27" t="s">
        <v>245</v>
      </c>
      <c r="E139" s="28"/>
      <c r="F139" s="29">
        <f>SUM(F9:F137)</f>
        <v>175170</v>
      </c>
    </row>
    <row r="140" spans="1:6" ht="16" x14ac:dyDescent="0.2">
      <c r="A140" s="26"/>
      <c r="B140" s="26"/>
      <c r="C140" s="26"/>
      <c r="D140" s="27"/>
      <c r="E140" s="28"/>
      <c r="F140" s="28"/>
    </row>
    <row r="141" spans="1:6" ht="16" x14ac:dyDescent="0.2">
      <c r="A141" s="26"/>
      <c r="B141" s="26"/>
      <c r="C141" s="26"/>
      <c r="D141" s="27" t="s">
        <v>246</v>
      </c>
      <c r="E141" s="28"/>
      <c r="F141" s="30">
        <f>SUM(F139/1.1)</f>
        <v>159245.45454545453</v>
      </c>
    </row>
    <row r="142" spans="1:6" ht="16" x14ac:dyDescent="0.2">
      <c r="A142" s="26"/>
      <c r="B142" s="26"/>
      <c r="C142" s="26"/>
      <c r="D142" s="27"/>
      <c r="E142" s="28"/>
      <c r="F142" s="28"/>
    </row>
    <row r="143" spans="1:6" ht="16" x14ac:dyDescent="0.2">
      <c r="A143" s="26"/>
      <c r="B143" s="26"/>
      <c r="C143" s="26"/>
      <c r="D143" s="27" t="s">
        <v>247</v>
      </c>
      <c r="E143" s="28"/>
      <c r="F143" s="31">
        <f>SUM(F145-F141)</f>
        <v>31849.090909090912</v>
      </c>
    </row>
    <row r="144" spans="1:6" ht="16" x14ac:dyDescent="0.2">
      <c r="A144" s="26"/>
      <c r="B144" s="26"/>
      <c r="C144" s="26"/>
      <c r="D144" s="27"/>
      <c r="E144" s="28"/>
      <c r="F144" s="28"/>
    </row>
    <row r="145" spans="1:6" ht="16" x14ac:dyDescent="0.2">
      <c r="A145" s="26"/>
      <c r="B145" s="26"/>
      <c r="C145" s="26"/>
      <c r="D145" s="32" t="s">
        <v>248</v>
      </c>
      <c r="E145" s="33"/>
      <c r="F145" s="34">
        <f>SUM(F141*1.2)</f>
        <v>191094.54545454544</v>
      </c>
    </row>
    <row r="146" spans="1:6" ht="16" x14ac:dyDescent="0.2"/>
    <row r="147" spans="1:6" ht="16" x14ac:dyDescent="0.2"/>
    <row r="148" spans="1:6" ht="16" x14ac:dyDescent="0.2"/>
    <row r="149" spans="1:6" ht="16" x14ac:dyDescent="0.2"/>
    <row r="150" spans="1:6" ht="16" x14ac:dyDescent="0.2"/>
    <row r="151" spans="1:6" ht="16" x14ac:dyDescent="0.2"/>
    <row r="152" spans="1:6" ht="16" x14ac:dyDescent="0.2"/>
    <row r="153" spans="1:6" ht="16" x14ac:dyDescent="0.2"/>
    <row r="154" spans="1:6" ht="16" x14ac:dyDescent="0.2"/>
    <row r="155" spans="1:6" ht="20.5" customHeight="1" x14ac:dyDescent="0.2">
      <c r="A155" s="10"/>
      <c r="B155" s="10"/>
      <c r="C155" s="10"/>
      <c r="D155" s="10"/>
      <c r="E155" s="10"/>
    </row>
    <row r="156" spans="1:6" ht="16" x14ac:dyDescent="0.2"/>
    <row r="157" spans="1:6" ht="16" x14ac:dyDescent="0.2"/>
    <row r="158" spans="1:6" ht="16" x14ac:dyDescent="0.2"/>
    <row r="159" spans="1:6" ht="16" x14ac:dyDescent="0.2"/>
    <row r="160" spans="1:6" ht="16" x14ac:dyDescent="0.2"/>
    <row r="161" ht="16" x14ac:dyDescent="0.2"/>
    <row r="162" ht="16" x14ac:dyDescent="0.2"/>
    <row r="163" ht="16" x14ac:dyDescent="0.2"/>
    <row r="164" ht="16" x14ac:dyDescent="0.2"/>
    <row r="165" ht="16" x14ac:dyDescent="0.2"/>
    <row r="166" ht="16" x14ac:dyDescent="0.2"/>
    <row r="167" ht="16" x14ac:dyDescent="0.2"/>
    <row r="168" ht="16" x14ac:dyDescent="0.2"/>
    <row r="169" ht="16" x14ac:dyDescent="0.2"/>
    <row r="170" ht="16" x14ac:dyDescent="0.2"/>
    <row r="171" ht="16" x14ac:dyDescent="0.2"/>
    <row r="172" ht="16" x14ac:dyDescent="0.2"/>
    <row r="173" ht="16" x14ac:dyDescent="0.2"/>
    <row r="174" ht="16" x14ac:dyDescent="0.2"/>
    <row r="175" ht="16" x14ac:dyDescent="0.2"/>
    <row r="176" ht="16" x14ac:dyDescent="0.2"/>
    <row r="177" spans="1:5" ht="16" x14ac:dyDescent="0.2"/>
    <row r="178" spans="1:5" ht="16" x14ac:dyDescent="0.2"/>
    <row r="179" spans="1:5" ht="16" x14ac:dyDescent="0.2"/>
    <row r="180" spans="1:5" ht="16" x14ac:dyDescent="0.2"/>
    <row r="181" spans="1:5" ht="16" x14ac:dyDescent="0.2"/>
    <row r="183" spans="1:5" ht="20.5" customHeight="1" x14ac:dyDescent="0.2">
      <c r="A183" s="10"/>
      <c r="B183" s="10"/>
      <c r="C183" s="10"/>
      <c r="D183" s="10"/>
      <c r="E183" s="10"/>
    </row>
    <row r="184" spans="1:5" ht="16" x14ac:dyDescent="0.2"/>
    <row r="185" spans="1:5" ht="16" x14ac:dyDescent="0.2"/>
    <row r="186" spans="1:5" ht="16" x14ac:dyDescent="0.2"/>
    <row r="187" spans="1:5" ht="16" x14ac:dyDescent="0.2"/>
    <row r="188" spans="1:5" ht="16" x14ac:dyDescent="0.2"/>
    <row r="189" spans="1:5" ht="16" x14ac:dyDescent="0.2"/>
    <row r="190" spans="1:5" ht="16" x14ac:dyDescent="0.2"/>
    <row r="191" spans="1:5" ht="16" x14ac:dyDescent="0.2"/>
    <row r="192" spans="1:5" ht="16" x14ac:dyDescent="0.2"/>
    <row r="193" ht="16" x14ac:dyDescent="0.2"/>
    <row r="194" ht="16" x14ac:dyDescent="0.2"/>
    <row r="195" ht="16" x14ac:dyDescent="0.2"/>
    <row r="196" ht="16" x14ac:dyDescent="0.2"/>
    <row r="197" ht="16" x14ac:dyDescent="0.2"/>
    <row r="198" ht="16" x14ac:dyDescent="0.2"/>
    <row r="199" ht="16" x14ac:dyDescent="0.2"/>
    <row r="200" ht="16" x14ac:dyDescent="0.2"/>
    <row r="201" ht="16" x14ac:dyDescent="0.2"/>
    <row r="202" ht="16" x14ac:dyDescent="0.2"/>
    <row r="203" ht="16" x14ac:dyDescent="0.2"/>
    <row r="204" ht="16" x14ac:dyDescent="0.2"/>
    <row r="205" ht="16" x14ac:dyDescent="0.2"/>
    <row r="206" ht="16" x14ac:dyDescent="0.2"/>
    <row r="207" ht="16" x14ac:dyDescent="0.2"/>
    <row r="208" ht="16" x14ac:dyDescent="0.2"/>
    <row r="209" spans="1:5" ht="16" x14ac:dyDescent="0.2"/>
    <row r="210" spans="1:5" ht="16" x14ac:dyDescent="0.2"/>
    <row r="211" spans="1:5" ht="16" x14ac:dyDescent="0.2"/>
    <row r="212" spans="1:5" ht="20.5" customHeight="1" x14ac:dyDescent="0.2">
      <c r="A212" s="10"/>
      <c r="B212" s="10"/>
      <c r="C212" s="10"/>
      <c r="D212" s="10"/>
      <c r="E212" s="10"/>
    </row>
    <row r="213" spans="1:5" ht="16" x14ac:dyDescent="0.2"/>
    <row r="214" spans="1:5" ht="16" x14ac:dyDescent="0.2"/>
    <row r="215" spans="1:5" ht="16" x14ac:dyDescent="0.2"/>
    <row r="216" spans="1:5" ht="16" x14ac:dyDescent="0.2"/>
    <row r="217" spans="1:5" ht="16" x14ac:dyDescent="0.2"/>
    <row r="218" spans="1:5" ht="16" x14ac:dyDescent="0.2"/>
    <row r="219" spans="1:5" ht="16" x14ac:dyDescent="0.2"/>
    <row r="220" spans="1:5" ht="16" x14ac:dyDescent="0.2"/>
    <row r="221" spans="1:5" ht="16" x14ac:dyDescent="0.2"/>
    <row r="222" spans="1:5" ht="16" x14ac:dyDescent="0.2"/>
    <row r="223" spans="1:5" ht="16" x14ac:dyDescent="0.2"/>
    <row r="224" spans="1:5" ht="16" x14ac:dyDescent="0.2"/>
    <row r="225" ht="16" x14ac:dyDescent="0.2"/>
    <row r="226" ht="16" x14ac:dyDescent="0.2"/>
    <row r="227" ht="16" x14ac:dyDescent="0.2"/>
    <row r="228" ht="16" x14ac:dyDescent="0.2"/>
    <row r="229" ht="16" x14ac:dyDescent="0.2"/>
    <row r="230" ht="16" x14ac:dyDescent="0.2"/>
    <row r="231" ht="16" x14ac:dyDescent="0.2"/>
    <row r="232" ht="16" x14ac:dyDescent="0.2"/>
    <row r="233" ht="16" x14ac:dyDescent="0.2"/>
    <row r="234" ht="16" x14ac:dyDescent="0.2"/>
    <row r="235" ht="16" x14ac:dyDescent="0.2"/>
    <row r="236" ht="16" x14ac:dyDescent="0.2"/>
    <row r="237" ht="16" x14ac:dyDescent="0.2"/>
    <row r="238" ht="16" x14ac:dyDescent="0.2"/>
    <row r="239" ht="16" x14ac:dyDescent="0.2"/>
    <row r="240" ht="16" x14ac:dyDescent="0.2"/>
    <row r="241" spans="1:5" ht="20.5" customHeight="1" x14ac:dyDescent="0.2">
      <c r="A241" s="10"/>
      <c r="B241" s="10"/>
      <c r="C241" s="10"/>
      <c r="D241" s="10"/>
      <c r="E241" s="10"/>
    </row>
    <row r="242" spans="1:5" ht="16" x14ac:dyDescent="0.2"/>
    <row r="243" spans="1:5" ht="16" x14ac:dyDescent="0.2"/>
    <row r="244" spans="1:5" ht="16" x14ac:dyDescent="0.2"/>
    <row r="245" spans="1:5" ht="16" x14ac:dyDescent="0.2"/>
    <row r="246" spans="1:5" ht="16" x14ac:dyDescent="0.2"/>
    <row r="247" spans="1:5" ht="16" x14ac:dyDescent="0.2"/>
    <row r="248" spans="1:5" ht="16" x14ac:dyDescent="0.2"/>
    <row r="249" spans="1:5" ht="16" x14ac:dyDescent="0.2"/>
    <row r="250" spans="1:5" ht="16" x14ac:dyDescent="0.2"/>
    <row r="251" spans="1:5" ht="16" x14ac:dyDescent="0.2"/>
    <row r="252" spans="1:5" ht="16" x14ac:dyDescent="0.2"/>
    <row r="253" spans="1:5" ht="16" x14ac:dyDescent="0.2"/>
    <row r="254" spans="1:5" ht="16" x14ac:dyDescent="0.2"/>
    <row r="255" spans="1:5" ht="16" x14ac:dyDescent="0.2"/>
    <row r="256" spans="1:5" ht="16" x14ac:dyDescent="0.2"/>
    <row r="257" ht="16" x14ac:dyDescent="0.2"/>
    <row r="258" ht="16" x14ac:dyDescent="0.2"/>
    <row r="259" ht="16" x14ac:dyDescent="0.2"/>
    <row r="260" ht="16" x14ac:dyDescent="0.2"/>
  </sheetData>
  <sheetProtection algorithmName="SHA-512" hashValue="HKtFFPq2A7O6P911lw2Wu9XbmPUjKlVqiJ3nFdfi/3n9HhEmuRMmlK02/5rktnzjW8etqS247z9yLTQMHNlt0g==" saltValue="Op4VXFGZkKYAyy+qFBrDng==" spinCount="100000" sheet="1" objects="1" scenarios="1"/>
  <mergeCells count="1">
    <mergeCell ref="A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Axopar 37 Spyder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Lane</dc:creator>
  <cp:lastModifiedBy>Steven Lane</cp:lastModifiedBy>
  <dcterms:created xsi:type="dcterms:W3CDTF">2024-01-05T16:22:57Z</dcterms:created>
  <dcterms:modified xsi:type="dcterms:W3CDTF">2024-01-05T16:23:18Z</dcterms:modified>
</cp:coreProperties>
</file>