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tevelane/Downloads/"/>
    </mc:Choice>
  </mc:AlternateContent>
  <xr:revisionPtr revIDLastSave="0" documentId="8_{5B6CBB6B-454B-8249-8E1F-F659630ADA05}" xr6:coauthVersionLast="47" xr6:coauthVersionMax="47" xr10:uidLastSave="{00000000-0000-0000-0000-000000000000}"/>
  <bookViews>
    <workbookView xWindow="6780" yWindow="3800" windowWidth="26440" windowHeight="15440" xr2:uid="{19467902-8942-124E-A7E4-D9CEB4E19434}"/>
  </bookViews>
  <sheets>
    <sheet name="Axopar 37 Sun-Top 2024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78" i="1" l="1"/>
  <c r="F177" i="1"/>
  <c r="F176" i="1"/>
  <c r="F175" i="1"/>
  <c r="F174" i="1"/>
  <c r="F172" i="1"/>
  <c r="F171" i="1"/>
  <c r="F169" i="1"/>
  <c r="F168" i="1"/>
  <c r="F167" i="1"/>
  <c r="F166" i="1"/>
  <c r="F165" i="1"/>
  <c r="F164" i="1"/>
  <c r="F163" i="1"/>
  <c r="F162" i="1"/>
  <c r="F160" i="1"/>
  <c r="F159" i="1"/>
  <c r="F158" i="1"/>
  <c r="F157" i="1"/>
  <c r="F156" i="1"/>
  <c r="F154" i="1"/>
  <c r="F153" i="1"/>
  <c r="F152" i="1"/>
  <c r="F151" i="1"/>
  <c r="F150" i="1"/>
  <c r="F149" i="1"/>
  <c r="F148" i="1"/>
  <c r="F146" i="1"/>
  <c r="F145" i="1"/>
  <c r="F144" i="1"/>
  <c r="F143" i="1"/>
  <c r="F142" i="1"/>
  <c r="F141" i="1"/>
  <c r="F140" i="1"/>
  <c r="F139" i="1"/>
  <c r="F138" i="1"/>
  <c r="F136" i="1"/>
  <c r="F135" i="1"/>
  <c r="F134" i="1"/>
  <c r="F133" i="1"/>
  <c r="F132" i="1"/>
  <c r="F131" i="1"/>
  <c r="F130" i="1"/>
  <c r="F129" i="1"/>
  <c r="F128" i="1"/>
  <c r="F127" i="1"/>
  <c r="F126" i="1"/>
  <c r="F124" i="1"/>
  <c r="F123" i="1"/>
  <c r="F122" i="1"/>
  <c r="F121" i="1"/>
  <c r="F120" i="1"/>
  <c r="F119" i="1"/>
  <c r="F118" i="1"/>
  <c r="F117" i="1"/>
  <c r="F115" i="1"/>
  <c r="F114" i="1"/>
  <c r="F113" i="1"/>
  <c r="F112" i="1"/>
  <c r="F111" i="1"/>
  <c r="F110" i="1"/>
  <c r="F109" i="1"/>
  <c r="F108" i="1"/>
  <c r="F106" i="1"/>
  <c r="F105" i="1"/>
  <c r="F104" i="1"/>
  <c r="F103" i="1"/>
  <c r="F101" i="1"/>
  <c r="F100" i="1"/>
  <c r="F99" i="1"/>
  <c r="F98" i="1"/>
  <c r="F96" i="1"/>
  <c r="F95" i="1"/>
  <c r="F94" i="1"/>
  <c r="F93" i="1"/>
  <c r="F92" i="1"/>
  <c r="F91" i="1"/>
  <c r="F90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68" i="1"/>
  <c r="F66" i="1"/>
  <c r="F65" i="1"/>
  <c r="F64" i="1"/>
  <c r="F63" i="1"/>
  <c r="F62" i="1"/>
  <c r="F61" i="1"/>
  <c r="F60" i="1"/>
  <c r="F59" i="1"/>
  <c r="F58" i="1"/>
  <c r="F57" i="1"/>
  <c r="F55" i="1"/>
  <c r="F54" i="1"/>
  <c r="F53" i="1"/>
  <c r="F52" i="1"/>
  <c r="F51" i="1"/>
  <c r="F50" i="1"/>
  <c r="F49" i="1"/>
  <c r="F48" i="1"/>
  <c r="F47" i="1"/>
  <c r="F46" i="1"/>
  <c r="F45" i="1"/>
  <c r="F44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4" i="1"/>
  <c r="F23" i="1"/>
  <c r="F22" i="1"/>
  <c r="F21" i="1"/>
  <c r="F20" i="1"/>
  <c r="F19" i="1"/>
  <c r="F17" i="1"/>
  <c r="F16" i="1"/>
  <c r="F15" i="1"/>
  <c r="F13" i="1"/>
  <c r="F180" i="1" s="1"/>
  <c r="F182" i="1" s="1"/>
  <c r="F186" i="1" s="1"/>
  <c r="F184" i="1" s="1"/>
  <c r="F12" i="1"/>
  <c r="F11" i="1"/>
  <c r="F9" i="1"/>
</calcChain>
</file>

<file path=xl/sharedStrings.xml><?xml version="1.0" encoding="utf-8"?>
<sst xmlns="http://schemas.openxmlformats.org/spreadsheetml/2006/main" count="336" uniqueCount="328">
  <si>
    <t>Axopar 37 Sun-Top 2024</t>
  </si>
  <si>
    <t>Selection</t>
  </si>
  <si>
    <t>Code</t>
  </si>
  <si>
    <t>Name</t>
  </si>
  <si>
    <t>Options price</t>
  </si>
  <si>
    <t>Y - Select option</t>
  </si>
  <si>
    <t>Price €</t>
  </si>
  <si>
    <t>Boat Model</t>
  </si>
  <si>
    <t>AXO9001790</t>
  </si>
  <si>
    <t>Aft Deck Setup</t>
  </si>
  <si>
    <t>AXO9000510</t>
  </si>
  <si>
    <t>Aft cabin S/ST</t>
  </si>
  <si>
    <t>AXO9000511</t>
  </si>
  <si>
    <t>Multi Storage S/ST</t>
  </si>
  <si>
    <t>AXO9000512</t>
  </si>
  <si>
    <t>Wetbar Package S/ST</t>
  </si>
  <si>
    <t>Brabus Line</t>
  </si>
  <si>
    <t>AXO9000503</t>
  </si>
  <si>
    <t>BRABUS Line Trim Package S/ST</t>
  </si>
  <si>
    <t>AXO9000504</t>
  </si>
  <si>
    <t>BRABUS Line Color Edition, Miami Blue</t>
  </si>
  <si>
    <t>AXO9000505</t>
  </si>
  <si>
    <t>BRABUS Line Color Edition, Platinum Grey</t>
  </si>
  <si>
    <t>Upholstery Color</t>
  </si>
  <si>
    <t>AXO9000602</t>
  </si>
  <si>
    <t>Seats and upholstery, Sandstone</t>
  </si>
  <si>
    <t>AXO9000603</t>
  </si>
  <si>
    <t>Seats and upholstery, Cobre</t>
  </si>
  <si>
    <t>AXO9000605</t>
  </si>
  <si>
    <t>Seats and upholstery, Sandstone BRABUS line</t>
  </si>
  <si>
    <t>AXO9000606</t>
  </si>
  <si>
    <t>Seats and upholstery, Cobre BRABUS line</t>
  </si>
  <si>
    <t>AXO9001976</t>
  </si>
  <si>
    <t>Seats and upholstery, Baltic</t>
  </si>
  <si>
    <t>AXO9001977</t>
  </si>
  <si>
    <t>Seats and upholstery, Baltic BRABUS line</t>
  </si>
  <si>
    <t>Preselection6</t>
  </si>
  <si>
    <t>Petrol color</t>
  </si>
  <si>
    <t>Mediterrana / Lounge</t>
  </si>
  <si>
    <t>AXO9000506</t>
  </si>
  <si>
    <t>Mediterrana interior, front cabin</t>
  </si>
  <si>
    <t>AXO9000507</t>
  </si>
  <si>
    <t>Mediterrana interior, front and aft cabin</t>
  </si>
  <si>
    <t>AXO9000508</t>
  </si>
  <si>
    <t>Mediterrana interior for toilet comp., front cabin</t>
  </si>
  <si>
    <t>AXO9000509</t>
  </si>
  <si>
    <t>Mediterrana interior/toilet comp., fr. + aft cab</t>
  </si>
  <si>
    <t>AXO9000617</t>
  </si>
  <si>
    <t>The Mediterrana Edition</t>
  </si>
  <si>
    <t>AXO9000618</t>
  </si>
  <si>
    <t>The Mediterrana Edition w/ wetbar</t>
  </si>
  <si>
    <t>AXO9000619</t>
  </si>
  <si>
    <t>The Mediterrana Edition w/ aft cabin</t>
  </si>
  <si>
    <t>AXO9000620</t>
  </si>
  <si>
    <t>The Mediterrana Edition w. multi-storage</t>
  </si>
  <si>
    <t>AXO9000951</t>
  </si>
  <si>
    <t>Mooring package</t>
  </si>
  <si>
    <t>AXO9001106</t>
  </si>
  <si>
    <t>Mediterrana Sunbed ext. w/ hi-lo table in cockpit</t>
  </si>
  <si>
    <t>AXO9001111</t>
  </si>
  <si>
    <t>Soft Decking Mediterrana Edition</t>
  </si>
  <si>
    <t>AXO9001112</t>
  </si>
  <si>
    <t>Soft Decking Mediterrana Edition, Aft cabin</t>
  </si>
  <si>
    <t>AXO9001113</t>
  </si>
  <si>
    <t>Soft Decking Mediterrana Edition, Multi Storage</t>
  </si>
  <si>
    <t>AXO9001114</t>
  </si>
  <si>
    <t>Soft Decking Mediterrana Edition, Wetbar</t>
  </si>
  <si>
    <t>AXO9001311</t>
  </si>
  <si>
    <t>Aft folding seats Mediterrana</t>
  </si>
  <si>
    <t>AXO9001312</t>
  </si>
  <si>
    <t>Aft folding seats Mediterrana BRABUS line</t>
  </si>
  <si>
    <t>Aft deck layout</t>
  </si>
  <si>
    <t>AXO9000565</t>
  </si>
  <si>
    <t>Aft deck folding seats, Petrol</t>
  </si>
  <si>
    <t>AXO9000568</t>
  </si>
  <si>
    <t>Aft deck folding seats, Sandstone</t>
  </si>
  <si>
    <t>AXO9000569</t>
  </si>
  <si>
    <t>Aft deck folding seats, Cobre</t>
  </si>
  <si>
    <t>AXO9000570</t>
  </si>
  <si>
    <t>Aft deck folding seats, Petrol BRABUS Line black</t>
  </si>
  <si>
    <t>AXO9000572</t>
  </si>
  <si>
    <t>Aft deck fold. seats, Sandstone, BRABUS Line black</t>
  </si>
  <si>
    <t>AXO9000573</t>
  </si>
  <si>
    <t>Aft deck folding seats, Cobre, BRABUS Line black</t>
  </si>
  <si>
    <t>AXO9000613</t>
  </si>
  <si>
    <t>Removable cushions for aft fender boxes, Petrol</t>
  </si>
  <si>
    <t>AXO9000614</t>
  </si>
  <si>
    <t>Removable cushions for aft fender boxes, Sandstone</t>
  </si>
  <si>
    <t>AXO9000615</t>
  </si>
  <si>
    <t>Removable cushions for aft fender boxes, Cobre</t>
  </si>
  <si>
    <t>AXO9001892</t>
  </si>
  <si>
    <t>Aft deck folding seats, Baltic</t>
  </si>
  <si>
    <t>AXO9001893</t>
  </si>
  <si>
    <t>Removable cushions for aft fender boxes, Baltic</t>
  </si>
  <si>
    <t>AXO9001894</t>
  </si>
  <si>
    <t>Aft deck folding seats, Baltic, BRABUS Line black</t>
  </si>
  <si>
    <t>Fore deck setup</t>
  </si>
  <si>
    <t>AXO9000522</t>
  </si>
  <si>
    <t>Gullwing doors</t>
  </si>
  <si>
    <t>AXO9000524</t>
  </si>
  <si>
    <t>Fixed sunbed on front deck with storage, Petrol</t>
  </si>
  <si>
    <t>AXO9000525</t>
  </si>
  <si>
    <t>Fixed sunbed on front deck w/ storage, Sandstone </t>
  </si>
  <si>
    <t>AXO9000526</t>
  </si>
  <si>
    <t>Fixed sunbed on front deck with storage,  Cobre </t>
  </si>
  <si>
    <t>AXO9000527</t>
  </si>
  <si>
    <t>Table on fore deck</t>
  </si>
  <si>
    <t>AXO9000646</t>
  </si>
  <si>
    <t>Anchor hatch cushion, Petrol</t>
  </si>
  <si>
    <t>AXO9000647</t>
  </si>
  <si>
    <t>Anchor hatch cushion, Sandstone </t>
  </si>
  <si>
    <t>AXO9000649</t>
  </si>
  <si>
    <t>Anchor hatch cushion, Cobre </t>
  </si>
  <si>
    <t>AXO9001898</t>
  </si>
  <si>
    <t>Anchor hatch cushion, Baltic</t>
  </si>
  <si>
    <t>AXO9001899</t>
  </si>
  <si>
    <t>Fixed sunbed on front with storage, Baltic</t>
  </si>
  <si>
    <t>EU/US version</t>
  </si>
  <si>
    <t>AXO9000943</t>
  </si>
  <si>
    <t>EPA fuel system</t>
  </si>
  <si>
    <t>Preselection4</t>
  </si>
  <si>
    <t>Axopar 37 EU Version</t>
  </si>
  <si>
    <t>Preselection5</t>
  </si>
  <si>
    <t>Axopar 37 US version</t>
  </si>
  <si>
    <t>Electrical System</t>
  </si>
  <si>
    <t>AXO9000579</t>
  </si>
  <si>
    <t>Drawer type refrigerator in cockpit</t>
  </si>
  <si>
    <t>AXO9000580</t>
  </si>
  <si>
    <t>Second drawer type refrigerator in cockpit</t>
  </si>
  <si>
    <t>AXO9000581</t>
  </si>
  <si>
    <t>LED deck and cockpit lights, 11pcs</t>
  </si>
  <si>
    <t>AXO9000584</t>
  </si>
  <si>
    <t>Electrical sliding canvas roof system Webasto</t>
  </si>
  <si>
    <t>AXO9000590</t>
  </si>
  <si>
    <t>LED courtesy lights, aft cabin</t>
  </si>
  <si>
    <t>AXO9000622</t>
  </si>
  <si>
    <t>Zero Emission Power Bank 230V 50Hz</t>
  </si>
  <si>
    <t>AXO9000623</t>
  </si>
  <si>
    <t>Zero Emission Power Bank 110V 50Hz</t>
  </si>
  <si>
    <t>AXO9000933</t>
  </si>
  <si>
    <t>Windlass in stern, EU</t>
  </si>
  <si>
    <t>AXO9000944</t>
  </si>
  <si>
    <t>Windlass in stern, US</t>
  </si>
  <si>
    <t>AXO9000947</t>
  </si>
  <si>
    <t>Underwater lights, 2in1, dual color</t>
  </si>
  <si>
    <t>AXO9000950</t>
  </si>
  <si>
    <t>Solar battery trickle charger system</t>
  </si>
  <si>
    <t>AXO9000953</t>
  </si>
  <si>
    <t>Windlass in bow, EU</t>
  </si>
  <si>
    <t>AXO9000955</t>
  </si>
  <si>
    <t>Windlass in bow, US</t>
  </si>
  <si>
    <t>AXO9000957</t>
  </si>
  <si>
    <t>Shore Power 230V with 40Ah charger</t>
  </si>
  <si>
    <t>AXO9000958</t>
  </si>
  <si>
    <t>Shore Power 110V with 40Ah charger, US standard</t>
  </si>
  <si>
    <t>AXO9000959</t>
  </si>
  <si>
    <t>Bowthruster Side-Power SE60</t>
  </si>
  <si>
    <t>AXO9000968</t>
  </si>
  <si>
    <t>Search light</t>
  </si>
  <si>
    <t>Navigation option</t>
  </si>
  <si>
    <t>AXO9000515</t>
  </si>
  <si>
    <t>Information Display, Twin 12</t>
  </si>
  <si>
    <t>AXO9000516</t>
  </si>
  <si>
    <t>Echo sounder, thru hull</t>
  </si>
  <si>
    <t>AXO9000517</t>
  </si>
  <si>
    <t>Echo sounder, Active imaging 3-in-1</t>
  </si>
  <si>
    <t>AXO9000518</t>
  </si>
  <si>
    <t>Radar Simrad Halo20+</t>
  </si>
  <si>
    <t>AXO9000519</t>
  </si>
  <si>
    <t>VHF Simrad RS100</t>
  </si>
  <si>
    <t>AXO9000624</t>
  </si>
  <si>
    <t>Chartplotter Simrad NSS 12</t>
  </si>
  <si>
    <t>AXO9000625</t>
  </si>
  <si>
    <t>Twin Chartplotter Simrad NSS 12</t>
  </si>
  <si>
    <t>Audio</t>
  </si>
  <si>
    <t>AXO9001857</t>
  </si>
  <si>
    <t>Basic Audio</t>
  </si>
  <si>
    <t>AXO9001937</t>
  </si>
  <si>
    <t>Extended Audio</t>
  </si>
  <si>
    <t>AXO9001938</t>
  </si>
  <si>
    <t>Premium Audio System</t>
  </si>
  <si>
    <t>AXO9001941</t>
  </si>
  <si>
    <t>Premium Audio BRABUS Line</t>
  </si>
  <si>
    <t>Front cabin layout</t>
  </si>
  <si>
    <t>AXO9000521</t>
  </si>
  <si>
    <t>Toilet compartment</t>
  </si>
  <si>
    <t>AXO9000621</t>
  </si>
  <si>
    <t>Extended front cabin wardrobe/storage</t>
  </si>
  <si>
    <t>AXO9000942</t>
  </si>
  <si>
    <t>Wood floor in front cabin</t>
  </si>
  <si>
    <t>AXO9000945</t>
  </si>
  <si>
    <t>LED courtesy lights, front cabin</t>
  </si>
  <si>
    <t>Freshwater system</t>
  </si>
  <si>
    <t>AXO9000934</t>
  </si>
  <si>
    <t>Warm water system, US</t>
  </si>
  <si>
    <t>AXO9000935</t>
  </si>
  <si>
    <t>Shower in Toilet compartment, cold</t>
  </si>
  <si>
    <t>AXO9000936</t>
  </si>
  <si>
    <t>Shower in Toilet compartment, cold/warm</t>
  </si>
  <si>
    <t>AXO9000938</t>
  </si>
  <si>
    <t>Shower on Aft Deck, cold/warm</t>
  </si>
  <si>
    <t>AXO9000939</t>
  </si>
  <si>
    <t>Shower on Aft Deck, cold</t>
  </si>
  <si>
    <t>AXO9000940</t>
  </si>
  <si>
    <t>Sink and faucet for front cab. cabinet, cold water</t>
  </si>
  <si>
    <t>AXO9000941</t>
  </si>
  <si>
    <t>Sink and faucet front cab. cabinet, cold /warm water</t>
  </si>
  <si>
    <t>AXO9000960</t>
  </si>
  <si>
    <t>Warm water system, EU</t>
  </si>
  <si>
    <t>Cushion Set</t>
  </si>
  <si>
    <t>AXO9000567</t>
  </si>
  <si>
    <t>Sundeck cushions for aft deck, Sandstone</t>
  </si>
  <si>
    <t>AXO9000578</t>
  </si>
  <si>
    <t>Sundeck cushions for aft deck, Cobre </t>
  </si>
  <si>
    <t>AXO9000593</t>
  </si>
  <si>
    <t>Sundeck cushions for multi-storage comp., Petrol</t>
  </si>
  <si>
    <t>AXO9000594</t>
  </si>
  <si>
    <t>Sundeck cush. for multi-storage comp., Sandstone </t>
  </si>
  <si>
    <t>AXO9000595</t>
  </si>
  <si>
    <t>Sundeck cushions for multi-storage comp., Cobre </t>
  </si>
  <si>
    <t>AXO9000972</t>
  </si>
  <si>
    <t>Sundeck cushions for aft deck, Petrol</t>
  </si>
  <si>
    <t>AXO9001978</t>
  </si>
  <si>
    <t>Sundeck cushions for aft deck, Baltic</t>
  </si>
  <si>
    <t>AXO9001979</t>
  </si>
  <si>
    <t>Sundeck cush. for multi-storage comp, Baltic</t>
  </si>
  <si>
    <t>Onboard fittings</t>
  </si>
  <si>
    <t>AXO9000562</t>
  </si>
  <si>
    <t>Sunshade, fore deck, BRABUS Line, black</t>
  </si>
  <si>
    <t>AXO9000563</t>
  </si>
  <si>
    <t>Sunshade on aft deck</t>
  </si>
  <si>
    <t>AXO9000564</t>
  </si>
  <si>
    <t>Sunshade on aft deck, BRABUS Line, black</t>
  </si>
  <si>
    <t>AXO9000657</t>
  </si>
  <si>
    <t>Waterski frame</t>
  </si>
  <si>
    <t>AXO9000658</t>
  </si>
  <si>
    <t>Waterski frame, BRABUS Line black</t>
  </si>
  <si>
    <t>AXO9000661</t>
  </si>
  <si>
    <t>Roof racks, white</t>
  </si>
  <si>
    <t>AXO9000662</t>
  </si>
  <si>
    <t>Roof racks, BRABUS Line, black</t>
  </si>
  <si>
    <t>AXO9000952</t>
  </si>
  <si>
    <t>Additional bathing ladder w/ high handles, BB side</t>
  </si>
  <si>
    <t>AXO9000975</t>
  </si>
  <si>
    <t>Fishing targa arch</t>
  </si>
  <si>
    <t>AXO9000976</t>
  </si>
  <si>
    <t>Fishing targa arch, BRABUS Line, black</t>
  </si>
  <si>
    <t>AXO9000977</t>
  </si>
  <si>
    <t>Sunshade, fore deck</t>
  </si>
  <si>
    <t>Optional equipment</t>
  </si>
  <si>
    <t>AXO9000582</t>
  </si>
  <si>
    <t>Heater Webasto Air Top Evo55</t>
  </si>
  <si>
    <t>AXO9000583</t>
  </si>
  <si>
    <t>Heater Webasto Air Top Evo55 w. aft cabin</t>
  </si>
  <si>
    <t>AXO9000585</t>
  </si>
  <si>
    <t>Airconditioning 230v, front cabin</t>
  </si>
  <si>
    <t>AXO9000586</t>
  </si>
  <si>
    <t>Airconditioning 110v, front cabin</t>
  </si>
  <si>
    <t>AXO9000587</t>
  </si>
  <si>
    <t>Gas cooktop on Wetbar</t>
  </si>
  <si>
    <t>AXO9000588</t>
  </si>
  <si>
    <t>Livewell STBD Aft Storage</t>
  </si>
  <si>
    <t>AXO9000611</t>
  </si>
  <si>
    <t>Aft deck gates</t>
  </si>
  <si>
    <t>AXO9000948</t>
  </si>
  <si>
    <t>Antifouling, white</t>
  </si>
  <si>
    <t>AXO9000949</t>
  </si>
  <si>
    <t>Antifouling, grey</t>
  </si>
  <si>
    <t>Cover</t>
  </si>
  <si>
    <t>AXO9000574</t>
  </si>
  <si>
    <t>Sprayhood &amp; extended canopy, Celestial</t>
  </si>
  <si>
    <t>AXO9000575</t>
  </si>
  <si>
    <t>Sprayhood &amp; extended canopy Celestial w. wetbar</t>
  </si>
  <si>
    <t>AXO9000576</t>
  </si>
  <si>
    <t>Sprayhood &amp; extended canopy Celestial w. Aft Cabin</t>
  </si>
  <si>
    <t>AXO9000577</t>
  </si>
  <si>
    <t>Sprayhood &amp; extended canopy Celestial Multi Storage</t>
  </si>
  <si>
    <t>AXO9000589</t>
  </si>
  <si>
    <t>Harbor cover for aft deck, Sunbrella Celestial</t>
  </si>
  <si>
    <t>AXO9000962</t>
  </si>
  <si>
    <t>Harbor cover for multi-storage compartment, Celestial</t>
  </si>
  <si>
    <t>AXO9000963</t>
  </si>
  <si>
    <t>Harbor cover for wetbar, Celestial</t>
  </si>
  <si>
    <t>Pre-rigging</t>
  </si>
  <si>
    <t>AXO9000596</t>
  </si>
  <si>
    <t>Pre Rig Twin Mercury Verado V8 incl. VesselLink</t>
  </si>
  <si>
    <t>Y</t>
  </si>
  <si>
    <t>AXO9000599</t>
  </si>
  <si>
    <t>Pre Rig, V8 JPO Installation incl. VesselLink</t>
  </si>
  <si>
    <t>AXO9000600</t>
  </si>
  <si>
    <t>Pre Rig, Vesselview 703</t>
  </si>
  <si>
    <t>AXO9001686</t>
  </si>
  <si>
    <t>Pre Rig Twin Mercury Verado V10 incl. VesselLink</t>
  </si>
  <si>
    <t>AXO9001718</t>
  </si>
  <si>
    <t>Pre Rig, V10 JPO Installation incl. VesselLink</t>
  </si>
  <si>
    <t>Engine</t>
  </si>
  <si>
    <t>AXO9000530</t>
  </si>
  <si>
    <t>Twin Mercury Verado V8 300hp, black</t>
  </si>
  <si>
    <t>AXO9000925</t>
  </si>
  <si>
    <t>Twin Mercury Verado V8 300hp, white</t>
  </si>
  <si>
    <t>AXO9000926</t>
  </si>
  <si>
    <t>Twin Mercury Verado V8 300hp, JPO black</t>
  </si>
  <si>
    <t>AXO9000927</t>
  </si>
  <si>
    <t>Twin Mercury Verado V8 300hp, JPO white</t>
  </si>
  <si>
    <t>AXO9001719</t>
  </si>
  <si>
    <t>Twin Mercury Verado V10 350hp, JPO Black</t>
  </si>
  <si>
    <t>AXO9001720</t>
  </si>
  <si>
    <t>Twin Mercury Verado V10 350hp, JPO White</t>
  </si>
  <si>
    <t>AXO9001968</t>
  </si>
  <si>
    <t>Twin Mercury Verado V10 350hp, Black</t>
  </si>
  <si>
    <t>AXO9001969</t>
  </si>
  <si>
    <t>Twin Mercury Verado V10 350hp, White</t>
  </si>
  <si>
    <t>Propellers</t>
  </si>
  <si>
    <t>AXO9000924</t>
  </si>
  <si>
    <t>Twin Propellers Enertia Eco 19</t>
  </si>
  <si>
    <t>AXO9001985</t>
  </si>
  <si>
    <t>Twin Propellers Revolution X 22in</t>
  </si>
  <si>
    <t>Logistics</t>
  </si>
  <si>
    <t>OSPB2024</t>
  </si>
  <si>
    <t>Commissioning UK</t>
  </si>
  <si>
    <t>Delivery UK</t>
  </si>
  <si>
    <t>Fortress Ceramic Coating Above Waterline</t>
  </si>
  <si>
    <t>Fortress Ceramic Coating Below Waterline</t>
  </si>
  <si>
    <t>Fortress Ceramic Coating Engines x 2</t>
  </si>
  <si>
    <t>Price ex VAT €</t>
  </si>
  <si>
    <t>Exchange rate</t>
  </si>
  <si>
    <t>VAT @ 20%</t>
  </si>
  <si>
    <t>TOTAL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</si>
</sst>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(&quot;£&quot;* #,##0_);_(&quot;£&quot;* \(#,##0\);_(&quot;£&quot;* &quot;-&quot;_);_(@_)"/>
    <numFmt numFmtId="164" formatCode="_([$€-2]\ * #,##0_);_([$€-2]\ * \(#,##0\);_([$€-2]\ * &quot;-&quot;_);_(@_)"/>
    <numFmt numFmtId="165" formatCode="0\€"/>
  </numFmts>
  <fonts count="5" x14ac:knownFonts="1">
    <font>
      <sz val="12"/>
      <color theme="1"/>
      <name val="Calibri"/>
      <family val="2"/>
      <scheme val="minor"/>
    </font>
    <font>
      <sz val="12"/>
      <color theme="1"/>
      <name val="Eurostile"/>
    </font>
    <font>
      <b/>
      <sz val="12"/>
      <color theme="1"/>
      <name val="Eurostile"/>
    </font>
    <font>
      <b/>
      <sz val="16"/>
      <color theme="1"/>
      <name val="Eurostile"/>
    </font>
    <font>
      <b/>
      <sz val="12"/>
      <color rgb="FF000000"/>
      <name val="Eurostile"/>
    </font>
  </fonts>
  <fills count="6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9" fontId="1" fillId="0" borderId="0" xfId="0" applyNumberFormat="1" applyFont="1"/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1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 applyAlignment="1" applyProtection="1">
      <alignment horizontal="center"/>
      <protection locked="0"/>
    </xf>
    <xf numFmtId="164" fontId="1" fillId="0" borderId="0" xfId="0" applyNumberFormat="1" applyFont="1" applyProtection="1">
      <protection hidden="1"/>
    </xf>
    <xf numFmtId="0" fontId="4" fillId="4" borderId="0" xfId="0" applyFont="1" applyFill="1" applyAlignment="1">
      <alignment horizontal="left" vertical="center"/>
    </xf>
    <xf numFmtId="0" fontId="1" fillId="4" borderId="0" xfId="0" applyFont="1" applyFill="1"/>
    <xf numFmtId="164" fontId="1" fillId="4" borderId="0" xfId="0" applyNumberFormat="1" applyFont="1" applyFill="1"/>
    <xf numFmtId="0" fontId="1" fillId="4" borderId="0" xfId="0" applyFont="1" applyFill="1" applyAlignment="1" applyProtection="1">
      <alignment horizontal="center"/>
      <protection locked="0"/>
    </xf>
    <xf numFmtId="164" fontId="1" fillId="4" borderId="0" xfId="0" applyNumberFormat="1" applyFont="1" applyFill="1" applyProtection="1">
      <protection hidden="1"/>
    </xf>
    <xf numFmtId="0" fontId="1" fillId="0" borderId="0" xfId="0" applyFont="1" applyAlignment="1" applyProtection="1">
      <alignment horizontal="center"/>
      <protection locked="0"/>
    </xf>
    <xf numFmtId="165" fontId="1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65" fontId="4" fillId="2" borderId="1" xfId="0" applyNumberFormat="1" applyFont="1" applyFill="1" applyBorder="1" applyAlignment="1">
      <alignment horizontal="center" vertical="center"/>
    </xf>
    <xf numFmtId="164" fontId="2" fillId="4" borderId="1" xfId="0" applyNumberFormat="1" applyFont="1" applyFill="1" applyBorder="1" applyProtection="1">
      <protection hidden="1"/>
    </xf>
    <xf numFmtId="42" fontId="2" fillId="4" borderId="1" xfId="0" applyNumberFormat="1" applyFont="1" applyFill="1" applyBorder="1" applyProtection="1">
      <protection hidden="1"/>
    </xf>
    <xf numFmtId="42" fontId="2" fillId="4" borderId="0" xfId="0" applyNumberFormat="1" applyFont="1" applyFill="1" applyProtection="1">
      <protection hidden="1"/>
    </xf>
    <xf numFmtId="0" fontId="4" fillId="5" borderId="1" xfId="0" applyFont="1" applyFill="1" applyBorder="1" applyAlignment="1">
      <alignment horizontal="center" vertical="center"/>
    </xf>
    <xf numFmtId="165" fontId="4" fillId="5" borderId="1" xfId="0" applyNumberFormat="1" applyFont="1" applyFill="1" applyBorder="1" applyAlignment="1">
      <alignment horizontal="center" vertical="center"/>
    </xf>
    <xf numFmtId="42" fontId="2" fillId="5" borderId="1" xfId="0" applyNumberFormat="1" applyFont="1" applyFill="1" applyBorder="1" applyProtection="1"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179</xdr:row>
      <xdr:rowOff>18406</xdr:rowOff>
    </xdr:from>
    <xdr:ext cx="6312090" cy="92018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268C580-8358-F94F-93EB-FF3EA46742C3}"/>
            </a:ext>
          </a:extLst>
        </xdr:cNvPr>
        <xdr:cNvSpPr txBox="1"/>
      </xdr:nvSpPr>
      <xdr:spPr>
        <a:xfrm>
          <a:off x="0" y="38829606"/>
          <a:ext cx="6312090" cy="920183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 rtl="0">
            <a:defRPr sz="1000"/>
          </a:pPr>
          <a:r>
            <a:rPr lang="en-GB" sz="1100" b="0" i="0" u="none" strike="noStrike" baseline="0">
              <a:solidFill>
                <a:srgbClr val="FF0000"/>
              </a:solidFill>
              <a:latin typeface="Eurostile" panose="020B0504020202050204" pitchFamily="34" charset="77"/>
              <a:cs typeface="Calibri" pitchFamily="2" charset="0"/>
            </a:rPr>
            <a:t>OPTIONAL EQUIPMENT PRICES NOT INCLUDING VAT. THE SPECIFICATIONS OF THE MODELS HEREIN ARE NOT CONTRACTURAL. WE RESERVE THE RIGHT TO MODIFY THE SPECIFICATIONS OF OUR MODELS WITHOUT PRIOR NOTICE.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FF0000"/>
              </a:solidFill>
              <a:latin typeface="Eurostile" panose="020B0504020202050204" pitchFamily="34" charset="77"/>
              <a:cs typeface="Calibri" pitchFamily="2" charset="0"/>
            </a:rPr>
            <a:t>ALL PRICES ARE SUBJECT TO CURRENCY EXCHANGE RATE EITHER + OR - AT TIME OF PAYMENT BY PURCHASER OR BY OFFSHORE POWERBOATS LTD.</a:t>
          </a:r>
        </a:p>
        <a:p>
          <a:endParaRPr lang="en-GB" sz="1100"/>
        </a:p>
      </xdr:txBody>
    </xdr:sp>
    <xdr:clientData/>
  </xdr:oneCellAnchor>
  <xdr:twoCellAnchor editAs="oneCell">
    <xdr:from>
      <xdr:col>2</xdr:col>
      <xdr:colOff>183742</xdr:colOff>
      <xdr:row>0</xdr:row>
      <xdr:rowOff>172937</xdr:rowOff>
    </xdr:from>
    <xdr:to>
      <xdr:col>4</xdr:col>
      <xdr:colOff>248594</xdr:colOff>
      <xdr:row>3</xdr:row>
      <xdr:rowOff>64852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3AEFC2-37FA-7A44-8E00-794B4CE0E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55442" y="172937"/>
          <a:ext cx="5487752" cy="2330315"/>
        </a:xfrm>
        <a:prstGeom prst="rect">
          <a:avLst/>
        </a:prstGeom>
      </xdr:spPr>
    </xdr:pic>
    <xdr:clientData/>
  </xdr:twoCellAnchor>
  <xdr:twoCellAnchor editAs="oneCell">
    <xdr:from>
      <xdr:col>2</xdr:col>
      <xdr:colOff>3510264</xdr:colOff>
      <xdr:row>0</xdr:row>
      <xdr:rowOff>75659</xdr:rowOff>
    </xdr:from>
    <xdr:to>
      <xdr:col>6</xdr:col>
      <xdr:colOff>128361</xdr:colOff>
      <xdr:row>0</xdr:row>
      <xdr:rowOff>902510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83B2A33-DFDE-D548-8F7E-8AAD570C8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81964" y="75659"/>
          <a:ext cx="4390497" cy="8268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E4314-39E2-CB4D-85EF-3488A1BDDE43}">
  <dimension ref="A1:F260"/>
  <sheetViews>
    <sheetView showRowColHeaders="0" tabSelected="1" topLeftCell="A152" zoomScale="108" zoomScaleNormal="108" workbookViewId="0">
      <selection activeCell="E172" sqref="E172"/>
    </sheetView>
  </sheetViews>
  <sheetFormatPr baseColWidth="10" defaultColWidth="10.83203125" defaultRowHeight="15.25" customHeight="1" x14ac:dyDescent="0.2"/>
  <cols>
    <col min="1" max="1" width="11.1640625" style="1" customWidth="1"/>
    <col min="2" max="2" width="17.33203125" style="1" customWidth="1"/>
    <col min="3" max="3" width="55" style="1" customWidth="1"/>
    <col min="4" max="5" width="16.1640625" style="1" customWidth="1"/>
    <col min="6" max="6" width="14.6640625" style="1" customWidth="1"/>
    <col min="7" max="7" width="10.83203125" style="1" customWidth="1"/>
    <col min="8" max="16384" width="10.83203125" style="1"/>
  </cols>
  <sheetData>
    <row r="1" spans="1:6" ht="145" customHeight="1" x14ac:dyDescent="0.2">
      <c r="B1" s="2"/>
      <c r="C1" s="2"/>
    </row>
    <row r="2" spans="1:6" ht="27" customHeight="1" x14ac:dyDescent="0.2">
      <c r="A2" s="3"/>
      <c r="B2" s="4"/>
      <c r="D2" s="5"/>
      <c r="E2" s="5"/>
      <c r="F2" s="5"/>
    </row>
    <row r="3" spans="1:6" ht="20" customHeight="1" x14ac:dyDescent="0.2">
      <c r="A3" s="6"/>
      <c r="E3" s="4"/>
      <c r="F3" s="7"/>
    </row>
    <row r="4" spans="1:6" ht="20" customHeight="1" x14ac:dyDescent="0.2">
      <c r="A4" s="6"/>
      <c r="E4" s="4"/>
      <c r="F4" s="7"/>
    </row>
    <row r="5" spans="1:6" ht="20" customHeight="1" x14ac:dyDescent="0.2"/>
    <row r="6" spans="1:6" ht="26" customHeight="1" x14ac:dyDescent="0.2">
      <c r="A6" s="8" t="s">
        <v>0</v>
      </c>
      <c r="B6" s="9"/>
      <c r="C6" s="9"/>
      <c r="D6" s="9"/>
      <c r="E6" s="10"/>
    </row>
    <row r="7" spans="1:6" ht="23" customHeight="1" x14ac:dyDescent="0.2">
      <c r="A7" s="11" t="s">
        <v>1</v>
      </c>
      <c r="B7" s="11" t="s">
        <v>2</v>
      </c>
      <c r="C7" s="11" t="s">
        <v>3</v>
      </c>
      <c r="D7" s="11" t="s">
        <v>4</v>
      </c>
      <c r="E7" s="11" t="s">
        <v>5</v>
      </c>
      <c r="F7" s="11" t="s">
        <v>6</v>
      </c>
    </row>
    <row r="8" spans="1:6" ht="26" customHeight="1" x14ac:dyDescent="0.2">
      <c r="A8" s="12" t="s">
        <v>7</v>
      </c>
    </row>
    <row r="9" spans="1:6" ht="16" x14ac:dyDescent="0.2">
      <c r="A9" s="13">
        <v>0</v>
      </c>
      <c r="B9" s="1" t="s">
        <v>8</v>
      </c>
      <c r="C9" s="1" t="s">
        <v>0</v>
      </c>
      <c r="D9" s="14">
        <v>117500</v>
      </c>
      <c r="E9" s="15" t="s">
        <v>5</v>
      </c>
      <c r="F9" s="16">
        <f>IF(E9=0,0,D9)</f>
        <v>117500</v>
      </c>
    </row>
    <row r="10" spans="1:6" ht="16" x14ac:dyDescent="0.2">
      <c r="A10" s="17" t="s">
        <v>9</v>
      </c>
      <c r="B10" s="18"/>
      <c r="C10" s="18"/>
      <c r="D10" s="19"/>
      <c r="E10" s="20"/>
      <c r="F10" s="21"/>
    </row>
    <row r="11" spans="1:6" ht="16" x14ac:dyDescent="0.2">
      <c r="A11" s="13">
        <v>0</v>
      </c>
      <c r="B11" s="1" t="s">
        <v>10</v>
      </c>
      <c r="C11" s="1" t="s">
        <v>11</v>
      </c>
      <c r="D11" s="14">
        <v>5520</v>
      </c>
      <c r="E11" s="15"/>
      <c r="F11" s="16">
        <f>IF(E11=0,0,D11)</f>
        <v>0</v>
      </c>
    </row>
    <row r="12" spans="1:6" ht="16" x14ac:dyDescent="0.2">
      <c r="A12" s="13">
        <v>0</v>
      </c>
      <c r="B12" s="1" t="s">
        <v>12</v>
      </c>
      <c r="C12" s="1" t="s">
        <v>13</v>
      </c>
      <c r="D12" s="14">
        <v>4240</v>
      </c>
      <c r="E12" s="15"/>
      <c r="F12" s="16">
        <f>IF(E12=0,0,D12)</f>
        <v>0</v>
      </c>
    </row>
    <row r="13" spans="1:6" ht="16" x14ac:dyDescent="0.2">
      <c r="A13" s="13">
        <v>0</v>
      </c>
      <c r="B13" s="1" t="s">
        <v>14</v>
      </c>
      <c r="C13" s="1" t="s">
        <v>15</v>
      </c>
      <c r="D13" s="14">
        <v>5400</v>
      </c>
      <c r="E13" s="15"/>
      <c r="F13" s="16">
        <f>IF(E13=0,0,D13)</f>
        <v>0</v>
      </c>
    </row>
    <row r="14" spans="1:6" ht="16" x14ac:dyDescent="0.2">
      <c r="A14" s="17" t="s">
        <v>16</v>
      </c>
      <c r="B14" s="18"/>
      <c r="C14" s="18"/>
      <c r="D14" s="19"/>
      <c r="E14" s="20"/>
      <c r="F14" s="21"/>
    </row>
    <row r="15" spans="1:6" ht="16" x14ac:dyDescent="0.2">
      <c r="A15" s="13">
        <v>0</v>
      </c>
      <c r="B15" s="1" t="s">
        <v>17</v>
      </c>
      <c r="C15" s="1" t="s">
        <v>18</v>
      </c>
      <c r="D15" s="14">
        <v>5630</v>
      </c>
      <c r="E15" s="15"/>
      <c r="F15" s="16">
        <f>IF(E15=0,0,D15)</f>
        <v>0</v>
      </c>
    </row>
    <row r="16" spans="1:6" ht="16" x14ac:dyDescent="0.2">
      <c r="A16" s="13">
        <v>0</v>
      </c>
      <c r="B16" s="1" t="s">
        <v>19</v>
      </c>
      <c r="C16" s="1" t="s">
        <v>20</v>
      </c>
      <c r="D16" s="14">
        <v>4000</v>
      </c>
      <c r="E16" s="15"/>
      <c r="F16" s="16">
        <f>IF(E16=0,0,D16)</f>
        <v>0</v>
      </c>
    </row>
    <row r="17" spans="1:6" ht="16" x14ac:dyDescent="0.2">
      <c r="A17" s="13">
        <v>0</v>
      </c>
      <c r="B17" s="1" t="s">
        <v>21</v>
      </c>
      <c r="C17" s="1" t="s">
        <v>22</v>
      </c>
      <c r="D17" s="14">
        <v>4000</v>
      </c>
      <c r="E17" s="15"/>
      <c r="F17" s="16">
        <f>IF(E17=0,0,D17)</f>
        <v>0</v>
      </c>
    </row>
    <row r="18" spans="1:6" ht="15" customHeight="1" x14ac:dyDescent="0.2">
      <c r="A18" s="17" t="s">
        <v>23</v>
      </c>
      <c r="B18" s="18"/>
      <c r="C18" s="18"/>
      <c r="D18" s="19"/>
      <c r="E18" s="20"/>
      <c r="F18" s="21"/>
    </row>
    <row r="19" spans="1:6" ht="16" x14ac:dyDescent="0.2">
      <c r="A19" s="13">
        <v>0</v>
      </c>
      <c r="B19" s="1" t="s">
        <v>24</v>
      </c>
      <c r="C19" s="1" t="s">
        <v>25</v>
      </c>
      <c r="D19" s="14">
        <v>620</v>
      </c>
      <c r="E19" s="15"/>
      <c r="F19" s="16">
        <f t="shared" ref="F19:F24" si="0">IF(E19=0,0,D19)</f>
        <v>0</v>
      </c>
    </row>
    <row r="20" spans="1:6" ht="16" x14ac:dyDescent="0.2">
      <c r="A20" s="13">
        <v>0</v>
      </c>
      <c r="B20" s="1" t="s">
        <v>26</v>
      </c>
      <c r="C20" s="1" t="s">
        <v>27</v>
      </c>
      <c r="D20" s="14">
        <v>620</v>
      </c>
      <c r="E20" s="15"/>
      <c r="F20" s="16">
        <f t="shared" si="0"/>
        <v>0</v>
      </c>
    </row>
    <row r="21" spans="1:6" ht="16" x14ac:dyDescent="0.2">
      <c r="A21" s="13">
        <v>0</v>
      </c>
      <c r="B21" s="1" t="s">
        <v>28</v>
      </c>
      <c r="C21" s="1" t="s">
        <v>29</v>
      </c>
      <c r="D21" s="14">
        <v>620</v>
      </c>
      <c r="E21" s="15"/>
      <c r="F21" s="16">
        <f t="shared" si="0"/>
        <v>0</v>
      </c>
    </row>
    <row r="22" spans="1:6" ht="16" x14ac:dyDescent="0.2">
      <c r="A22" s="13">
        <v>0</v>
      </c>
      <c r="B22" s="1" t="s">
        <v>30</v>
      </c>
      <c r="C22" s="1" t="s">
        <v>31</v>
      </c>
      <c r="D22" s="14">
        <v>620</v>
      </c>
      <c r="E22" s="15"/>
      <c r="F22" s="16">
        <f t="shared" si="0"/>
        <v>0</v>
      </c>
    </row>
    <row r="23" spans="1:6" ht="16" x14ac:dyDescent="0.2">
      <c r="A23" s="13">
        <v>0</v>
      </c>
      <c r="B23" s="1" t="s">
        <v>32</v>
      </c>
      <c r="C23" s="1" t="s">
        <v>33</v>
      </c>
      <c r="D23" s="14">
        <v>620</v>
      </c>
      <c r="E23" s="15"/>
      <c r="F23" s="16">
        <f t="shared" si="0"/>
        <v>0</v>
      </c>
    </row>
    <row r="24" spans="1:6" ht="16" x14ac:dyDescent="0.2">
      <c r="A24" s="13">
        <v>0</v>
      </c>
      <c r="B24" s="1" t="s">
        <v>34</v>
      </c>
      <c r="C24" s="1" t="s">
        <v>35</v>
      </c>
      <c r="D24" s="14">
        <v>620</v>
      </c>
      <c r="E24" s="15"/>
      <c r="F24" s="16">
        <f t="shared" si="0"/>
        <v>0</v>
      </c>
    </row>
    <row r="25" spans="1:6" ht="16" x14ac:dyDescent="0.2">
      <c r="A25" s="13">
        <v>0</v>
      </c>
      <c r="B25" s="1" t="s">
        <v>36</v>
      </c>
      <c r="C25" s="1" t="s">
        <v>37</v>
      </c>
      <c r="D25" s="14">
        <v>0</v>
      </c>
      <c r="E25" s="15"/>
      <c r="F25" s="16"/>
    </row>
    <row r="26" spans="1:6" ht="16" x14ac:dyDescent="0.2">
      <c r="A26" s="17" t="s">
        <v>38</v>
      </c>
      <c r="B26" s="18"/>
      <c r="C26" s="18"/>
      <c r="D26" s="19"/>
      <c r="E26" s="20"/>
      <c r="F26" s="21"/>
    </row>
    <row r="27" spans="1:6" ht="26" customHeight="1" x14ac:dyDescent="0.2">
      <c r="A27" s="13">
        <v>0</v>
      </c>
      <c r="B27" s="1" t="s">
        <v>39</v>
      </c>
      <c r="C27" s="1" t="s">
        <v>40</v>
      </c>
      <c r="D27" s="14">
        <v>3990</v>
      </c>
      <c r="E27" s="15"/>
      <c r="F27" s="16">
        <f t="shared" ref="F27:F42" si="1">IF(E27=0,0,D27)</f>
        <v>0</v>
      </c>
    </row>
    <row r="28" spans="1:6" ht="16" x14ac:dyDescent="0.2">
      <c r="A28" s="13">
        <v>0</v>
      </c>
      <c r="B28" s="1" t="s">
        <v>41</v>
      </c>
      <c r="C28" s="1" t="s">
        <v>42</v>
      </c>
      <c r="D28" s="14">
        <v>4840</v>
      </c>
      <c r="E28" s="15"/>
      <c r="F28" s="16">
        <f t="shared" si="1"/>
        <v>0</v>
      </c>
    </row>
    <row r="29" spans="1:6" ht="16" x14ac:dyDescent="0.2">
      <c r="A29" s="13">
        <v>0</v>
      </c>
      <c r="B29" s="1" t="s">
        <v>43</v>
      </c>
      <c r="C29" s="1" t="s">
        <v>44</v>
      </c>
      <c r="D29" s="14">
        <v>3550</v>
      </c>
      <c r="E29" s="15"/>
      <c r="F29" s="16">
        <f t="shared" si="1"/>
        <v>0</v>
      </c>
    </row>
    <row r="30" spans="1:6" ht="16" x14ac:dyDescent="0.2">
      <c r="A30" s="13">
        <v>0</v>
      </c>
      <c r="B30" s="1" t="s">
        <v>45</v>
      </c>
      <c r="C30" s="1" t="s">
        <v>46</v>
      </c>
      <c r="D30" s="14">
        <v>4480</v>
      </c>
      <c r="E30" s="15"/>
      <c r="F30" s="16">
        <f t="shared" si="1"/>
        <v>0</v>
      </c>
    </row>
    <row r="31" spans="1:6" ht="16" x14ac:dyDescent="0.2">
      <c r="A31" s="13">
        <v>0</v>
      </c>
      <c r="B31" s="1" t="s">
        <v>47</v>
      </c>
      <c r="C31" s="1" t="s">
        <v>48</v>
      </c>
      <c r="D31" s="14">
        <v>7520</v>
      </c>
      <c r="E31" s="15"/>
      <c r="F31" s="16">
        <f t="shared" si="1"/>
        <v>0</v>
      </c>
    </row>
    <row r="32" spans="1:6" ht="16" x14ac:dyDescent="0.2">
      <c r="A32" s="13">
        <v>0</v>
      </c>
      <c r="B32" s="1" t="s">
        <v>49</v>
      </c>
      <c r="C32" s="1" t="s">
        <v>50</v>
      </c>
      <c r="D32" s="14">
        <v>7520</v>
      </c>
      <c r="E32" s="15"/>
      <c r="F32" s="16">
        <f t="shared" si="1"/>
        <v>0</v>
      </c>
    </row>
    <row r="33" spans="1:6" ht="16" x14ac:dyDescent="0.2">
      <c r="A33" s="13">
        <v>0</v>
      </c>
      <c r="B33" s="1" t="s">
        <v>51</v>
      </c>
      <c r="C33" s="1" t="s">
        <v>52</v>
      </c>
      <c r="D33" s="14">
        <v>9680</v>
      </c>
      <c r="E33" s="15"/>
      <c r="F33" s="16">
        <f t="shared" si="1"/>
        <v>0</v>
      </c>
    </row>
    <row r="34" spans="1:6" ht="16" x14ac:dyDescent="0.2">
      <c r="A34" s="13">
        <v>0</v>
      </c>
      <c r="B34" s="1" t="s">
        <v>53</v>
      </c>
      <c r="C34" s="1" t="s">
        <v>54</v>
      </c>
      <c r="D34" s="14">
        <v>9680</v>
      </c>
      <c r="E34" s="15"/>
      <c r="F34" s="16">
        <f t="shared" si="1"/>
        <v>0</v>
      </c>
    </row>
    <row r="35" spans="1:6" ht="16" x14ac:dyDescent="0.2">
      <c r="A35" s="13">
        <v>0</v>
      </c>
      <c r="B35" s="1" t="s">
        <v>55</v>
      </c>
      <c r="C35" s="1" t="s">
        <v>56</v>
      </c>
      <c r="D35" s="14">
        <v>850</v>
      </c>
      <c r="E35" s="15"/>
      <c r="F35" s="16">
        <f t="shared" si="1"/>
        <v>0</v>
      </c>
    </row>
    <row r="36" spans="1:6" ht="16" x14ac:dyDescent="0.2">
      <c r="A36" s="13">
        <v>0</v>
      </c>
      <c r="B36" s="1" t="s">
        <v>57</v>
      </c>
      <c r="C36" s="1" t="s">
        <v>58</v>
      </c>
      <c r="D36" s="14">
        <v>2690</v>
      </c>
      <c r="E36" s="15"/>
      <c r="F36" s="16">
        <f t="shared" si="1"/>
        <v>0</v>
      </c>
    </row>
    <row r="37" spans="1:6" ht="16" x14ac:dyDescent="0.2">
      <c r="A37" s="13">
        <v>0</v>
      </c>
      <c r="B37" s="1" t="s">
        <v>59</v>
      </c>
      <c r="C37" s="1" t="s">
        <v>60</v>
      </c>
      <c r="D37" s="14">
        <v>5240</v>
      </c>
      <c r="E37" s="15"/>
      <c r="F37" s="16">
        <f t="shared" si="1"/>
        <v>0</v>
      </c>
    </row>
    <row r="38" spans="1:6" ht="16" x14ac:dyDescent="0.2">
      <c r="A38" s="13">
        <v>0</v>
      </c>
      <c r="B38" s="1" t="s">
        <v>61</v>
      </c>
      <c r="C38" s="1" t="s">
        <v>62</v>
      </c>
      <c r="D38" s="14">
        <v>5240</v>
      </c>
      <c r="E38" s="15"/>
      <c r="F38" s="16">
        <f t="shared" si="1"/>
        <v>0</v>
      </c>
    </row>
    <row r="39" spans="1:6" ht="16" x14ac:dyDescent="0.2">
      <c r="A39" s="13">
        <v>0</v>
      </c>
      <c r="B39" s="1" t="s">
        <v>63</v>
      </c>
      <c r="C39" s="1" t="s">
        <v>64</v>
      </c>
      <c r="D39" s="14">
        <v>5240</v>
      </c>
      <c r="E39" s="15"/>
      <c r="F39" s="16">
        <f t="shared" si="1"/>
        <v>0</v>
      </c>
    </row>
    <row r="40" spans="1:6" ht="16" x14ac:dyDescent="0.2">
      <c r="A40" s="13">
        <v>0</v>
      </c>
      <c r="B40" s="1" t="s">
        <v>65</v>
      </c>
      <c r="C40" s="1" t="s">
        <v>66</v>
      </c>
      <c r="D40" s="14">
        <v>5240</v>
      </c>
      <c r="E40" s="15"/>
      <c r="F40" s="16">
        <f t="shared" si="1"/>
        <v>0</v>
      </c>
    </row>
    <row r="41" spans="1:6" ht="16" x14ac:dyDescent="0.2">
      <c r="A41" s="13">
        <v>0</v>
      </c>
      <c r="B41" s="1" t="s">
        <v>67</v>
      </c>
      <c r="C41" s="1" t="s">
        <v>68</v>
      </c>
      <c r="D41" s="14">
        <v>2750</v>
      </c>
      <c r="E41" s="15"/>
      <c r="F41" s="16">
        <f t="shared" si="1"/>
        <v>0</v>
      </c>
    </row>
    <row r="42" spans="1:6" ht="16" x14ac:dyDescent="0.2">
      <c r="A42" s="13">
        <v>0</v>
      </c>
      <c r="B42" s="1" t="s">
        <v>69</v>
      </c>
      <c r="C42" s="1" t="s">
        <v>70</v>
      </c>
      <c r="D42" s="14">
        <v>2750</v>
      </c>
      <c r="E42" s="15"/>
      <c r="F42" s="16">
        <f t="shared" si="1"/>
        <v>0</v>
      </c>
    </row>
    <row r="43" spans="1:6" ht="16" x14ac:dyDescent="0.2">
      <c r="A43" s="17" t="s">
        <v>71</v>
      </c>
      <c r="B43" s="18"/>
      <c r="C43" s="18"/>
      <c r="D43" s="19"/>
      <c r="E43" s="20"/>
      <c r="F43" s="21"/>
    </row>
    <row r="44" spans="1:6" ht="16" x14ac:dyDescent="0.2">
      <c r="A44" s="13">
        <v>0</v>
      </c>
      <c r="B44" s="1" t="s">
        <v>72</v>
      </c>
      <c r="C44" s="1" t="s">
        <v>73</v>
      </c>
      <c r="D44" s="14">
        <v>2750</v>
      </c>
      <c r="E44" s="15"/>
      <c r="F44" s="16">
        <f t="shared" ref="F44:F55" si="2">IF(E44=0,0,D44)</f>
        <v>0</v>
      </c>
    </row>
    <row r="45" spans="1:6" ht="16" x14ac:dyDescent="0.2">
      <c r="A45" s="13">
        <v>0</v>
      </c>
      <c r="B45" s="1" t="s">
        <v>74</v>
      </c>
      <c r="C45" s="1" t="s">
        <v>75</v>
      </c>
      <c r="D45" s="14">
        <v>2750</v>
      </c>
      <c r="E45" s="15"/>
      <c r="F45" s="16">
        <f t="shared" si="2"/>
        <v>0</v>
      </c>
    </row>
    <row r="46" spans="1:6" ht="16" x14ac:dyDescent="0.2">
      <c r="A46" s="13">
        <v>0</v>
      </c>
      <c r="B46" s="1" t="s">
        <v>76</v>
      </c>
      <c r="C46" s="1" t="s">
        <v>77</v>
      </c>
      <c r="D46" s="14">
        <v>2750</v>
      </c>
      <c r="E46" s="15"/>
      <c r="F46" s="16">
        <f t="shared" si="2"/>
        <v>0</v>
      </c>
    </row>
    <row r="47" spans="1:6" ht="16" x14ac:dyDescent="0.2">
      <c r="A47" s="13">
        <v>0</v>
      </c>
      <c r="B47" s="1" t="s">
        <v>78</v>
      </c>
      <c r="C47" s="1" t="s">
        <v>79</v>
      </c>
      <c r="D47" s="14">
        <v>2750</v>
      </c>
      <c r="E47" s="15"/>
      <c r="F47" s="16">
        <f t="shared" si="2"/>
        <v>0</v>
      </c>
    </row>
    <row r="48" spans="1:6" ht="16" x14ac:dyDescent="0.2">
      <c r="A48" s="13">
        <v>0</v>
      </c>
      <c r="B48" s="1" t="s">
        <v>80</v>
      </c>
      <c r="C48" s="1" t="s">
        <v>81</v>
      </c>
      <c r="D48" s="14">
        <v>2750</v>
      </c>
      <c r="E48" s="15"/>
      <c r="F48" s="16">
        <f t="shared" si="2"/>
        <v>0</v>
      </c>
    </row>
    <row r="49" spans="1:6" ht="16" x14ac:dyDescent="0.2">
      <c r="A49" s="13">
        <v>0</v>
      </c>
      <c r="B49" s="1" t="s">
        <v>82</v>
      </c>
      <c r="C49" s="1" t="s">
        <v>83</v>
      </c>
      <c r="D49" s="14">
        <v>2750</v>
      </c>
      <c r="E49" s="15"/>
      <c r="F49" s="16">
        <f t="shared" si="2"/>
        <v>0</v>
      </c>
    </row>
    <row r="50" spans="1:6" ht="16" x14ac:dyDescent="0.2">
      <c r="A50" s="13">
        <v>0</v>
      </c>
      <c r="B50" s="1" t="s">
        <v>84</v>
      </c>
      <c r="C50" s="1" t="s">
        <v>85</v>
      </c>
      <c r="D50" s="14">
        <v>330</v>
      </c>
      <c r="E50" s="15"/>
      <c r="F50" s="16">
        <f t="shared" si="2"/>
        <v>0</v>
      </c>
    </row>
    <row r="51" spans="1:6" ht="16" x14ac:dyDescent="0.2">
      <c r="A51" s="13">
        <v>0</v>
      </c>
      <c r="B51" s="1" t="s">
        <v>86</v>
      </c>
      <c r="C51" s="1" t="s">
        <v>87</v>
      </c>
      <c r="D51" s="14">
        <v>330</v>
      </c>
      <c r="E51" s="15"/>
      <c r="F51" s="16">
        <f t="shared" si="2"/>
        <v>0</v>
      </c>
    </row>
    <row r="52" spans="1:6" ht="16" x14ac:dyDescent="0.2">
      <c r="A52" s="13">
        <v>0</v>
      </c>
      <c r="B52" s="1" t="s">
        <v>88</v>
      </c>
      <c r="C52" s="1" t="s">
        <v>89</v>
      </c>
      <c r="D52" s="14">
        <v>330</v>
      </c>
      <c r="E52" s="15"/>
      <c r="F52" s="16">
        <f t="shared" si="2"/>
        <v>0</v>
      </c>
    </row>
    <row r="53" spans="1:6" ht="16" x14ac:dyDescent="0.2">
      <c r="A53" s="13">
        <v>0</v>
      </c>
      <c r="B53" s="1" t="s">
        <v>90</v>
      </c>
      <c r="C53" s="1" t="s">
        <v>91</v>
      </c>
      <c r="D53" s="14">
        <v>2750</v>
      </c>
      <c r="E53" s="15"/>
      <c r="F53" s="16">
        <f t="shared" si="2"/>
        <v>0</v>
      </c>
    </row>
    <row r="54" spans="1:6" ht="16" x14ac:dyDescent="0.2">
      <c r="A54" s="13">
        <v>0</v>
      </c>
      <c r="B54" s="1" t="s">
        <v>92</v>
      </c>
      <c r="C54" s="1" t="s">
        <v>93</v>
      </c>
      <c r="D54" s="14">
        <v>330</v>
      </c>
      <c r="E54" s="15"/>
      <c r="F54" s="16">
        <f t="shared" si="2"/>
        <v>0</v>
      </c>
    </row>
    <row r="55" spans="1:6" ht="16" x14ac:dyDescent="0.2">
      <c r="A55" s="13">
        <v>0</v>
      </c>
      <c r="B55" s="1" t="s">
        <v>94</v>
      </c>
      <c r="C55" s="1" t="s">
        <v>95</v>
      </c>
      <c r="D55" s="14">
        <v>2750</v>
      </c>
      <c r="E55" s="15"/>
      <c r="F55" s="16">
        <f t="shared" si="2"/>
        <v>0</v>
      </c>
    </row>
    <row r="56" spans="1:6" ht="16" x14ac:dyDescent="0.2">
      <c r="A56" s="17" t="s">
        <v>96</v>
      </c>
      <c r="B56" s="18"/>
      <c r="C56" s="18"/>
      <c r="D56" s="19"/>
      <c r="E56" s="20"/>
      <c r="F56" s="21"/>
    </row>
    <row r="57" spans="1:6" ht="16" x14ac:dyDescent="0.2">
      <c r="A57" s="13">
        <v>0</v>
      </c>
      <c r="B57" s="1" t="s">
        <v>97</v>
      </c>
      <c r="C57" s="1" t="s">
        <v>98</v>
      </c>
      <c r="D57" s="14">
        <v>5210</v>
      </c>
      <c r="E57" s="15"/>
      <c r="F57" s="16">
        <f t="shared" ref="F57:F66" si="3">IF(E57=0,0,D57)</f>
        <v>0</v>
      </c>
    </row>
    <row r="58" spans="1:6" ht="16" x14ac:dyDescent="0.2">
      <c r="A58" s="13">
        <v>0</v>
      </c>
      <c r="B58" s="1" t="s">
        <v>99</v>
      </c>
      <c r="C58" s="1" t="s">
        <v>100</v>
      </c>
      <c r="D58" s="14">
        <v>2950</v>
      </c>
      <c r="E58" s="15"/>
      <c r="F58" s="16">
        <f t="shared" si="3"/>
        <v>0</v>
      </c>
    </row>
    <row r="59" spans="1:6" ht="16" x14ac:dyDescent="0.2">
      <c r="A59" s="13">
        <v>0</v>
      </c>
      <c r="B59" s="1" t="s">
        <v>101</v>
      </c>
      <c r="C59" s="1" t="s">
        <v>102</v>
      </c>
      <c r="D59" s="14">
        <v>2950</v>
      </c>
      <c r="E59" s="15"/>
      <c r="F59" s="16">
        <f t="shared" si="3"/>
        <v>0</v>
      </c>
    </row>
    <row r="60" spans="1:6" ht="16" x14ac:dyDescent="0.2">
      <c r="A60" s="13">
        <v>0</v>
      </c>
      <c r="B60" s="1" t="s">
        <v>103</v>
      </c>
      <c r="C60" s="1" t="s">
        <v>104</v>
      </c>
      <c r="D60" s="14">
        <v>2950</v>
      </c>
      <c r="E60" s="15"/>
      <c r="F60" s="16">
        <f t="shared" si="3"/>
        <v>0</v>
      </c>
    </row>
    <row r="61" spans="1:6" ht="16" x14ac:dyDescent="0.2">
      <c r="A61" s="13">
        <v>0</v>
      </c>
      <c r="B61" s="1" t="s">
        <v>105</v>
      </c>
      <c r="C61" s="1" t="s">
        <v>106</v>
      </c>
      <c r="D61" s="14">
        <v>700</v>
      </c>
      <c r="E61" s="15"/>
      <c r="F61" s="16">
        <f t="shared" si="3"/>
        <v>0</v>
      </c>
    </row>
    <row r="62" spans="1:6" ht="16" x14ac:dyDescent="0.2">
      <c r="A62" s="13">
        <v>0</v>
      </c>
      <c r="B62" s="1" t="s">
        <v>107</v>
      </c>
      <c r="C62" s="1" t="s">
        <v>108</v>
      </c>
      <c r="D62" s="14">
        <v>410</v>
      </c>
      <c r="E62" s="15"/>
      <c r="F62" s="16">
        <f t="shared" si="3"/>
        <v>0</v>
      </c>
    </row>
    <row r="63" spans="1:6" ht="16" x14ac:dyDescent="0.2">
      <c r="A63" s="13">
        <v>0</v>
      </c>
      <c r="B63" s="1" t="s">
        <v>109</v>
      </c>
      <c r="C63" s="1" t="s">
        <v>110</v>
      </c>
      <c r="D63" s="14">
        <v>410</v>
      </c>
      <c r="E63" s="15"/>
      <c r="F63" s="16">
        <f t="shared" si="3"/>
        <v>0</v>
      </c>
    </row>
    <row r="64" spans="1:6" ht="16" x14ac:dyDescent="0.2">
      <c r="A64" s="13">
        <v>0</v>
      </c>
      <c r="B64" s="1" t="s">
        <v>111</v>
      </c>
      <c r="C64" s="1" t="s">
        <v>112</v>
      </c>
      <c r="D64" s="14">
        <v>410</v>
      </c>
      <c r="E64" s="15"/>
      <c r="F64" s="16">
        <f t="shared" si="3"/>
        <v>0</v>
      </c>
    </row>
    <row r="65" spans="1:6" ht="16" x14ac:dyDescent="0.2">
      <c r="A65" s="13">
        <v>0</v>
      </c>
      <c r="B65" s="1" t="s">
        <v>113</v>
      </c>
      <c r="C65" s="1" t="s">
        <v>114</v>
      </c>
      <c r="D65" s="14">
        <v>410</v>
      </c>
      <c r="E65" s="15"/>
      <c r="F65" s="16">
        <f t="shared" si="3"/>
        <v>0</v>
      </c>
    </row>
    <row r="66" spans="1:6" ht="16" x14ac:dyDescent="0.2">
      <c r="A66" s="13">
        <v>0</v>
      </c>
      <c r="B66" s="1" t="s">
        <v>115</v>
      </c>
      <c r="C66" s="1" t="s">
        <v>116</v>
      </c>
      <c r="D66" s="14">
        <v>2950</v>
      </c>
      <c r="E66" s="15"/>
      <c r="F66" s="16">
        <f t="shared" si="3"/>
        <v>0</v>
      </c>
    </row>
    <row r="67" spans="1:6" ht="16" x14ac:dyDescent="0.2">
      <c r="A67" s="17" t="s">
        <v>117</v>
      </c>
      <c r="B67" s="18"/>
      <c r="C67" s="18"/>
      <c r="D67" s="19"/>
      <c r="E67" s="20"/>
      <c r="F67" s="21"/>
    </row>
    <row r="68" spans="1:6" ht="16" x14ac:dyDescent="0.2">
      <c r="A68" s="13">
        <v>0</v>
      </c>
      <c r="B68" s="1" t="s">
        <v>118</v>
      </c>
      <c r="C68" s="1" t="s">
        <v>119</v>
      </c>
      <c r="D68" s="14">
        <v>520</v>
      </c>
      <c r="E68" s="15"/>
      <c r="F68" s="16">
        <f>IF(E68=0,0,D68)</f>
        <v>0</v>
      </c>
    </row>
    <row r="69" spans="1:6" ht="16" x14ac:dyDescent="0.2">
      <c r="A69" s="13">
        <v>0</v>
      </c>
      <c r="B69" s="1" t="s">
        <v>120</v>
      </c>
      <c r="C69" s="1" t="s">
        <v>121</v>
      </c>
      <c r="D69" s="14">
        <v>0</v>
      </c>
      <c r="E69" s="15"/>
      <c r="F69" s="16"/>
    </row>
    <row r="70" spans="1:6" ht="16" x14ac:dyDescent="0.2">
      <c r="A70" s="13">
        <v>0</v>
      </c>
      <c r="B70" s="1" t="s">
        <v>122</v>
      </c>
      <c r="C70" s="1" t="s">
        <v>123</v>
      </c>
      <c r="D70" s="14">
        <v>0</v>
      </c>
      <c r="E70" s="15"/>
      <c r="F70" s="16"/>
    </row>
    <row r="71" spans="1:6" ht="16" x14ac:dyDescent="0.2">
      <c r="A71" s="17" t="s">
        <v>124</v>
      </c>
      <c r="B71" s="18"/>
      <c r="C71" s="18"/>
      <c r="D71" s="19"/>
      <c r="E71" s="20"/>
      <c r="F71" s="21"/>
    </row>
    <row r="72" spans="1:6" ht="16" x14ac:dyDescent="0.2">
      <c r="A72" s="13">
        <v>0</v>
      </c>
      <c r="B72" s="1" t="s">
        <v>125</v>
      </c>
      <c r="C72" s="1" t="s">
        <v>126</v>
      </c>
      <c r="D72" s="14">
        <v>1190</v>
      </c>
      <c r="E72" s="15"/>
      <c r="F72" s="16">
        <f t="shared" ref="F72:F88" si="4">IF(E72=0,0,D72)</f>
        <v>0</v>
      </c>
    </row>
    <row r="73" spans="1:6" ht="16" x14ac:dyDescent="0.2">
      <c r="A73" s="13">
        <v>0</v>
      </c>
      <c r="B73" s="1" t="s">
        <v>127</v>
      </c>
      <c r="C73" s="1" t="s">
        <v>128</v>
      </c>
      <c r="D73" s="14">
        <v>1190</v>
      </c>
      <c r="E73" s="15"/>
      <c r="F73" s="16">
        <f t="shared" si="4"/>
        <v>0</v>
      </c>
    </row>
    <row r="74" spans="1:6" ht="16" x14ac:dyDescent="0.2">
      <c r="A74" s="13">
        <v>0</v>
      </c>
      <c r="B74" s="1" t="s">
        <v>129</v>
      </c>
      <c r="C74" s="1" t="s">
        <v>130</v>
      </c>
      <c r="D74" s="14">
        <v>720</v>
      </c>
      <c r="E74" s="15"/>
      <c r="F74" s="16">
        <f t="shared" si="4"/>
        <v>0</v>
      </c>
    </row>
    <row r="75" spans="1:6" ht="16" x14ac:dyDescent="0.2">
      <c r="A75" s="13">
        <v>0</v>
      </c>
      <c r="B75" s="1" t="s">
        <v>131</v>
      </c>
      <c r="C75" s="1" t="s">
        <v>132</v>
      </c>
      <c r="D75" s="14">
        <v>3210</v>
      </c>
      <c r="E75" s="15"/>
      <c r="F75" s="16">
        <f t="shared" si="4"/>
        <v>0</v>
      </c>
    </row>
    <row r="76" spans="1:6" ht="16" x14ac:dyDescent="0.2">
      <c r="A76" s="13">
        <v>0</v>
      </c>
      <c r="B76" s="1" t="s">
        <v>133</v>
      </c>
      <c r="C76" s="1" t="s">
        <v>134</v>
      </c>
      <c r="D76" s="14">
        <v>430</v>
      </c>
      <c r="E76" s="15"/>
      <c r="F76" s="16">
        <f t="shared" si="4"/>
        <v>0</v>
      </c>
    </row>
    <row r="77" spans="1:6" ht="16" x14ac:dyDescent="0.2">
      <c r="A77" s="13">
        <v>0</v>
      </c>
      <c r="B77" s="1" t="s">
        <v>135</v>
      </c>
      <c r="C77" s="1" t="s">
        <v>136</v>
      </c>
      <c r="D77" s="14">
        <v>14610</v>
      </c>
      <c r="E77" s="15"/>
      <c r="F77" s="16">
        <f t="shared" si="4"/>
        <v>0</v>
      </c>
    </row>
    <row r="78" spans="1:6" ht="16" x14ac:dyDescent="0.2">
      <c r="A78" s="13">
        <v>0</v>
      </c>
      <c r="B78" s="1" t="s">
        <v>137</v>
      </c>
      <c r="C78" s="1" t="s">
        <v>138</v>
      </c>
      <c r="D78" s="14">
        <v>14610</v>
      </c>
      <c r="E78" s="15"/>
      <c r="F78" s="16">
        <f t="shared" si="4"/>
        <v>0</v>
      </c>
    </row>
    <row r="79" spans="1:6" ht="16" x14ac:dyDescent="0.2">
      <c r="A79" s="13">
        <v>0</v>
      </c>
      <c r="B79" s="1" t="s">
        <v>139</v>
      </c>
      <c r="C79" s="1" t="s">
        <v>140</v>
      </c>
      <c r="D79" s="14">
        <v>5050</v>
      </c>
      <c r="E79" s="15"/>
      <c r="F79" s="16">
        <f t="shared" si="4"/>
        <v>0</v>
      </c>
    </row>
    <row r="80" spans="1:6" ht="16" x14ac:dyDescent="0.2">
      <c r="A80" s="13">
        <v>0</v>
      </c>
      <c r="B80" s="1" t="s">
        <v>141</v>
      </c>
      <c r="C80" s="1" t="s">
        <v>142</v>
      </c>
      <c r="D80" s="14">
        <v>5050</v>
      </c>
      <c r="E80" s="15"/>
      <c r="F80" s="16">
        <f t="shared" si="4"/>
        <v>0</v>
      </c>
    </row>
    <row r="81" spans="1:6" ht="16" x14ac:dyDescent="0.2">
      <c r="A81" s="13">
        <v>0</v>
      </c>
      <c r="B81" s="1" t="s">
        <v>143</v>
      </c>
      <c r="C81" s="1" t="s">
        <v>144</v>
      </c>
      <c r="D81" s="14">
        <v>1120</v>
      </c>
      <c r="E81" s="15"/>
      <c r="F81" s="16">
        <f t="shared" si="4"/>
        <v>0</v>
      </c>
    </row>
    <row r="82" spans="1:6" ht="16" x14ac:dyDescent="0.2">
      <c r="A82" s="13">
        <v>0</v>
      </c>
      <c r="B82" s="1" t="s">
        <v>145</v>
      </c>
      <c r="C82" s="1" t="s">
        <v>146</v>
      </c>
      <c r="D82" s="14">
        <v>2090</v>
      </c>
      <c r="E82" s="15"/>
      <c r="F82" s="16">
        <f t="shared" si="4"/>
        <v>0</v>
      </c>
    </row>
    <row r="83" spans="1:6" ht="16" x14ac:dyDescent="0.2">
      <c r="A83" s="13">
        <v>0</v>
      </c>
      <c r="B83" s="1" t="s">
        <v>147</v>
      </c>
      <c r="C83" s="1" t="s">
        <v>148</v>
      </c>
      <c r="D83" s="14">
        <v>5650</v>
      </c>
      <c r="E83" s="15"/>
      <c r="F83" s="16">
        <f t="shared" si="4"/>
        <v>0</v>
      </c>
    </row>
    <row r="84" spans="1:6" ht="16" x14ac:dyDescent="0.2">
      <c r="A84" s="13">
        <v>0</v>
      </c>
      <c r="B84" s="1" t="s">
        <v>149</v>
      </c>
      <c r="C84" s="1" t="s">
        <v>150</v>
      </c>
      <c r="D84" s="14">
        <v>5650</v>
      </c>
      <c r="E84" s="15"/>
      <c r="F84" s="16">
        <f t="shared" si="4"/>
        <v>0</v>
      </c>
    </row>
    <row r="85" spans="1:6" ht="16" x14ac:dyDescent="0.2">
      <c r="A85" s="13">
        <v>0</v>
      </c>
      <c r="B85" s="1" t="s">
        <v>151</v>
      </c>
      <c r="C85" s="1" t="s">
        <v>152</v>
      </c>
      <c r="D85" s="14">
        <v>2120</v>
      </c>
      <c r="E85" s="15"/>
      <c r="F85" s="16">
        <f t="shared" si="4"/>
        <v>0</v>
      </c>
    </row>
    <row r="86" spans="1:6" ht="16" x14ac:dyDescent="0.2">
      <c r="A86" s="13">
        <v>0</v>
      </c>
      <c r="B86" s="1" t="s">
        <v>153</v>
      </c>
      <c r="C86" s="1" t="s">
        <v>154</v>
      </c>
      <c r="D86" s="14">
        <v>2600</v>
      </c>
      <c r="E86" s="15"/>
      <c r="F86" s="16">
        <f t="shared" si="4"/>
        <v>0</v>
      </c>
    </row>
    <row r="87" spans="1:6" ht="16" x14ac:dyDescent="0.2">
      <c r="A87" s="13">
        <v>0</v>
      </c>
      <c r="B87" s="1" t="s">
        <v>155</v>
      </c>
      <c r="C87" s="1" t="s">
        <v>156</v>
      </c>
      <c r="D87" s="14">
        <v>4320</v>
      </c>
      <c r="E87" s="15"/>
      <c r="F87" s="16">
        <f t="shared" si="4"/>
        <v>0</v>
      </c>
    </row>
    <row r="88" spans="1:6" ht="16" x14ac:dyDescent="0.2">
      <c r="A88" s="13">
        <v>0</v>
      </c>
      <c r="B88" s="1" t="s">
        <v>157</v>
      </c>
      <c r="C88" s="1" t="s">
        <v>158</v>
      </c>
      <c r="D88" s="14">
        <v>810</v>
      </c>
      <c r="E88" s="15"/>
      <c r="F88" s="16">
        <f t="shared" si="4"/>
        <v>0</v>
      </c>
    </row>
    <row r="89" spans="1:6" ht="16" x14ac:dyDescent="0.2">
      <c r="A89" s="17" t="s">
        <v>159</v>
      </c>
      <c r="B89" s="18"/>
      <c r="C89" s="18"/>
      <c r="D89" s="19"/>
      <c r="E89" s="20"/>
      <c r="F89" s="21"/>
    </row>
    <row r="90" spans="1:6" ht="16" x14ac:dyDescent="0.2">
      <c r="A90" s="13">
        <v>0</v>
      </c>
      <c r="B90" s="1" t="s">
        <v>160</v>
      </c>
      <c r="C90" s="1" t="s">
        <v>161</v>
      </c>
      <c r="D90" s="14">
        <v>8250</v>
      </c>
      <c r="E90" s="15"/>
      <c r="F90" s="16">
        <f t="shared" ref="F90:F96" si="5">IF(E90=0,0,D90)</f>
        <v>0</v>
      </c>
    </row>
    <row r="91" spans="1:6" ht="16" x14ac:dyDescent="0.2">
      <c r="A91" s="13">
        <v>0</v>
      </c>
      <c r="B91" s="1" t="s">
        <v>162</v>
      </c>
      <c r="C91" s="1" t="s">
        <v>163</v>
      </c>
      <c r="D91" s="14">
        <v>430</v>
      </c>
      <c r="E91" s="15"/>
      <c r="F91" s="16">
        <f t="shared" si="5"/>
        <v>0</v>
      </c>
    </row>
    <row r="92" spans="1:6" ht="16" x14ac:dyDescent="0.2">
      <c r="A92" s="13">
        <v>0</v>
      </c>
      <c r="B92" s="1" t="s">
        <v>164</v>
      </c>
      <c r="C92" s="1" t="s">
        <v>165</v>
      </c>
      <c r="D92" s="14">
        <v>850</v>
      </c>
      <c r="E92" s="15"/>
      <c r="F92" s="16">
        <f t="shared" si="5"/>
        <v>0</v>
      </c>
    </row>
    <row r="93" spans="1:6" ht="16" x14ac:dyDescent="0.2">
      <c r="A93" s="13">
        <v>0</v>
      </c>
      <c r="B93" s="1" t="s">
        <v>166</v>
      </c>
      <c r="C93" s="1" t="s">
        <v>167</v>
      </c>
      <c r="D93" s="14">
        <v>2880</v>
      </c>
      <c r="E93" s="15"/>
      <c r="F93" s="16">
        <f t="shared" si="5"/>
        <v>0</v>
      </c>
    </row>
    <row r="94" spans="1:6" ht="16" x14ac:dyDescent="0.2">
      <c r="A94" s="13">
        <v>0</v>
      </c>
      <c r="B94" s="1" t="s">
        <v>168</v>
      </c>
      <c r="C94" s="1" t="s">
        <v>169</v>
      </c>
      <c r="D94" s="14">
        <v>2100</v>
      </c>
      <c r="E94" s="15"/>
      <c r="F94" s="16">
        <f t="shared" si="5"/>
        <v>0</v>
      </c>
    </row>
    <row r="95" spans="1:6" ht="16" x14ac:dyDescent="0.2">
      <c r="A95" s="13">
        <v>0</v>
      </c>
      <c r="B95" s="1" t="s">
        <v>170</v>
      </c>
      <c r="C95" s="1" t="s">
        <v>171</v>
      </c>
      <c r="D95" s="14">
        <v>3770</v>
      </c>
      <c r="E95" s="15"/>
      <c r="F95" s="16">
        <f t="shared" si="5"/>
        <v>0</v>
      </c>
    </row>
    <row r="96" spans="1:6" ht="16" x14ac:dyDescent="0.2">
      <c r="A96" s="13">
        <v>0</v>
      </c>
      <c r="B96" s="1" t="s">
        <v>172</v>
      </c>
      <c r="C96" s="1" t="s">
        <v>173</v>
      </c>
      <c r="D96" s="14">
        <v>7450</v>
      </c>
      <c r="E96" s="15"/>
      <c r="F96" s="16">
        <f t="shared" si="5"/>
        <v>0</v>
      </c>
    </row>
    <row r="97" spans="1:6" ht="16" x14ac:dyDescent="0.2">
      <c r="A97" s="17" t="s">
        <v>174</v>
      </c>
      <c r="B97" s="18"/>
      <c r="C97" s="18"/>
      <c r="D97" s="19"/>
      <c r="E97" s="20"/>
      <c r="F97" s="21"/>
    </row>
    <row r="98" spans="1:6" ht="16" x14ac:dyDescent="0.2">
      <c r="A98" s="13">
        <v>0</v>
      </c>
      <c r="B98" s="1" t="s">
        <v>175</v>
      </c>
      <c r="C98" s="1" t="s">
        <v>176</v>
      </c>
      <c r="D98" s="14">
        <v>1230</v>
      </c>
      <c r="E98" s="15"/>
      <c r="F98" s="16">
        <f>IF(E98=0,0,D98)</f>
        <v>0</v>
      </c>
    </row>
    <row r="99" spans="1:6" ht="16" x14ac:dyDescent="0.2">
      <c r="A99" s="13">
        <v>0</v>
      </c>
      <c r="B99" s="1" t="s">
        <v>177</v>
      </c>
      <c r="C99" s="1" t="s">
        <v>178</v>
      </c>
      <c r="D99" s="14">
        <v>1050</v>
      </c>
      <c r="E99" s="15"/>
      <c r="F99" s="16">
        <f>IF(E99=0,0,D99)</f>
        <v>0</v>
      </c>
    </row>
    <row r="100" spans="1:6" ht="16" x14ac:dyDescent="0.2">
      <c r="A100" s="13">
        <v>0</v>
      </c>
      <c r="B100" s="1" t="s">
        <v>179</v>
      </c>
      <c r="C100" s="1" t="s">
        <v>180</v>
      </c>
      <c r="D100" s="14">
        <v>3500</v>
      </c>
      <c r="E100" s="15"/>
      <c r="F100" s="16">
        <f>IF(E100=0,0,D100)</f>
        <v>0</v>
      </c>
    </row>
    <row r="101" spans="1:6" ht="16" x14ac:dyDescent="0.2">
      <c r="A101" s="13">
        <v>0</v>
      </c>
      <c r="B101" s="1" t="s">
        <v>181</v>
      </c>
      <c r="C101" s="1" t="s">
        <v>182</v>
      </c>
      <c r="D101" s="14">
        <v>3500</v>
      </c>
      <c r="E101" s="15"/>
      <c r="F101" s="16">
        <f>IF(E101=0,0,D101)</f>
        <v>0</v>
      </c>
    </row>
    <row r="102" spans="1:6" ht="16" x14ac:dyDescent="0.2">
      <c r="A102" s="17" t="s">
        <v>183</v>
      </c>
      <c r="B102" s="18"/>
      <c r="C102" s="18"/>
      <c r="D102" s="19"/>
      <c r="E102" s="20"/>
      <c r="F102" s="21"/>
    </row>
    <row r="103" spans="1:6" ht="16" x14ac:dyDescent="0.2">
      <c r="A103" s="13">
        <v>0</v>
      </c>
      <c r="B103" s="1" t="s">
        <v>184</v>
      </c>
      <c r="C103" s="1" t="s">
        <v>185</v>
      </c>
      <c r="D103" s="14">
        <v>3550</v>
      </c>
      <c r="E103" s="15"/>
      <c r="F103" s="16">
        <f>IF(E103=0,0,D103)</f>
        <v>0</v>
      </c>
    </row>
    <row r="104" spans="1:6" ht="16" x14ac:dyDescent="0.2">
      <c r="A104" s="13">
        <v>0</v>
      </c>
      <c r="B104" s="1" t="s">
        <v>186</v>
      </c>
      <c r="C104" s="1" t="s">
        <v>187</v>
      </c>
      <c r="D104" s="14">
        <v>1190</v>
      </c>
      <c r="E104" s="15"/>
      <c r="F104" s="16">
        <f>IF(E104=0,0,D104)</f>
        <v>0</v>
      </c>
    </row>
    <row r="105" spans="1:6" ht="16" x14ac:dyDescent="0.2">
      <c r="A105" s="13">
        <v>0</v>
      </c>
      <c r="B105" s="1" t="s">
        <v>188</v>
      </c>
      <c r="C105" s="1" t="s">
        <v>189</v>
      </c>
      <c r="D105" s="14">
        <v>960</v>
      </c>
      <c r="E105" s="15"/>
      <c r="F105" s="16">
        <f>IF(E105=0,0,D105)</f>
        <v>0</v>
      </c>
    </row>
    <row r="106" spans="1:6" ht="16" x14ac:dyDescent="0.2">
      <c r="A106" s="13">
        <v>0</v>
      </c>
      <c r="B106" s="1" t="s">
        <v>190</v>
      </c>
      <c r="C106" s="1" t="s">
        <v>191</v>
      </c>
      <c r="D106" s="14">
        <v>560</v>
      </c>
      <c r="E106" s="15"/>
      <c r="F106" s="16">
        <f>IF(E106=0,0,D106)</f>
        <v>0</v>
      </c>
    </row>
    <row r="107" spans="1:6" ht="16" x14ac:dyDescent="0.2">
      <c r="A107" s="17" t="s">
        <v>192</v>
      </c>
      <c r="B107" s="18"/>
      <c r="C107" s="18"/>
      <c r="D107" s="19"/>
      <c r="E107" s="20"/>
      <c r="F107" s="21"/>
    </row>
    <row r="108" spans="1:6" ht="16" x14ac:dyDescent="0.2">
      <c r="A108" s="13">
        <v>0</v>
      </c>
      <c r="B108" s="1" t="s">
        <v>193</v>
      </c>
      <c r="C108" s="1" t="s">
        <v>194</v>
      </c>
      <c r="D108" s="14">
        <v>1840</v>
      </c>
      <c r="E108" s="15"/>
      <c r="F108" s="16">
        <f t="shared" ref="F108:F115" si="6">IF(E108=0,0,D108)</f>
        <v>0</v>
      </c>
    </row>
    <row r="109" spans="1:6" ht="16" x14ac:dyDescent="0.2">
      <c r="A109" s="13">
        <v>0</v>
      </c>
      <c r="B109" s="1" t="s">
        <v>195</v>
      </c>
      <c r="C109" s="1" t="s">
        <v>196</v>
      </c>
      <c r="D109" s="14">
        <v>2510</v>
      </c>
      <c r="E109" s="15"/>
      <c r="F109" s="16">
        <f t="shared" si="6"/>
        <v>0</v>
      </c>
    </row>
    <row r="110" spans="1:6" ht="16" x14ac:dyDescent="0.2">
      <c r="A110" s="13">
        <v>0</v>
      </c>
      <c r="B110" s="1" t="s">
        <v>197</v>
      </c>
      <c r="C110" s="1" t="s">
        <v>198</v>
      </c>
      <c r="D110" s="14">
        <v>2510</v>
      </c>
      <c r="E110" s="15"/>
      <c r="F110" s="16">
        <f t="shared" si="6"/>
        <v>0</v>
      </c>
    </row>
    <row r="111" spans="1:6" ht="16" x14ac:dyDescent="0.2">
      <c r="A111" s="13">
        <v>0</v>
      </c>
      <c r="B111" s="1" t="s">
        <v>199</v>
      </c>
      <c r="C111" s="1" t="s">
        <v>200</v>
      </c>
      <c r="D111" s="14">
        <v>400</v>
      </c>
      <c r="E111" s="15"/>
      <c r="F111" s="16">
        <f t="shared" si="6"/>
        <v>0</v>
      </c>
    </row>
    <row r="112" spans="1:6" ht="16" x14ac:dyDescent="0.2">
      <c r="A112" s="13">
        <v>0</v>
      </c>
      <c r="B112" s="1" t="s">
        <v>201</v>
      </c>
      <c r="C112" s="1" t="s">
        <v>202</v>
      </c>
      <c r="D112" s="14">
        <v>400</v>
      </c>
      <c r="E112" s="15"/>
      <c r="F112" s="16">
        <f t="shared" si="6"/>
        <v>0</v>
      </c>
    </row>
    <row r="113" spans="1:6" ht="16" x14ac:dyDescent="0.2">
      <c r="A113" s="13">
        <v>0</v>
      </c>
      <c r="B113" s="1" t="s">
        <v>203</v>
      </c>
      <c r="C113" s="1" t="s">
        <v>204</v>
      </c>
      <c r="D113" s="14">
        <v>580</v>
      </c>
      <c r="E113" s="15"/>
      <c r="F113" s="16">
        <f t="shared" si="6"/>
        <v>0</v>
      </c>
    </row>
    <row r="114" spans="1:6" ht="16" x14ac:dyDescent="0.2">
      <c r="A114" s="13">
        <v>0</v>
      </c>
      <c r="B114" s="1" t="s">
        <v>205</v>
      </c>
      <c r="C114" s="1" t="s">
        <v>206</v>
      </c>
      <c r="D114" s="14">
        <v>580</v>
      </c>
      <c r="E114" s="15"/>
      <c r="F114" s="16">
        <f t="shared" si="6"/>
        <v>0</v>
      </c>
    </row>
    <row r="115" spans="1:6" ht="16" x14ac:dyDescent="0.2">
      <c r="A115" s="13">
        <v>0</v>
      </c>
      <c r="B115" s="1" t="s">
        <v>207</v>
      </c>
      <c r="C115" s="1" t="s">
        <v>208</v>
      </c>
      <c r="D115" s="14">
        <v>1840</v>
      </c>
      <c r="E115" s="15"/>
      <c r="F115" s="16">
        <f t="shared" si="6"/>
        <v>0</v>
      </c>
    </row>
    <row r="116" spans="1:6" ht="16" x14ac:dyDescent="0.2">
      <c r="A116" s="17" t="s">
        <v>209</v>
      </c>
      <c r="B116" s="18"/>
      <c r="C116" s="18"/>
      <c r="D116" s="19"/>
      <c r="E116" s="20"/>
      <c r="F116" s="21"/>
    </row>
    <row r="117" spans="1:6" ht="16" x14ac:dyDescent="0.2">
      <c r="A117" s="13">
        <v>0</v>
      </c>
      <c r="B117" s="1" t="s">
        <v>210</v>
      </c>
      <c r="C117" s="1" t="s">
        <v>211</v>
      </c>
      <c r="D117" s="14">
        <v>800</v>
      </c>
      <c r="E117" s="15"/>
      <c r="F117" s="16">
        <f t="shared" ref="F117:F124" si="7">IF(E117=0,0,D117)</f>
        <v>0</v>
      </c>
    </row>
    <row r="118" spans="1:6" ht="16" x14ac:dyDescent="0.2">
      <c r="A118" s="13">
        <v>0</v>
      </c>
      <c r="B118" s="1" t="s">
        <v>212</v>
      </c>
      <c r="C118" s="1" t="s">
        <v>213</v>
      </c>
      <c r="D118" s="14">
        <v>800</v>
      </c>
      <c r="E118" s="15"/>
      <c r="F118" s="16">
        <f t="shared" si="7"/>
        <v>0</v>
      </c>
    </row>
    <row r="119" spans="1:6" ht="16" x14ac:dyDescent="0.2">
      <c r="A119" s="13">
        <v>0</v>
      </c>
      <c r="B119" s="1" t="s">
        <v>214</v>
      </c>
      <c r="C119" s="1" t="s">
        <v>215</v>
      </c>
      <c r="D119" s="14">
        <v>800</v>
      </c>
      <c r="E119" s="15"/>
      <c r="F119" s="16">
        <f t="shared" si="7"/>
        <v>0</v>
      </c>
    </row>
    <row r="120" spans="1:6" ht="16" x14ac:dyDescent="0.2">
      <c r="A120" s="13">
        <v>0</v>
      </c>
      <c r="B120" s="1" t="s">
        <v>216</v>
      </c>
      <c r="C120" s="1" t="s">
        <v>217</v>
      </c>
      <c r="D120" s="14">
        <v>800</v>
      </c>
      <c r="E120" s="15"/>
      <c r="F120" s="16">
        <f t="shared" si="7"/>
        <v>0</v>
      </c>
    </row>
    <row r="121" spans="1:6" ht="20.5" customHeight="1" x14ac:dyDescent="0.2">
      <c r="A121" s="13">
        <v>0</v>
      </c>
      <c r="B121" s="1" t="s">
        <v>218</v>
      </c>
      <c r="C121" s="1" t="s">
        <v>219</v>
      </c>
      <c r="D121" s="14">
        <v>800</v>
      </c>
      <c r="E121" s="15"/>
      <c r="F121" s="16">
        <f t="shared" si="7"/>
        <v>0</v>
      </c>
    </row>
    <row r="122" spans="1:6" ht="16" x14ac:dyDescent="0.2">
      <c r="A122" s="13">
        <v>0</v>
      </c>
      <c r="B122" s="1" t="s">
        <v>220</v>
      </c>
      <c r="C122" s="1" t="s">
        <v>221</v>
      </c>
      <c r="D122" s="14">
        <v>800</v>
      </c>
      <c r="E122" s="15"/>
      <c r="F122" s="16">
        <f t="shared" si="7"/>
        <v>0</v>
      </c>
    </row>
    <row r="123" spans="1:6" ht="16" x14ac:dyDescent="0.2">
      <c r="A123" s="13">
        <v>0</v>
      </c>
      <c r="B123" s="1" t="s">
        <v>222</v>
      </c>
      <c r="C123" s="1" t="s">
        <v>223</v>
      </c>
      <c r="D123" s="14">
        <v>800</v>
      </c>
      <c r="E123" s="15"/>
      <c r="F123" s="16">
        <f t="shared" si="7"/>
        <v>0</v>
      </c>
    </row>
    <row r="124" spans="1:6" ht="16" x14ac:dyDescent="0.2">
      <c r="A124" s="13">
        <v>0</v>
      </c>
      <c r="B124" s="1" t="s">
        <v>224</v>
      </c>
      <c r="C124" s="1" t="s">
        <v>225</v>
      </c>
      <c r="D124" s="14">
        <v>800</v>
      </c>
      <c r="E124" s="15"/>
      <c r="F124" s="16">
        <f t="shared" si="7"/>
        <v>0</v>
      </c>
    </row>
    <row r="125" spans="1:6" ht="16" x14ac:dyDescent="0.2">
      <c r="A125" s="17" t="s">
        <v>226</v>
      </c>
      <c r="B125" s="18"/>
      <c r="C125" s="18"/>
      <c r="D125" s="19"/>
      <c r="E125" s="20"/>
      <c r="F125" s="21"/>
    </row>
    <row r="126" spans="1:6" ht="16" x14ac:dyDescent="0.2">
      <c r="A126" s="13">
        <v>0</v>
      </c>
      <c r="B126" s="1" t="s">
        <v>227</v>
      </c>
      <c r="C126" s="1" t="s">
        <v>228</v>
      </c>
      <c r="D126" s="14">
        <v>1180</v>
      </c>
      <c r="E126" s="15"/>
      <c r="F126" s="16">
        <f t="shared" ref="F126:F136" si="8">IF(E126=0,0,D126)</f>
        <v>0</v>
      </c>
    </row>
    <row r="127" spans="1:6" ht="16" x14ac:dyDescent="0.2">
      <c r="A127" s="13">
        <v>0</v>
      </c>
      <c r="B127" s="1" t="s">
        <v>229</v>
      </c>
      <c r="C127" s="1" t="s">
        <v>230</v>
      </c>
      <c r="D127" s="14">
        <v>1180</v>
      </c>
      <c r="E127" s="15"/>
      <c r="F127" s="16">
        <f t="shared" si="8"/>
        <v>0</v>
      </c>
    </row>
    <row r="128" spans="1:6" ht="16" x14ac:dyDescent="0.2">
      <c r="A128" s="13">
        <v>0</v>
      </c>
      <c r="B128" s="1" t="s">
        <v>231</v>
      </c>
      <c r="C128" s="1" t="s">
        <v>232</v>
      </c>
      <c r="D128" s="14">
        <v>1180</v>
      </c>
      <c r="E128" s="15"/>
      <c r="F128" s="16">
        <f t="shared" si="8"/>
        <v>0</v>
      </c>
    </row>
    <row r="129" spans="1:6" ht="16" x14ac:dyDescent="0.2">
      <c r="A129" s="13">
        <v>0</v>
      </c>
      <c r="B129" s="1" t="s">
        <v>233</v>
      </c>
      <c r="C129" s="1" t="s">
        <v>234</v>
      </c>
      <c r="D129" s="14">
        <v>1160</v>
      </c>
      <c r="E129" s="15"/>
      <c r="F129" s="16">
        <f t="shared" si="8"/>
        <v>0</v>
      </c>
    </row>
    <row r="130" spans="1:6" ht="16" x14ac:dyDescent="0.2">
      <c r="A130" s="13">
        <v>0</v>
      </c>
      <c r="B130" s="1" t="s">
        <v>235</v>
      </c>
      <c r="C130" s="1" t="s">
        <v>236</v>
      </c>
      <c r="D130" s="14">
        <v>1160</v>
      </c>
      <c r="E130" s="15"/>
      <c r="F130" s="16">
        <f t="shared" si="8"/>
        <v>0</v>
      </c>
    </row>
    <row r="131" spans="1:6" ht="16" x14ac:dyDescent="0.2">
      <c r="A131" s="13">
        <v>0</v>
      </c>
      <c r="B131" s="1" t="s">
        <v>237</v>
      </c>
      <c r="C131" s="1" t="s">
        <v>238</v>
      </c>
      <c r="D131" s="14">
        <v>1660</v>
      </c>
      <c r="E131" s="15"/>
      <c r="F131" s="16">
        <f t="shared" si="8"/>
        <v>0</v>
      </c>
    </row>
    <row r="132" spans="1:6" ht="16" x14ac:dyDescent="0.2">
      <c r="A132" s="13">
        <v>0</v>
      </c>
      <c r="B132" s="1" t="s">
        <v>239</v>
      </c>
      <c r="C132" s="1" t="s">
        <v>240</v>
      </c>
      <c r="D132" s="14">
        <v>1660</v>
      </c>
      <c r="E132" s="15"/>
      <c r="F132" s="16">
        <f t="shared" si="8"/>
        <v>0</v>
      </c>
    </row>
    <row r="133" spans="1:6" ht="16" x14ac:dyDescent="0.2">
      <c r="A133" s="13">
        <v>0</v>
      </c>
      <c r="B133" s="1" t="s">
        <v>241</v>
      </c>
      <c r="C133" s="1" t="s">
        <v>242</v>
      </c>
      <c r="D133" s="14">
        <v>430</v>
      </c>
      <c r="E133" s="15"/>
      <c r="F133" s="16">
        <f t="shared" si="8"/>
        <v>0</v>
      </c>
    </row>
    <row r="134" spans="1:6" ht="16" x14ac:dyDescent="0.2">
      <c r="A134" s="13">
        <v>0</v>
      </c>
      <c r="B134" s="1" t="s">
        <v>243</v>
      </c>
      <c r="C134" s="1" t="s">
        <v>244</v>
      </c>
      <c r="D134" s="14">
        <v>610</v>
      </c>
      <c r="E134" s="15"/>
      <c r="F134" s="16">
        <f t="shared" si="8"/>
        <v>0</v>
      </c>
    </row>
    <row r="135" spans="1:6" ht="16" x14ac:dyDescent="0.2">
      <c r="A135" s="13">
        <v>0</v>
      </c>
      <c r="B135" s="1" t="s">
        <v>245</v>
      </c>
      <c r="C135" s="1" t="s">
        <v>246</v>
      </c>
      <c r="D135" s="14">
        <v>610</v>
      </c>
      <c r="E135" s="15"/>
      <c r="F135" s="16">
        <f t="shared" si="8"/>
        <v>0</v>
      </c>
    </row>
    <row r="136" spans="1:6" ht="16" x14ac:dyDescent="0.2">
      <c r="A136" s="13">
        <v>0</v>
      </c>
      <c r="B136" s="1" t="s">
        <v>247</v>
      </c>
      <c r="C136" s="1" t="s">
        <v>248</v>
      </c>
      <c r="D136" s="14">
        <v>1180</v>
      </c>
      <c r="E136" s="15"/>
      <c r="F136" s="16">
        <f t="shared" si="8"/>
        <v>0</v>
      </c>
    </row>
    <row r="137" spans="1:6" ht="16" x14ac:dyDescent="0.2">
      <c r="A137" s="12" t="s">
        <v>249</v>
      </c>
      <c r="D137" s="14"/>
      <c r="E137" s="22"/>
      <c r="F137" s="16"/>
    </row>
    <row r="138" spans="1:6" ht="16" x14ac:dyDescent="0.2">
      <c r="A138" s="13">
        <v>0</v>
      </c>
      <c r="B138" s="1" t="s">
        <v>250</v>
      </c>
      <c r="C138" s="1" t="s">
        <v>251</v>
      </c>
      <c r="D138" s="14">
        <v>4530</v>
      </c>
      <c r="E138" s="15"/>
      <c r="F138" s="16">
        <f t="shared" ref="F138:F146" si="9">IF(E138=0,0,D138)</f>
        <v>0</v>
      </c>
    </row>
    <row r="139" spans="1:6" ht="16" x14ac:dyDescent="0.2">
      <c r="A139" s="13">
        <v>0</v>
      </c>
      <c r="B139" s="1" t="s">
        <v>252</v>
      </c>
      <c r="C139" s="1" t="s">
        <v>253</v>
      </c>
      <c r="D139" s="14">
        <v>4530</v>
      </c>
      <c r="E139" s="15"/>
      <c r="F139" s="16">
        <f t="shared" si="9"/>
        <v>0</v>
      </c>
    </row>
    <row r="140" spans="1:6" ht="16" x14ac:dyDescent="0.2">
      <c r="A140" s="13">
        <v>0</v>
      </c>
      <c r="B140" s="1" t="s">
        <v>254</v>
      </c>
      <c r="C140" s="1" t="s">
        <v>255</v>
      </c>
      <c r="D140" s="14">
        <v>7620</v>
      </c>
      <c r="E140" s="15"/>
      <c r="F140" s="16">
        <f t="shared" si="9"/>
        <v>0</v>
      </c>
    </row>
    <row r="141" spans="1:6" ht="16" x14ac:dyDescent="0.2">
      <c r="A141" s="13">
        <v>0</v>
      </c>
      <c r="B141" s="1" t="s">
        <v>256</v>
      </c>
      <c r="C141" s="1" t="s">
        <v>257</v>
      </c>
      <c r="D141" s="14">
        <v>7620</v>
      </c>
      <c r="E141" s="15"/>
      <c r="F141" s="16">
        <f t="shared" si="9"/>
        <v>0</v>
      </c>
    </row>
    <row r="142" spans="1:6" ht="16" x14ac:dyDescent="0.2">
      <c r="A142" s="13">
        <v>0</v>
      </c>
      <c r="B142" s="1" t="s">
        <v>258</v>
      </c>
      <c r="C142" s="1" t="s">
        <v>259</v>
      </c>
      <c r="D142" s="14">
        <v>1050</v>
      </c>
      <c r="E142" s="15"/>
      <c r="F142" s="16">
        <f t="shared" si="9"/>
        <v>0</v>
      </c>
    </row>
    <row r="143" spans="1:6" ht="16" x14ac:dyDescent="0.2">
      <c r="A143" s="13">
        <v>0</v>
      </c>
      <c r="B143" s="1" t="s">
        <v>260</v>
      </c>
      <c r="C143" s="1" t="s">
        <v>261</v>
      </c>
      <c r="D143" s="14">
        <v>920</v>
      </c>
      <c r="E143" s="15"/>
      <c r="F143" s="16">
        <f t="shared" si="9"/>
        <v>0</v>
      </c>
    </row>
    <row r="144" spans="1:6" ht="16" x14ac:dyDescent="0.2">
      <c r="A144" s="13">
        <v>0</v>
      </c>
      <c r="B144" s="1" t="s">
        <v>262</v>
      </c>
      <c r="C144" s="1" t="s">
        <v>263</v>
      </c>
      <c r="D144" s="14">
        <v>440</v>
      </c>
      <c r="E144" s="15"/>
      <c r="F144" s="16">
        <f t="shared" si="9"/>
        <v>0</v>
      </c>
    </row>
    <row r="145" spans="1:6" ht="16" x14ac:dyDescent="0.2">
      <c r="A145" s="13">
        <v>0</v>
      </c>
      <c r="B145" s="1" t="s">
        <v>264</v>
      </c>
      <c r="C145" s="1" t="s">
        <v>265</v>
      </c>
      <c r="D145" s="14">
        <v>2640</v>
      </c>
      <c r="E145" s="15"/>
      <c r="F145" s="16">
        <f t="shared" si="9"/>
        <v>0</v>
      </c>
    </row>
    <row r="146" spans="1:6" ht="16" x14ac:dyDescent="0.2">
      <c r="A146" s="13">
        <v>0</v>
      </c>
      <c r="B146" s="1" t="s">
        <v>266</v>
      </c>
      <c r="C146" s="1" t="s">
        <v>267</v>
      </c>
      <c r="D146" s="14">
        <v>2640</v>
      </c>
      <c r="E146" s="15"/>
      <c r="F146" s="16">
        <f t="shared" si="9"/>
        <v>0</v>
      </c>
    </row>
    <row r="147" spans="1:6" ht="16" x14ac:dyDescent="0.2">
      <c r="A147" s="17" t="s">
        <v>268</v>
      </c>
      <c r="B147" s="18"/>
      <c r="C147" s="18"/>
      <c r="D147" s="19"/>
      <c r="E147" s="20"/>
      <c r="F147" s="21"/>
    </row>
    <row r="148" spans="1:6" ht="16" x14ac:dyDescent="0.2">
      <c r="A148" s="13">
        <v>0</v>
      </c>
      <c r="B148" s="1" t="s">
        <v>269</v>
      </c>
      <c r="C148" s="1" t="s">
        <v>270</v>
      </c>
      <c r="D148" s="14">
        <v>2200</v>
      </c>
      <c r="E148" s="15"/>
      <c r="F148" s="16">
        <f t="shared" ref="F148:F154" si="10">IF(E148=0,0,D148)</f>
        <v>0</v>
      </c>
    </row>
    <row r="149" spans="1:6" ht="16" x14ac:dyDescent="0.2">
      <c r="A149" s="13">
        <v>0</v>
      </c>
      <c r="B149" s="1" t="s">
        <v>271</v>
      </c>
      <c r="C149" s="1" t="s">
        <v>272</v>
      </c>
      <c r="D149" s="14">
        <v>2200</v>
      </c>
      <c r="E149" s="15"/>
      <c r="F149" s="16">
        <f t="shared" si="10"/>
        <v>0</v>
      </c>
    </row>
    <row r="150" spans="1:6" ht="16" x14ac:dyDescent="0.2">
      <c r="A150" s="13">
        <v>0</v>
      </c>
      <c r="B150" s="1" t="s">
        <v>273</v>
      </c>
      <c r="C150" s="1" t="s">
        <v>274</v>
      </c>
      <c r="D150" s="14">
        <v>2200</v>
      </c>
      <c r="E150" s="15"/>
      <c r="F150" s="16">
        <f t="shared" si="10"/>
        <v>0</v>
      </c>
    </row>
    <row r="151" spans="1:6" ht="16" x14ac:dyDescent="0.2">
      <c r="A151" s="13">
        <v>0</v>
      </c>
      <c r="B151" s="1" t="s">
        <v>275</v>
      </c>
      <c r="C151" s="1" t="s">
        <v>276</v>
      </c>
      <c r="D151" s="14">
        <v>2200</v>
      </c>
      <c r="E151" s="15"/>
      <c r="F151" s="16">
        <f t="shared" si="10"/>
        <v>0</v>
      </c>
    </row>
    <row r="152" spans="1:6" ht="16" x14ac:dyDescent="0.2">
      <c r="A152" s="13">
        <v>0</v>
      </c>
      <c r="B152" s="1" t="s">
        <v>277</v>
      </c>
      <c r="C152" s="1" t="s">
        <v>278</v>
      </c>
      <c r="D152" s="14">
        <v>710</v>
      </c>
      <c r="E152" s="15"/>
      <c r="F152" s="16">
        <f t="shared" si="10"/>
        <v>0</v>
      </c>
    </row>
    <row r="153" spans="1:6" ht="16" x14ac:dyDescent="0.2">
      <c r="A153" s="13">
        <v>0</v>
      </c>
      <c r="B153" s="1" t="s">
        <v>279</v>
      </c>
      <c r="C153" s="1" t="s">
        <v>280</v>
      </c>
      <c r="D153" s="14">
        <v>710</v>
      </c>
      <c r="E153" s="15"/>
      <c r="F153" s="16">
        <f t="shared" si="10"/>
        <v>0</v>
      </c>
    </row>
    <row r="154" spans="1:6" ht="16" x14ac:dyDescent="0.2">
      <c r="A154" s="13">
        <v>0</v>
      </c>
      <c r="B154" s="1" t="s">
        <v>281</v>
      </c>
      <c r="C154" s="1" t="s">
        <v>282</v>
      </c>
      <c r="D154" s="14">
        <v>710</v>
      </c>
      <c r="E154" s="15"/>
      <c r="F154" s="16">
        <f t="shared" si="10"/>
        <v>0</v>
      </c>
    </row>
    <row r="155" spans="1:6" ht="16" x14ac:dyDescent="0.2">
      <c r="A155" s="17" t="s">
        <v>283</v>
      </c>
      <c r="B155" s="18"/>
      <c r="C155" s="18"/>
      <c r="D155" s="19"/>
      <c r="E155" s="20"/>
      <c r="F155" s="21"/>
    </row>
    <row r="156" spans="1:6" ht="16" x14ac:dyDescent="0.2">
      <c r="A156" s="13">
        <v>0</v>
      </c>
      <c r="B156" s="1" t="s">
        <v>284</v>
      </c>
      <c r="C156" s="1" t="s">
        <v>285</v>
      </c>
      <c r="D156" s="14">
        <v>9900</v>
      </c>
      <c r="E156" s="15" t="s">
        <v>286</v>
      </c>
      <c r="F156" s="16">
        <f>IF(E156=0,0,D156)</f>
        <v>9900</v>
      </c>
    </row>
    <row r="157" spans="1:6" ht="16" x14ac:dyDescent="0.2">
      <c r="A157" s="13">
        <v>0</v>
      </c>
      <c r="B157" s="1" t="s">
        <v>287</v>
      </c>
      <c r="C157" s="1" t="s">
        <v>288</v>
      </c>
      <c r="D157" s="14">
        <v>29500</v>
      </c>
      <c r="E157" s="15"/>
      <c r="F157" s="16">
        <f>IF(E157=0,0,D157)</f>
        <v>0</v>
      </c>
    </row>
    <row r="158" spans="1:6" ht="16" x14ac:dyDescent="0.2">
      <c r="A158" s="13">
        <v>0</v>
      </c>
      <c r="B158" s="1" t="s">
        <v>289</v>
      </c>
      <c r="C158" s="1" t="s">
        <v>290</v>
      </c>
      <c r="D158" s="14">
        <v>1950</v>
      </c>
      <c r="E158" s="15"/>
      <c r="F158" s="16">
        <f>IF(E158=0,0,D158)</f>
        <v>0</v>
      </c>
    </row>
    <row r="159" spans="1:6" ht="16" x14ac:dyDescent="0.2">
      <c r="A159" s="13">
        <v>0</v>
      </c>
      <c r="B159" s="1" t="s">
        <v>291</v>
      </c>
      <c r="C159" s="1" t="s">
        <v>292</v>
      </c>
      <c r="D159" s="14">
        <v>12500</v>
      </c>
      <c r="E159" s="15"/>
      <c r="F159" s="16">
        <f>IF(E159=0,0,D159)</f>
        <v>0</v>
      </c>
    </row>
    <row r="160" spans="1:6" ht="16" x14ac:dyDescent="0.2">
      <c r="A160" s="13">
        <v>0</v>
      </c>
      <c r="B160" s="1" t="s">
        <v>293</v>
      </c>
      <c r="C160" s="1" t="s">
        <v>294</v>
      </c>
      <c r="D160" s="14">
        <v>34500</v>
      </c>
      <c r="E160" s="15"/>
      <c r="F160" s="16">
        <f>IF(E160=0,0,D160)</f>
        <v>0</v>
      </c>
    </row>
    <row r="161" spans="1:6" ht="16" x14ac:dyDescent="0.2">
      <c r="A161" s="17" t="s">
        <v>295</v>
      </c>
      <c r="B161" s="18"/>
      <c r="C161" s="18"/>
      <c r="D161" s="19"/>
      <c r="E161" s="20"/>
      <c r="F161" s="21"/>
    </row>
    <row r="162" spans="1:6" ht="16" x14ac:dyDescent="0.2">
      <c r="A162" s="13">
        <v>0</v>
      </c>
      <c r="B162" s="1" t="s">
        <v>296</v>
      </c>
      <c r="C162" s="1" t="s">
        <v>297</v>
      </c>
      <c r="D162" s="14">
        <v>49600</v>
      </c>
      <c r="E162" s="15" t="s">
        <v>286</v>
      </c>
      <c r="F162" s="16">
        <f t="shared" ref="F162:F169" si="11">IF(E162=0,0,D162)</f>
        <v>49600</v>
      </c>
    </row>
    <row r="163" spans="1:6" ht="16" x14ac:dyDescent="0.2">
      <c r="A163" s="13">
        <v>0</v>
      </c>
      <c r="B163" s="1" t="s">
        <v>298</v>
      </c>
      <c r="C163" s="1" t="s">
        <v>299</v>
      </c>
      <c r="D163" s="14">
        <v>51600</v>
      </c>
      <c r="E163" s="15"/>
      <c r="F163" s="16">
        <f t="shared" si="11"/>
        <v>0</v>
      </c>
    </row>
    <row r="164" spans="1:6" ht="16" x14ac:dyDescent="0.2">
      <c r="A164" s="13">
        <v>0</v>
      </c>
      <c r="B164" s="1" t="s">
        <v>300</v>
      </c>
      <c r="C164" s="1" t="s">
        <v>301</v>
      </c>
      <c r="D164" s="14">
        <v>49600</v>
      </c>
      <c r="E164" s="15"/>
      <c r="F164" s="16">
        <f t="shared" si="11"/>
        <v>0</v>
      </c>
    </row>
    <row r="165" spans="1:6" ht="16" x14ac:dyDescent="0.2">
      <c r="A165" s="13">
        <v>0</v>
      </c>
      <c r="B165" s="1" t="s">
        <v>302</v>
      </c>
      <c r="C165" s="1" t="s">
        <v>303</v>
      </c>
      <c r="D165" s="14">
        <v>51600</v>
      </c>
      <c r="E165" s="15"/>
      <c r="F165" s="16">
        <f t="shared" si="11"/>
        <v>0</v>
      </c>
    </row>
    <row r="166" spans="1:6" ht="16" x14ac:dyDescent="0.2">
      <c r="A166" s="13">
        <v>0</v>
      </c>
      <c r="B166" s="1" t="s">
        <v>304</v>
      </c>
      <c r="C166" s="1" t="s">
        <v>305</v>
      </c>
      <c r="D166" s="14">
        <v>61000</v>
      </c>
      <c r="E166" s="15"/>
      <c r="F166" s="16">
        <f t="shared" si="11"/>
        <v>0</v>
      </c>
    </row>
    <row r="167" spans="1:6" ht="16" x14ac:dyDescent="0.2">
      <c r="A167" s="13">
        <v>0</v>
      </c>
      <c r="B167" s="1" t="s">
        <v>306</v>
      </c>
      <c r="C167" s="1" t="s">
        <v>307</v>
      </c>
      <c r="D167" s="14">
        <v>63000</v>
      </c>
      <c r="E167" s="15"/>
      <c r="F167" s="16">
        <f t="shared" si="11"/>
        <v>0</v>
      </c>
    </row>
    <row r="168" spans="1:6" ht="16" x14ac:dyDescent="0.2">
      <c r="A168" s="13">
        <v>0</v>
      </c>
      <c r="B168" s="1" t="s">
        <v>308</v>
      </c>
      <c r="C168" s="1" t="s">
        <v>309</v>
      </c>
      <c r="D168" s="14">
        <v>61000</v>
      </c>
      <c r="E168" s="15"/>
      <c r="F168" s="16">
        <f t="shared" si="11"/>
        <v>0</v>
      </c>
    </row>
    <row r="169" spans="1:6" ht="16" x14ac:dyDescent="0.2">
      <c r="A169" s="13">
        <v>0</v>
      </c>
      <c r="B169" s="1" t="s">
        <v>310</v>
      </c>
      <c r="C169" s="1" t="s">
        <v>311</v>
      </c>
      <c r="D169" s="14">
        <v>63000</v>
      </c>
      <c r="E169" s="15"/>
      <c r="F169" s="16">
        <f t="shared" si="11"/>
        <v>0</v>
      </c>
    </row>
    <row r="170" spans="1:6" ht="16" x14ac:dyDescent="0.2">
      <c r="A170" s="17" t="s">
        <v>312</v>
      </c>
      <c r="B170" s="18"/>
      <c r="C170" s="18"/>
      <c r="D170" s="19"/>
      <c r="E170" s="20"/>
      <c r="F170" s="21"/>
    </row>
    <row r="171" spans="1:6" ht="16" x14ac:dyDescent="0.2">
      <c r="A171" s="13">
        <v>0</v>
      </c>
      <c r="B171" s="1" t="s">
        <v>313</v>
      </c>
      <c r="C171" s="1" t="s">
        <v>314</v>
      </c>
      <c r="D171" s="14">
        <v>2070</v>
      </c>
      <c r="E171" s="15" t="s">
        <v>286</v>
      </c>
      <c r="F171" s="16">
        <f>IF(E171=0,0,D171)</f>
        <v>2070</v>
      </c>
    </row>
    <row r="172" spans="1:6" ht="16" x14ac:dyDescent="0.2">
      <c r="A172" s="13">
        <v>0</v>
      </c>
      <c r="B172" s="1" t="s">
        <v>315</v>
      </c>
      <c r="C172" s="1" t="s">
        <v>316</v>
      </c>
      <c r="D172" s="14">
        <v>2500</v>
      </c>
      <c r="E172" s="15"/>
      <c r="F172" s="16">
        <f>IF(E172=0,0,D172)</f>
        <v>0</v>
      </c>
    </row>
    <row r="173" spans="1:6" ht="16" x14ac:dyDescent="0.2">
      <c r="A173" s="17" t="s">
        <v>317</v>
      </c>
      <c r="B173" s="18"/>
      <c r="C173" s="18"/>
      <c r="D173" s="19"/>
      <c r="E173" s="20"/>
      <c r="F173" s="21"/>
    </row>
    <row r="174" spans="1:6" ht="16" x14ac:dyDescent="0.2">
      <c r="A174" s="13">
        <v>0</v>
      </c>
      <c r="B174" s="1" t="s">
        <v>318</v>
      </c>
      <c r="C174" s="1" t="s">
        <v>319</v>
      </c>
      <c r="D174" s="14">
        <v>5768</v>
      </c>
      <c r="E174" s="15"/>
      <c r="F174" s="16">
        <f>IF(E174=0,0,D174)</f>
        <v>0</v>
      </c>
    </row>
    <row r="175" spans="1:6" ht="16" x14ac:dyDescent="0.2">
      <c r="A175" s="13">
        <v>0</v>
      </c>
      <c r="B175" s="1" t="s">
        <v>318</v>
      </c>
      <c r="C175" s="1" t="s">
        <v>320</v>
      </c>
      <c r="D175" s="14">
        <v>10995</v>
      </c>
      <c r="E175" s="15"/>
      <c r="F175" s="16">
        <f>IF(E175=0,0,D175)</f>
        <v>0</v>
      </c>
    </row>
    <row r="176" spans="1:6" ht="16" x14ac:dyDescent="0.2">
      <c r="A176" s="13">
        <v>0</v>
      </c>
      <c r="B176" s="1" t="s">
        <v>318</v>
      </c>
      <c r="C176" s="1" t="s">
        <v>321</v>
      </c>
      <c r="D176" s="14">
        <v>4800</v>
      </c>
      <c r="E176" s="15"/>
      <c r="F176" s="16">
        <f>IF(E176=0,0,D176)</f>
        <v>0</v>
      </c>
    </row>
    <row r="177" spans="1:6" ht="16" x14ac:dyDescent="0.2">
      <c r="A177" s="13">
        <v>0</v>
      </c>
      <c r="B177" s="1" t="s">
        <v>318</v>
      </c>
      <c r="C177" s="1" t="s">
        <v>322</v>
      </c>
      <c r="D177" s="14">
        <v>3120</v>
      </c>
      <c r="E177" s="15"/>
      <c r="F177" s="16">
        <f>IF(E177=0,0,D177)</f>
        <v>0</v>
      </c>
    </row>
    <row r="178" spans="1:6" ht="16" x14ac:dyDescent="0.2">
      <c r="A178" s="13">
        <v>0</v>
      </c>
      <c r="B178" s="1" t="s">
        <v>318</v>
      </c>
      <c r="C178" s="1" t="s">
        <v>323</v>
      </c>
      <c r="D178" s="14">
        <v>2280</v>
      </c>
      <c r="E178" s="15"/>
      <c r="F178" s="16">
        <f>IF(E178=0,0,D178)</f>
        <v>0</v>
      </c>
    </row>
    <row r="179" spans="1:6" ht="16" x14ac:dyDescent="0.2">
      <c r="A179" s="13"/>
      <c r="D179" s="14"/>
      <c r="E179" s="23"/>
      <c r="F179" s="16"/>
    </row>
    <row r="180" spans="1:6" ht="16" x14ac:dyDescent="0.2">
      <c r="A180" s="24"/>
      <c r="B180" s="24"/>
      <c r="C180" s="24"/>
      <c r="D180" s="25" t="s">
        <v>324</v>
      </c>
      <c r="E180" s="26"/>
      <c r="F180" s="27">
        <f>SUM(F9:F178)</f>
        <v>179070</v>
      </c>
    </row>
    <row r="181" spans="1:6" ht="16" x14ac:dyDescent="0.2">
      <c r="A181" s="24"/>
      <c r="B181" s="24"/>
      <c r="C181" s="24"/>
      <c r="D181" s="25"/>
      <c r="E181" s="26"/>
      <c r="F181" s="26"/>
    </row>
    <row r="182" spans="1:6" ht="16" x14ac:dyDescent="0.2">
      <c r="A182" s="24"/>
      <c r="B182" s="24"/>
      <c r="C182" s="24"/>
      <c r="D182" s="25" t="s">
        <v>325</v>
      </c>
      <c r="E182" s="26"/>
      <c r="F182" s="28">
        <f>SUM(F180/1.1)</f>
        <v>162790.90909090909</v>
      </c>
    </row>
    <row r="183" spans="1:6" ht="16" x14ac:dyDescent="0.2">
      <c r="A183" s="24"/>
      <c r="B183" s="24"/>
      <c r="C183" s="24"/>
      <c r="D183" s="25"/>
      <c r="E183" s="26"/>
      <c r="F183" s="26"/>
    </row>
    <row r="184" spans="1:6" ht="16" x14ac:dyDescent="0.2">
      <c r="A184" s="24"/>
      <c r="B184" s="24"/>
      <c r="C184" s="24"/>
      <c r="D184" s="25" t="s">
        <v>326</v>
      </c>
      <c r="E184" s="26"/>
      <c r="F184" s="29">
        <f>SUM(F186-F182)</f>
        <v>32558.181818181823</v>
      </c>
    </row>
    <row r="185" spans="1:6" ht="16" x14ac:dyDescent="0.2">
      <c r="A185" s="24"/>
      <c r="B185" s="24"/>
      <c r="C185" s="24"/>
      <c r="D185" s="25"/>
      <c r="E185" s="26"/>
      <c r="F185" s="26"/>
    </row>
    <row r="186" spans="1:6" ht="16" x14ac:dyDescent="0.2">
      <c r="A186" s="24"/>
      <c r="B186" s="24"/>
      <c r="C186" s="24"/>
      <c r="D186" s="30" t="s">
        <v>327</v>
      </c>
      <c r="E186" s="31"/>
      <c r="F186" s="32">
        <f>SUM(F182*1.2)</f>
        <v>195349.09090909091</v>
      </c>
    </row>
    <row r="187" spans="1:6" ht="16" x14ac:dyDescent="0.2"/>
    <row r="188" spans="1:6" ht="16" x14ac:dyDescent="0.2"/>
    <row r="189" spans="1:6" ht="16" x14ac:dyDescent="0.2"/>
    <row r="190" spans="1:6" ht="16" x14ac:dyDescent="0.2"/>
    <row r="191" spans="1:6" ht="16" x14ac:dyDescent="0.2"/>
    <row r="192" spans="1:6" ht="16" x14ac:dyDescent="0.2"/>
    <row r="193" ht="16" x14ac:dyDescent="0.2"/>
    <row r="194" ht="16" x14ac:dyDescent="0.2"/>
    <row r="195" ht="16" x14ac:dyDescent="0.2"/>
    <row r="196" ht="16" x14ac:dyDescent="0.2"/>
    <row r="197" ht="16" x14ac:dyDescent="0.2"/>
    <row r="198" ht="16" x14ac:dyDescent="0.2"/>
    <row r="199" ht="16" x14ac:dyDescent="0.2"/>
    <row r="200" ht="16" x14ac:dyDescent="0.2"/>
    <row r="201" ht="16" x14ac:dyDescent="0.2"/>
    <row r="202" ht="16" x14ac:dyDescent="0.2"/>
    <row r="203" ht="16" x14ac:dyDescent="0.2"/>
    <row r="204" ht="16" x14ac:dyDescent="0.2"/>
    <row r="205" ht="16" x14ac:dyDescent="0.2"/>
    <row r="206" ht="16" x14ac:dyDescent="0.2"/>
    <row r="207" ht="16" x14ac:dyDescent="0.2"/>
    <row r="208" ht="16" x14ac:dyDescent="0.2"/>
    <row r="209" spans="1:5" ht="16" x14ac:dyDescent="0.2"/>
    <row r="210" spans="1:5" ht="16" x14ac:dyDescent="0.2"/>
    <row r="211" spans="1:5" ht="16" x14ac:dyDescent="0.2"/>
    <row r="212" spans="1:5" ht="20.5" customHeight="1" x14ac:dyDescent="0.2">
      <c r="A212" s="10"/>
      <c r="B212" s="10"/>
      <c r="C212" s="10"/>
      <c r="D212" s="10"/>
      <c r="E212" s="10"/>
    </row>
    <row r="213" spans="1:5" ht="16" x14ac:dyDescent="0.2"/>
    <row r="214" spans="1:5" ht="16" x14ac:dyDescent="0.2"/>
    <row r="215" spans="1:5" ht="16" x14ac:dyDescent="0.2"/>
    <row r="216" spans="1:5" ht="16" x14ac:dyDescent="0.2"/>
    <row r="217" spans="1:5" ht="16" x14ac:dyDescent="0.2"/>
    <row r="218" spans="1:5" ht="16" x14ac:dyDescent="0.2"/>
    <row r="219" spans="1:5" ht="16" x14ac:dyDescent="0.2"/>
    <row r="220" spans="1:5" ht="16" x14ac:dyDescent="0.2"/>
    <row r="221" spans="1:5" ht="16" x14ac:dyDescent="0.2"/>
    <row r="222" spans="1:5" ht="16" x14ac:dyDescent="0.2"/>
    <row r="223" spans="1:5" ht="16" x14ac:dyDescent="0.2"/>
    <row r="224" spans="1:5" ht="16" x14ac:dyDescent="0.2"/>
    <row r="225" ht="16" x14ac:dyDescent="0.2"/>
    <row r="226" ht="16" x14ac:dyDescent="0.2"/>
    <row r="227" ht="16" x14ac:dyDescent="0.2"/>
    <row r="228" ht="16" x14ac:dyDescent="0.2"/>
    <row r="229" ht="16" x14ac:dyDescent="0.2"/>
    <row r="230" ht="16" x14ac:dyDescent="0.2"/>
    <row r="231" ht="16" x14ac:dyDescent="0.2"/>
    <row r="232" ht="16" x14ac:dyDescent="0.2"/>
    <row r="233" ht="16" x14ac:dyDescent="0.2"/>
    <row r="234" ht="16" x14ac:dyDescent="0.2"/>
    <row r="235" ht="16" x14ac:dyDescent="0.2"/>
    <row r="236" ht="16" x14ac:dyDescent="0.2"/>
    <row r="237" ht="16" x14ac:dyDescent="0.2"/>
    <row r="238" ht="16" x14ac:dyDescent="0.2"/>
    <row r="239" ht="16" x14ac:dyDescent="0.2"/>
    <row r="240" ht="16" x14ac:dyDescent="0.2"/>
    <row r="241" spans="1:5" ht="20.5" customHeight="1" x14ac:dyDescent="0.2">
      <c r="A241" s="10"/>
      <c r="B241" s="10"/>
      <c r="C241" s="10"/>
      <c r="D241" s="10"/>
      <c r="E241" s="10"/>
    </row>
    <row r="242" spans="1:5" ht="16" x14ac:dyDescent="0.2"/>
    <row r="243" spans="1:5" ht="16" x14ac:dyDescent="0.2"/>
    <row r="244" spans="1:5" ht="16" x14ac:dyDescent="0.2"/>
    <row r="245" spans="1:5" ht="16" x14ac:dyDescent="0.2"/>
    <row r="246" spans="1:5" ht="16" x14ac:dyDescent="0.2"/>
    <row r="247" spans="1:5" ht="16" x14ac:dyDescent="0.2"/>
    <row r="248" spans="1:5" ht="16" x14ac:dyDescent="0.2"/>
    <row r="249" spans="1:5" ht="16" x14ac:dyDescent="0.2"/>
    <row r="250" spans="1:5" ht="16" x14ac:dyDescent="0.2"/>
    <row r="251" spans="1:5" ht="16" x14ac:dyDescent="0.2"/>
    <row r="252" spans="1:5" ht="16" x14ac:dyDescent="0.2"/>
    <row r="253" spans="1:5" ht="16" x14ac:dyDescent="0.2"/>
    <row r="254" spans="1:5" ht="16" x14ac:dyDescent="0.2"/>
    <row r="255" spans="1:5" ht="16" x14ac:dyDescent="0.2"/>
    <row r="256" spans="1:5" ht="16" x14ac:dyDescent="0.2"/>
    <row r="257" ht="16" x14ac:dyDescent="0.2"/>
    <row r="258" ht="16" x14ac:dyDescent="0.2"/>
    <row r="259" ht="16" x14ac:dyDescent="0.2"/>
    <row r="260" ht="16" x14ac:dyDescent="0.2"/>
  </sheetData>
  <sheetProtection algorithmName="SHA-512" hashValue="CHkVKaEQACDqJvmusH2RiJCzynAYB+Y8h9x0GhwXJH4DtWeHn9TL+EkLzViysJUErdXkGQje9eu25Urk9HUZGw==" saltValue="agsZHG0xRmlqHlBgdSbnjg==" spinCount="100000" sheet="1" objects="1" scenarios="1"/>
  <mergeCells count="1">
    <mergeCell ref="A6:D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Axopar 37 Sun-Top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Lane</dc:creator>
  <cp:lastModifiedBy>Steven Lane</cp:lastModifiedBy>
  <dcterms:created xsi:type="dcterms:W3CDTF">2024-01-05T16:25:25Z</dcterms:created>
  <dcterms:modified xsi:type="dcterms:W3CDTF">2024-01-05T16:25:40Z</dcterms:modified>
</cp:coreProperties>
</file>