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tevelane/Downloads/"/>
    </mc:Choice>
  </mc:AlternateContent>
  <xr:revisionPtr revIDLastSave="0" documentId="8_{B58C0102-DB7A-7E45-B464-65246B42A7BD}" xr6:coauthVersionLast="47" xr6:coauthVersionMax="47" xr10:uidLastSave="{00000000-0000-0000-0000-000000000000}"/>
  <bookViews>
    <workbookView xWindow="5580" yWindow="2300" windowWidth="27640" windowHeight="16940" xr2:uid="{71589FC8-6DE2-4F41-AD1C-CE4F77700E53}"/>
  </bookViews>
  <sheets>
    <sheet name="Axopar 45 Sun-Top 2024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8" i="1" l="1"/>
  <c r="F87" i="1"/>
  <c r="F86" i="1"/>
  <c r="F85" i="1"/>
  <c r="F84" i="1"/>
  <c r="F81" i="1"/>
  <c r="F79" i="1"/>
  <c r="F78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6" i="1"/>
  <c r="F54" i="1"/>
  <c r="F53" i="1"/>
  <c r="F52" i="1"/>
  <c r="F50" i="1"/>
  <c r="F49" i="1"/>
  <c r="F48" i="1"/>
  <c r="F46" i="1"/>
  <c r="F45" i="1"/>
  <c r="F44" i="1"/>
  <c r="F43" i="1"/>
  <c r="F42" i="1"/>
  <c r="F41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3" i="1"/>
  <c r="F20" i="1"/>
  <c r="F19" i="1"/>
  <c r="F18" i="1"/>
  <c r="F16" i="1"/>
  <c r="F14" i="1"/>
  <c r="F90" i="1" s="1"/>
  <c r="F92" i="1" s="1"/>
  <c r="F96" i="1" s="1"/>
  <c r="F94" i="1" s="1"/>
  <c r="F13" i="1"/>
  <c r="F12" i="1"/>
  <c r="F9" i="1"/>
</calcChain>
</file>

<file path=xl/sharedStrings.xml><?xml version="1.0" encoding="utf-8"?>
<sst xmlns="http://schemas.openxmlformats.org/spreadsheetml/2006/main" count="161" uniqueCount="154">
  <si>
    <t>Axopar 45 Sun-Top 2024</t>
  </si>
  <si>
    <t>Selection</t>
  </si>
  <si>
    <t>Code</t>
  </si>
  <si>
    <t>Name</t>
  </si>
  <si>
    <t>Option price</t>
  </si>
  <si>
    <t>Y - To select option</t>
  </si>
  <si>
    <t>Price €</t>
  </si>
  <si>
    <t>Boat Model</t>
  </si>
  <si>
    <t>AXO9001795</t>
  </si>
  <si>
    <t>Aft Deck Setup</t>
  </si>
  <si>
    <t>AXO9001070</t>
  </si>
  <si>
    <t>Open Aft Deck</t>
  </si>
  <si>
    <t>AXO9001394</t>
  </si>
  <si>
    <t>Aft Cabin ST/XT</t>
  </si>
  <si>
    <t>AXO9001442</t>
  </si>
  <si>
    <t>U-Sofa XC</t>
  </si>
  <si>
    <t>AXO9001960</t>
  </si>
  <si>
    <t>U-Sofa ST/XT</t>
  </si>
  <si>
    <t>Brabus Line</t>
  </si>
  <si>
    <t>AXO9001727</t>
  </si>
  <si>
    <t>BRABUS Trim Line ST</t>
  </si>
  <si>
    <t>Mediterrana / Lounge</t>
  </si>
  <si>
    <t>AXO9001464</t>
  </si>
  <si>
    <t>Mediterrana Edition ST/XT</t>
  </si>
  <si>
    <t>AXO9001728</t>
  </si>
  <si>
    <t>Marine Decking ST/XT with Aft Cabin</t>
  </si>
  <si>
    <t>AXO9001956</t>
  </si>
  <si>
    <t>Marine Decking ST/XT with U-Sofa</t>
  </si>
  <si>
    <t>EU/US version</t>
  </si>
  <si>
    <t>AXO9001367</t>
  </si>
  <si>
    <t>EU Version</t>
  </si>
  <si>
    <t>AXO9001377</t>
  </si>
  <si>
    <t>US Version</t>
  </si>
  <si>
    <t>Electrical System</t>
  </si>
  <si>
    <t>AXO9001131</t>
  </si>
  <si>
    <t>Electric Grill on Wetbar 110V</t>
  </si>
  <si>
    <t>AXO9001133</t>
  </si>
  <si>
    <t>Electric Grill on Wetbar 230V</t>
  </si>
  <si>
    <t>AXO9001134</t>
  </si>
  <si>
    <t>Induction Cook Top on Wetbar 110V</t>
  </si>
  <si>
    <t>AXO9001135</t>
  </si>
  <si>
    <t>Induction Cook Top on Wetbar 230V</t>
  </si>
  <si>
    <t>AXO9001178</t>
  </si>
  <si>
    <t>Battery Monitoring System</t>
  </si>
  <si>
    <t>AXO9001180</t>
  </si>
  <si>
    <t>Battery Monitoring System w. Powerbank</t>
  </si>
  <si>
    <t>AXO9001364</t>
  </si>
  <si>
    <t>Solar Panel</t>
  </si>
  <si>
    <t>AXO9001369</t>
  </si>
  <si>
    <t>1000Ah Power Bank incl. 6kVA Inverter System</t>
  </si>
  <si>
    <t>AXO9001379</t>
  </si>
  <si>
    <t>1000Ah Power Bank incl. 6kVA Inverter System - 110V</t>
  </si>
  <si>
    <t>AXO9001454</t>
  </si>
  <si>
    <t>Wetbar in Fenderbox</t>
  </si>
  <si>
    <t>AXO9001466</t>
  </si>
  <si>
    <t>Additional 65l Fridge on Wetbar</t>
  </si>
  <si>
    <t>AXO9001666</t>
  </si>
  <si>
    <t>Barbecue grill on fenderbox wetbar, 110V</t>
  </si>
  <si>
    <t>AXO9001667</t>
  </si>
  <si>
    <t>Barbecue grill on fenderbox wetbar, 230V</t>
  </si>
  <si>
    <t>AXO9001747</t>
  </si>
  <si>
    <t>Additional Drawer Fridge STBD</t>
  </si>
  <si>
    <t>AXO9001748</t>
  </si>
  <si>
    <t>Additional Drawer Fridge PORT</t>
  </si>
  <si>
    <t>Navigation option</t>
  </si>
  <si>
    <t>AXO9001063</t>
  </si>
  <si>
    <t>Radar Simrad HALO20+</t>
  </si>
  <si>
    <t>AXO9001065</t>
  </si>
  <si>
    <t>Twin Simrad NSO 16" MFD, upgrade</t>
  </si>
  <si>
    <t>AXO9001066</t>
  </si>
  <si>
    <t>Simrad Echosounder, Active Imaging 3-in-1</t>
  </si>
  <si>
    <t>AXO9001067</t>
  </si>
  <si>
    <t>Echo sounder, thru hull</t>
  </si>
  <si>
    <t>AXO9001068</t>
  </si>
  <si>
    <t>Simrad VHF RS100B</t>
  </si>
  <si>
    <t>AXO9001620</t>
  </si>
  <si>
    <t>Reverse / Aft Deck Camera</t>
  </si>
  <si>
    <t>Audio</t>
  </si>
  <si>
    <t>AXO9001076</t>
  </si>
  <si>
    <t>Audio System Remote controller Front Cabin</t>
  </si>
  <si>
    <t>AXO9001723</t>
  </si>
  <si>
    <t>JL Audio Premium Sound ST/XT</t>
  </si>
  <si>
    <t>AXO9001724</t>
  </si>
  <si>
    <t>JL Audio Premium Sound ST/XT w. Aft Cab</t>
  </si>
  <si>
    <t>Freshwater system</t>
  </si>
  <si>
    <t>AXO9000162</t>
  </si>
  <si>
    <t>Water Heater 230V</t>
  </si>
  <si>
    <t>AXO9000172</t>
  </si>
  <si>
    <t>Raw Water System</t>
  </si>
  <si>
    <t>AXO9001366</t>
  </si>
  <si>
    <t>Water Heater 110V</t>
  </si>
  <si>
    <t>Waste Water System</t>
  </si>
  <si>
    <t>AXO9001099</t>
  </si>
  <si>
    <t>Toilet in Aft Cabin</t>
  </si>
  <si>
    <t>Optional equipment</t>
  </si>
  <si>
    <t>AXO9000179</t>
  </si>
  <si>
    <t>Air conditioning front cabin</t>
  </si>
  <si>
    <t>AXO9000183</t>
  </si>
  <si>
    <t>Front cabin Webasto heating</t>
  </si>
  <si>
    <t>AXO9000185</t>
  </si>
  <si>
    <t>Mooring package</t>
  </si>
  <si>
    <t>AXO9000187</t>
  </si>
  <si>
    <t>Windlass bow</t>
  </si>
  <si>
    <t>AXO9000189</t>
  </si>
  <si>
    <t>Waterski frame, BRABUS Line black</t>
  </si>
  <si>
    <t>AXO9000191</t>
  </si>
  <si>
    <t>Roof Racks white</t>
  </si>
  <si>
    <t>AXO9001028</t>
  </si>
  <si>
    <t>Antifouling grey</t>
  </si>
  <si>
    <t>AXO9001029</t>
  </si>
  <si>
    <t>Antifouling white</t>
  </si>
  <si>
    <t>AXO9001080</t>
  </si>
  <si>
    <t>Roof Racks black</t>
  </si>
  <si>
    <t>AXO9001179</t>
  </si>
  <si>
    <t>Search Light LED</t>
  </si>
  <si>
    <t>AXO9001428</t>
  </si>
  <si>
    <t>Grab rail with fish rod holders</t>
  </si>
  <si>
    <t>AXO9001429</t>
  </si>
  <si>
    <t>Grab rail with fish rod holders, BRABUS line</t>
  </si>
  <si>
    <t>AXO9001469</t>
  </si>
  <si>
    <t>Waterski frame</t>
  </si>
  <si>
    <t>AXO9001472</t>
  </si>
  <si>
    <t>Aft Gates without Wetbar in Fenderbox</t>
  </si>
  <si>
    <t>AXO9001473</t>
  </si>
  <si>
    <t>Aft Gates</t>
  </si>
  <si>
    <t>AXO9001483</t>
  </si>
  <si>
    <t>Sun Shade Front deck</t>
  </si>
  <si>
    <t>AXO9001484</t>
  </si>
  <si>
    <t>Sun Shade Aft Deck</t>
  </si>
  <si>
    <t>AXO9001678</t>
  </si>
  <si>
    <t>AXO9001840</t>
  </si>
  <si>
    <t>Aft Cabin Webasto Heating</t>
  </si>
  <si>
    <t>Engine</t>
  </si>
  <si>
    <t>AXO9001084</t>
  </si>
  <si>
    <t>JPO upgrade for white engines</t>
  </si>
  <si>
    <t>AXO9001085</t>
  </si>
  <si>
    <t>JPO upgrade for black engines</t>
  </si>
  <si>
    <t>AXO9001744</t>
  </si>
  <si>
    <t>PRERIG DTS, ENGINE VERADO 300</t>
  </si>
  <si>
    <t>AXO9001745</t>
  </si>
  <si>
    <t>White color upgrade for standard rigging</t>
  </si>
  <si>
    <t>AXO9001746</t>
  </si>
  <si>
    <t>Triple Mercury Verado V8 300hp, Black</t>
  </si>
  <si>
    <t>Logistics</t>
  </si>
  <si>
    <t>OSPB2024</t>
  </si>
  <si>
    <t>Commissiong UK</t>
  </si>
  <si>
    <t>Delivery UK</t>
  </si>
  <si>
    <t>Fortress Ceramic Coating Above Waterline</t>
  </si>
  <si>
    <t>Fortress Ceramic Coating Below Waterline</t>
  </si>
  <si>
    <t>Fortress Ceramic Coating Engines x 3</t>
  </si>
  <si>
    <t>Price ex VAT €</t>
  </si>
  <si>
    <t>Exchange rate</t>
  </si>
  <si>
    <t>VAT @ 20%</t>
  </si>
  <si>
    <t>TOTAL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</si>
</sst>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(&quot;£&quot;* #,##0_);_(&quot;£&quot;* \(#,##0\);_(&quot;£&quot;* &quot;-&quot;_);_(@_)"/>
    <numFmt numFmtId="164" formatCode="_([$€-2]\ * #,##0_);_([$€-2]\ * \(#,##0\);_([$€-2]\ * &quot;-&quot;_);_(@_)"/>
    <numFmt numFmtId="165" formatCode="0\€"/>
  </numFmts>
  <fonts count="5" x14ac:knownFonts="1">
    <font>
      <sz val="12"/>
      <color theme="1"/>
      <name val="Calibri"/>
      <family val="2"/>
      <scheme val="minor"/>
    </font>
    <font>
      <sz val="12"/>
      <color theme="1"/>
      <name val="Eurostile"/>
    </font>
    <font>
      <b/>
      <sz val="12"/>
      <color theme="1"/>
      <name val="Eurostile"/>
    </font>
    <font>
      <b/>
      <sz val="16"/>
      <color theme="1"/>
      <name val="Eurostile"/>
    </font>
    <font>
      <b/>
      <sz val="12"/>
      <color rgb="FF000000"/>
      <name val="Eurostile"/>
    </font>
  </fonts>
  <fills count="6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9" fontId="1" fillId="0" borderId="0" xfId="0" applyNumberFormat="1" applyFont="1"/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1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 applyAlignment="1" applyProtection="1">
      <alignment horizontal="center"/>
      <protection locked="0"/>
    </xf>
    <xf numFmtId="164" fontId="1" fillId="0" borderId="0" xfId="0" applyNumberFormat="1" applyFont="1" applyProtection="1">
      <protection hidden="1"/>
    </xf>
    <xf numFmtId="0" fontId="4" fillId="4" borderId="0" xfId="0" applyFont="1" applyFill="1" applyAlignment="1">
      <alignment horizontal="left" vertical="center"/>
    </xf>
    <xf numFmtId="0" fontId="1" fillId="4" borderId="0" xfId="0" applyFont="1" applyFill="1"/>
    <xf numFmtId="164" fontId="1" fillId="4" borderId="0" xfId="0" applyNumberFormat="1" applyFont="1" applyFill="1"/>
    <xf numFmtId="0" fontId="1" fillId="4" borderId="0" xfId="0" applyFont="1" applyFill="1" applyAlignment="1" applyProtection="1">
      <alignment horizontal="center"/>
      <protection locked="0"/>
    </xf>
    <xf numFmtId="164" fontId="1" fillId="4" borderId="0" xfId="0" applyNumberFormat="1" applyFont="1" applyFill="1" applyProtection="1">
      <protection hidden="1"/>
    </xf>
    <xf numFmtId="165" fontId="1" fillId="0" borderId="0" xfId="0" applyNumberFormat="1" applyFont="1"/>
    <xf numFmtId="0" fontId="4" fillId="0" borderId="0" xfId="0" applyFont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165" fontId="4" fillId="4" borderId="1" xfId="0" applyNumberFormat="1" applyFont="1" applyFill="1" applyBorder="1" applyAlignment="1">
      <alignment horizontal="center" vertical="center"/>
    </xf>
    <xf numFmtId="164" fontId="2" fillId="4" borderId="1" xfId="0" applyNumberFormat="1" applyFont="1" applyFill="1" applyBorder="1" applyProtection="1">
      <protection hidden="1"/>
    </xf>
    <xf numFmtId="42" fontId="2" fillId="4" borderId="1" xfId="0" applyNumberFormat="1" applyFont="1" applyFill="1" applyBorder="1" applyProtection="1">
      <protection hidden="1"/>
    </xf>
    <xf numFmtId="42" fontId="2" fillId="4" borderId="0" xfId="0" applyNumberFormat="1" applyFont="1" applyFill="1" applyProtection="1">
      <protection hidden="1"/>
    </xf>
    <xf numFmtId="0" fontId="4" fillId="5" borderId="1" xfId="0" applyFont="1" applyFill="1" applyBorder="1" applyAlignment="1">
      <alignment horizontal="center" vertical="center"/>
    </xf>
    <xf numFmtId="165" fontId="4" fillId="5" borderId="1" xfId="0" applyNumberFormat="1" applyFont="1" applyFill="1" applyBorder="1" applyAlignment="1">
      <alignment horizontal="center" vertical="center"/>
    </xf>
    <xf numFmtId="42" fontId="2" fillId="5" borderId="1" xfId="0" applyNumberFormat="1" applyFont="1" applyFill="1" applyBorder="1" applyProtection="1"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2686821</xdr:colOff>
      <xdr:row>0</xdr:row>
      <xdr:rowOff>152284</xdr:rowOff>
    </xdr:from>
    <xdr:to>
      <xdr:col>6</xdr:col>
      <xdr:colOff>621</xdr:colOff>
      <xdr:row>0</xdr:row>
      <xdr:rowOff>1247886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E25EC9-3565-C94D-85A8-0D3693E2D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8521" y="152284"/>
          <a:ext cx="5429100" cy="1095602"/>
        </a:xfrm>
        <a:prstGeom prst="rect">
          <a:avLst/>
        </a:prstGeom>
      </xdr:spPr>
    </xdr:pic>
    <xdr:clientData/>
  </xdr:twoCellAnchor>
  <xdr:twoCellAnchor editAs="oneCell">
    <xdr:from>
      <xdr:col>0</xdr:col>
      <xdr:colOff>516861</xdr:colOff>
      <xdr:row>0</xdr:row>
      <xdr:rowOff>213675</xdr:rowOff>
    </xdr:from>
    <xdr:to>
      <xdr:col>2</xdr:col>
      <xdr:colOff>4053662</xdr:colOff>
      <xdr:row>5</xdr:row>
      <xdr:rowOff>24922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3B39F0-C669-904E-8947-BBA7BC049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6861" y="213675"/>
          <a:ext cx="5708501" cy="30878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E4F1E-BED3-9F40-A94F-92F2E4495494}">
  <dimension ref="A1:F262"/>
  <sheetViews>
    <sheetView showRowColHeaders="0" tabSelected="1" topLeftCell="A57" zoomScale="96" zoomScaleNormal="96" workbookViewId="0">
      <selection activeCell="E10" sqref="E10"/>
    </sheetView>
  </sheetViews>
  <sheetFormatPr baseColWidth="10" defaultColWidth="10.83203125" defaultRowHeight="15.25" customHeight="1" x14ac:dyDescent="0.2"/>
  <cols>
    <col min="1" max="1" width="11.1640625" style="1" customWidth="1"/>
    <col min="2" max="2" width="17.33203125" style="1" customWidth="1"/>
    <col min="3" max="3" width="55" style="1" customWidth="1"/>
    <col min="4" max="4" width="17.1640625" style="1" customWidth="1"/>
    <col min="5" max="5" width="18" style="1" customWidth="1"/>
    <col min="6" max="6" width="16.33203125" style="1" customWidth="1"/>
    <col min="7" max="7" width="10.83203125" style="1" customWidth="1"/>
    <col min="8" max="16384" width="10.83203125" style="1"/>
  </cols>
  <sheetData>
    <row r="1" spans="1:6" ht="171" customHeight="1" x14ac:dyDescent="0.2">
      <c r="B1" s="2"/>
      <c r="C1" s="2"/>
    </row>
    <row r="2" spans="1:6" ht="27" customHeight="1" x14ac:dyDescent="0.2">
      <c r="A2" s="3"/>
      <c r="B2" s="4"/>
      <c r="D2" s="5"/>
      <c r="E2" s="5"/>
      <c r="F2" s="5"/>
    </row>
    <row r="3" spans="1:6" ht="20" customHeight="1" x14ac:dyDescent="0.2">
      <c r="A3" s="6"/>
      <c r="E3" s="4"/>
      <c r="F3" s="7"/>
    </row>
    <row r="4" spans="1:6" ht="20" customHeight="1" x14ac:dyDescent="0.2">
      <c r="A4" s="6"/>
      <c r="E4" s="4"/>
      <c r="F4" s="7"/>
    </row>
    <row r="5" spans="1:6" ht="20" customHeight="1" x14ac:dyDescent="0.2"/>
    <row r="6" spans="1:6" ht="26" customHeight="1" x14ac:dyDescent="0.2">
      <c r="A6" s="8" t="s">
        <v>0</v>
      </c>
      <c r="B6" s="9"/>
      <c r="C6" s="9"/>
      <c r="D6" s="9"/>
      <c r="E6" s="10"/>
    </row>
    <row r="7" spans="1:6" ht="23" customHeight="1" x14ac:dyDescent="0.2">
      <c r="A7" s="11" t="s">
        <v>1</v>
      </c>
      <c r="B7" s="11" t="s">
        <v>2</v>
      </c>
      <c r="C7" s="11" t="s">
        <v>3</v>
      </c>
      <c r="D7" s="11" t="s">
        <v>4</v>
      </c>
      <c r="E7" s="11" t="s">
        <v>5</v>
      </c>
      <c r="F7" s="11" t="s">
        <v>6</v>
      </c>
    </row>
    <row r="8" spans="1:6" ht="26" customHeight="1" x14ac:dyDescent="0.2">
      <c r="A8" s="12" t="s">
        <v>7</v>
      </c>
    </row>
    <row r="9" spans="1:6" ht="16" x14ac:dyDescent="0.2">
      <c r="A9" s="13">
        <v>0</v>
      </c>
      <c r="B9" s="1" t="s">
        <v>8</v>
      </c>
      <c r="C9" s="1" t="s">
        <v>0</v>
      </c>
      <c r="D9" s="14">
        <v>494900</v>
      </c>
      <c r="E9" s="15" t="s">
        <v>5</v>
      </c>
      <c r="F9" s="16">
        <f>IF(E9=0,0,D9)</f>
        <v>494900</v>
      </c>
    </row>
    <row r="10" spans="1:6" ht="16" x14ac:dyDescent="0.2">
      <c r="A10" s="17" t="s">
        <v>9</v>
      </c>
      <c r="B10" s="18"/>
      <c r="C10" s="18"/>
      <c r="D10" s="19"/>
      <c r="E10" s="20"/>
      <c r="F10" s="21"/>
    </row>
    <row r="11" spans="1:6" ht="16" x14ac:dyDescent="0.2">
      <c r="A11" s="13">
        <v>0</v>
      </c>
      <c r="B11" s="1" t="s">
        <v>10</v>
      </c>
      <c r="C11" s="1" t="s">
        <v>11</v>
      </c>
      <c r="D11" s="14">
        <v>0</v>
      </c>
      <c r="E11" s="15"/>
      <c r="F11" s="16"/>
    </row>
    <row r="12" spans="1:6" ht="16" x14ac:dyDescent="0.2">
      <c r="A12" s="13">
        <v>0</v>
      </c>
      <c r="B12" s="1" t="s">
        <v>12</v>
      </c>
      <c r="C12" s="1" t="s">
        <v>13</v>
      </c>
      <c r="D12" s="14">
        <v>23730</v>
      </c>
      <c r="E12" s="15"/>
      <c r="F12" s="16">
        <f>IF(E12=0,0,D12)</f>
        <v>0</v>
      </c>
    </row>
    <row r="13" spans="1:6" ht="16" x14ac:dyDescent="0.2">
      <c r="A13" s="13">
        <v>0</v>
      </c>
      <c r="B13" s="1" t="s">
        <v>14</v>
      </c>
      <c r="C13" s="1" t="s">
        <v>15</v>
      </c>
      <c r="D13" s="14">
        <v>13550</v>
      </c>
      <c r="E13" s="15"/>
      <c r="F13" s="16">
        <f>IF(E13=0,0,D13)</f>
        <v>0</v>
      </c>
    </row>
    <row r="14" spans="1:6" ht="16" x14ac:dyDescent="0.2">
      <c r="A14" s="13">
        <v>0</v>
      </c>
      <c r="B14" s="1" t="s">
        <v>16</v>
      </c>
      <c r="C14" s="1" t="s">
        <v>17</v>
      </c>
      <c r="D14" s="14">
        <v>12900</v>
      </c>
      <c r="E14" s="15"/>
      <c r="F14" s="16">
        <f>IF(E14=0,0,D14)</f>
        <v>0</v>
      </c>
    </row>
    <row r="15" spans="1:6" ht="16" x14ac:dyDescent="0.2">
      <c r="A15" s="17" t="s">
        <v>18</v>
      </c>
      <c r="B15" s="18"/>
      <c r="C15" s="18"/>
      <c r="D15" s="19"/>
      <c r="E15" s="20"/>
      <c r="F15" s="21"/>
    </row>
    <row r="16" spans="1:6" ht="16" x14ac:dyDescent="0.2">
      <c r="A16" s="13">
        <v>0</v>
      </c>
      <c r="B16" s="1" t="s">
        <v>19</v>
      </c>
      <c r="C16" s="1" t="s">
        <v>20</v>
      </c>
      <c r="D16" s="14">
        <v>9340</v>
      </c>
      <c r="E16" s="15"/>
      <c r="F16" s="16">
        <f>IF(E16=0,0,D16)</f>
        <v>0</v>
      </c>
    </row>
    <row r="17" spans="1:6" ht="16" x14ac:dyDescent="0.2">
      <c r="A17" s="17" t="s">
        <v>21</v>
      </c>
      <c r="B17" s="18"/>
      <c r="C17" s="18"/>
      <c r="D17" s="19"/>
      <c r="E17" s="20"/>
      <c r="F17" s="21"/>
    </row>
    <row r="18" spans="1:6" ht="16" x14ac:dyDescent="0.2">
      <c r="A18" s="13">
        <v>0</v>
      </c>
      <c r="B18" s="1" t="s">
        <v>22</v>
      </c>
      <c r="C18" s="1" t="s">
        <v>23</v>
      </c>
      <c r="D18" s="14">
        <v>8900</v>
      </c>
      <c r="E18" s="15"/>
      <c r="F18" s="16">
        <f>IF(E18=0,0,D18)</f>
        <v>0</v>
      </c>
    </row>
    <row r="19" spans="1:6" ht="16" x14ac:dyDescent="0.2">
      <c r="A19" s="13">
        <v>0</v>
      </c>
      <c r="B19" s="1" t="s">
        <v>24</v>
      </c>
      <c r="C19" s="1" t="s">
        <v>25</v>
      </c>
      <c r="D19" s="14">
        <v>10290</v>
      </c>
      <c r="E19" s="15"/>
      <c r="F19" s="16">
        <f>IF(E19=0,0,D19)</f>
        <v>0</v>
      </c>
    </row>
    <row r="20" spans="1:6" ht="16" x14ac:dyDescent="0.2">
      <c r="A20" s="13">
        <v>0</v>
      </c>
      <c r="B20" s="1" t="s">
        <v>26</v>
      </c>
      <c r="C20" s="1" t="s">
        <v>27</v>
      </c>
      <c r="D20" s="14">
        <v>10290</v>
      </c>
      <c r="E20" s="15"/>
      <c r="F20" s="16">
        <f>IF(E20=0,0,D20)</f>
        <v>0</v>
      </c>
    </row>
    <row r="21" spans="1:6" ht="16" x14ac:dyDescent="0.2">
      <c r="A21" s="17" t="s">
        <v>28</v>
      </c>
      <c r="B21" s="18"/>
      <c r="C21" s="18"/>
      <c r="D21" s="19"/>
      <c r="E21" s="20"/>
      <c r="F21" s="21"/>
    </row>
    <row r="22" spans="1:6" ht="20" customHeight="1" x14ac:dyDescent="0.2">
      <c r="A22" s="13">
        <v>0</v>
      </c>
      <c r="B22" s="1" t="s">
        <v>29</v>
      </c>
      <c r="C22" s="1" t="s">
        <v>30</v>
      </c>
      <c r="D22" s="14">
        <v>0</v>
      </c>
      <c r="E22" s="15"/>
      <c r="F22" s="16"/>
    </row>
    <row r="23" spans="1:6" ht="16" x14ac:dyDescent="0.2">
      <c r="A23" s="13">
        <v>0</v>
      </c>
      <c r="B23" s="1" t="s">
        <v>31</v>
      </c>
      <c r="C23" s="1" t="s">
        <v>32</v>
      </c>
      <c r="D23" s="14">
        <v>1670</v>
      </c>
      <c r="E23" s="15"/>
      <c r="F23" s="16">
        <f>IF(E23=0,0,D23)</f>
        <v>0</v>
      </c>
    </row>
    <row r="24" spans="1:6" ht="16" x14ac:dyDescent="0.2">
      <c r="A24" s="17" t="s">
        <v>33</v>
      </c>
      <c r="B24" s="18"/>
      <c r="C24" s="18"/>
      <c r="D24" s="19"/>
      <c r="E24" s="20"/>
      <c r="F24" s="21"/>
    </row>
    <row r="25" spans="1:6" ht="16" x14ac:dyDescent="0.2">
      <c r="A25" s="13">
        <v>0</v>
      </c>
      <c r="B25" s="1" t="s">
        <v>34</v>
      </c>
      <c r="C25" s="1" t="s">
        <v>35</v>
      </c>
      <c r="D25" s="14">
        <v>1300</v>
      </c>
      <c r="E25" s="15"/>
      <c r="F25" s="16">
        <f t="shared" ref="F25:F39" si="0">IF(E25=0,0,D25)</f>
        <v>0</v>
      </c>
    </row>
    <row r="26" spans="1:6" ht="16" x14ac:dyDescent="0.2">
      <c r="A26" s="13">
        <v>0</v>
      </c>
      <c r="B26" s="1" t="s">
        <v>36</v>
      </c>
      <c r="C26" s="1" t="s">
        <v>37</v>
      </c>
      <c r="D26" s="14">
        <v>1300</v>
      </c>
      <c r="E26" s="15"/>
      <c r="F26" s="16">
        <f t="shared" si="0"/>
        <v>0</v>
      </c>
    </row>
    <row r="27" spans="1:6" ht="16" x14ac:dyDescent="0.2">
      <c r="A27" s="13">
        <v>0</v>
      </c>
      <c r="B27" s="1" t="s">
        <v>38</v>
      </c>
      <c r="C27" s="1" t="s">
        <v>39</v>
      </c>
      <c r="D27" s="14">
        <v>1300</v>
      </c>
      <c r="E27" s="15"/>
      <c r="F27" s="16">
        <f t="shared" si="0"/>
        <v>0</v>
      </c>
    </row>
    <row r="28" spans="1:6" ht="16" x14ac:dyDescent="0.2">
      <c r="A28" s="13">
        <v>0</v>
      </c>
      <c r="B28" s="1" t="s">
        <v>40</v>
      </c>
      <c r="C28" s="1" t="s">
        <v>41</v>
      </c>
      <c r="D28" s="14">
        <v>1300</v>
      </c>
      <c r="E28" s="15"/>
      <c r="F28" s="16">
        <f t="shared" si="0"/>
        <v>0</v>
      </c>
    </row>
    <row r="29" spans="1:6" ht="16" x14ac:dyDescent="0.2">
      <c r="A29" s="13">
        <v>0</v>
      </c>
      <c r="B29" s="1" t="s">
        <v>42</v>
      </c>
      <c r="C29" s="1" t="s">
        <v>43</v>
      </c>
      <c r="D29" s="14">
        <v>1350</v>
      </c>
      <c r="E29" s="15"/>
      <c r="F29" s="16">
        <f t="shared" si="0"/>
        <v>0</v>
      </c>
    </row>
    <row r="30" spans="1:6" ht="16" x14ac:dyDescent="0.2">
      <c r="A30" s="13">
        <v>0</v>
      </c>
      <c r="B30" s="1" t="s">
        <v>44</v>
      </c>
      <c r="C30" s="1" t="s">
        <v>45</v>
      </c>
      <c r="D30" s="14">
        <v>1350</v>
      </c>
      <c r="E30" s="15"/>
      <c r="F30" s="16">
        <f t="shared" si="0"/>
        <v>0</v>
      </c>
    </row>
    <row r="31" spans="1:6" ht="16" x14ac:dyDescent="0.2">
      <c r="A31" s="13">
        <v>0</v>
      </c>
      <c r="B31" s="1" t="s">
        <v>46</v>
      </c>
      <c r="C31" s="1" t="s">
        <v>47</v>
      </c>
      <c r="D31" s="14">
        <v>2100</v>
      </c>
      <c r="E31" s="15"/>
      <c r="F31" s="16">
        <f t="shared" si="0"/>
        <v>0</v>
      </c>
    </row>
    <row r="32" spans="1:6" ht="16" x14ac:dyDescent="0.2">
      <c r="A32" s="13">
        <v>0</v>
      </c>
      <c r="B32" s="1" t="s">
        <v>48</v>
      </c>
      <c r="C32" s="1" t="s">
        <v>49</v>
      </c>
      <c r="D32" s="14">
        <v>13550</v>
      </c>
      <c r="E32" s="15"/>
      <c r="F32" s="16">
        <f t="shared" si="0"/>
        <v>0</v>
      </c>
    </row>
    <row r="33" spans="1:6" ht="16" x14ac:dyDescent="0.2">
      <c r="A33" s="13">
        <v>0</v>
      </c>
      <c r="B33" s="1" t="s">
        <v>50</v>
      </c>
      <c r="C33" s="1" t="s">
        <v>51</v>
      </c>
      <c r="D33" s="14">
        <v>13550</v>
      </c>
      <c r="E33" s="15"/>
      <c r="F33" s="16">
        <f t="shared" si="0"/>
        <v>0</v>
      </c>
    </row>
    <row r="34" spans="1:6" ht="16" x14ac:dyDescent="0.2">
      <c r="A34" s="13">
        <v>0</v>
      </c>
      <c r="B34" s="1" t="s">
        <v>52</v>
      </c>
      <c r="C34" s="1" t="s">
        <v>53</v>
      </c>
      <c r="D34" s="14">
        <v>5500</v>
      </c>
      <c r="E34" s="15"/>
      <c r="F34" s="16">
        <f t="shared" si="0"/>
        <v>0</v>
      </c>
    </row>
    <row r="35" spans="1:6" ht="16" x14ac:dyDescent="0.2">
      <c r="A35" s="13">
        <v>0</v>
      </c>
      <c r="B35" s="1" t="s">
        <v>54</v>
      </c>
      <c r="C35" s="1" t="s">
        <v>55</v>
      </c>
      <c r="D35" s="14">
        <v>2360</v>
      </c>
      <c r="E35" s="15"/>
      <c r="F35" s="16">
        <f t="shared" si="0"/>
        <v>0</v>
      </c>
    </row>
    <row r="36" spans="1:6" ht="16" x14ac:dyDescent="0.2">
      <c r="A36" s="13">
        <v>0</v>
      </c>
      <c r="B36" s="1" t="s">
        <v>56</v>
      </c>
      <c r="C36" s="1" t="s">
        <v>57</v>
      </c>
      <c r="D36" s="14">
        <v>1300</v>
      </c>
      <c r="E36" s="15"/>
      <c r="F36" s="16">
        <f t="shared" si="0"/>
        <v>0</v>
      </c>
    </row>
    <row r="37" spans="1:6" ht="16" x14ac:dyDescent="0.2">
      <c r="A37" s="13">
        <v>0</v>
      </c>
      <c r="B37" s="1" t="s">
        <v>58</v>
      </c>
      <c r="C37" s="1" t="s">
        <v>59</v>
      </c>
      <c r="D37" s="14">
        <v>1300</v>
      </c>
      <c r="E37" s="15"/>
      <c r="F37" s="16">
        <f t="shared" si="0"/>
        <v>0</v>
      </c>
    </row>
    <row r="38" spans="1:6" ht="16" x14ac:dyDescent="0.2">
      <c r="A38" s="13">
        <v>0</v>
      </c>
      <c r="B38" s="1" t="s">
        <v>60</v>
      </c>
      <c r="C38" s="1" t="s">
        <v>61</v>
      </c>
      <c r="D38" s="14">
        <v>1250</v>
      </c>
      <c r="E38" s="15"/>
      <c r="F38" s="16">
        <f t="shared" si="0"/>
        <v>0</v>
      </c>
    </row>
    <row r="39" spans="1:6" ht="16" x14ac:dyDescent="0.2">
      <c r="A39" s="13">
        <v>0</v>
      </c>
      <c r="B39" s="1" t="s">
        <v>62</v>
      </c>
      <c r="C39" s="1" t="s">
        <v>63</v>
      </c>
      <c r="D39" s="14">
        <v>1250</v>
      </c>
      <c r="E39" s="15"/>
      <c r="F39" s="16">
        <f t="shared" si="0"/>
        <v>0</v>
      </c>
    </row>
    <row r="40" spans="1:6" ht="16" x14ac:dyDescent="0.2">
      <c r="A40" s="17" t="s">
        <v>64</v>
      </c>
      <c r="B40" s="18"/>
      <c r="C40" s="18"/>
      <c r="D40" s="19"/>
      <c r="E40" s="20"/>
      <c r="F40" s="21"/>
    </row>
    <row r="41" spans="1:6" ht="16" x14ac:dyDescent="0.2">
      <c r="A41" s="13">
        <v>0</v>
      </c>
      <c r="B41" s="1" t="s">
        <v>65</v>
      </c>
      <c r="C41" s="1" t="s">
        <v>66</v>
      </c>
      <c r="D41" s="14">
        <v>3050</v>
      </c>
      <c r="E41" s="15"/>
      <c r="F41" s="16">
        <f t="shared" ref="F41:F46" si="1">IF(E41=0,0,D41)</f>
        <v>0</v>
      </c>
    </row>
    <row r="42" spans="1:6" ht="16" x14ac:dyDescent="0.2">
      <c r="A42" s="13">
        <v>0</v>
      </c>
      <c r="B42" s="1" t="s">
        <v>67</v>
      </c>
      <c r="C42" s="1" t="s">
        <v>68</v>
      </c>
      <c r="D42" s="14">
        <v>7300</v>
      </c>
      <c r="E42" s="15"/>
      <c r="F42" s="16">
        <f t="shared" si="1"/>
        <v>0</v>
      </c>
    </row>
    <row r="43" spans="1:6" ht="16" x14ac:dyDescent="0.2">
      <c r="A43" s="13">
        <v>0</v>
      </c>
      <c r="B43" s="1" t="s">
        <v>69</v>
      </c>
      <c r="C43" s="1" t="s">
        <v>70</v>
      </c>
      <c r="D43" s="14">
        <v>870</v>
      </c>
      <c r="E43" s="15"/>
      <c r="F43" s="16">
        <f t="shared" si="1"/>
        <v>0</v>
      </c>
    </row>
    <row r="44" spans="1:6" ht="16" x14ac:dyDescent="0.2">
      <c r="A44" s="13">
        <v>0</v>
      </c>
      <c r="B44" s="1" t="s">
        <v>71</v>
      </c>
      <c r="C44" s="1" t="s">
        <v>72</v>
      </c>
      <c r="D44" s="14">
        <v>490</v>
      </c>
      <c r="E44" s="15"/>
      <c r="F44" s="16">
        <f t="shared" si="1"/>
        <v>0</v>
      </c>
    </row>
    <row r="45" spans="1:6" ht="16" x14ac:dyDescent="0.2">
      <c r="A45" s="13">
        <v>0</v>
      </c>
      <c r="B45" s="1" t="s">
        <v>73</v>
      </c>
      <c r="C45" s="1" t="s">
        <v>74</v>
      </c>
      <c r="D45" s="14">
        <v>2140</v>
      </c>
      <c r="E45" s="15"/>
      <c r="F45" s="16">
        <f t="shared" si="1"/>
        <v>0</v>
      </c>
    </row>
    <row r="46" spans="1:6" ht="16" x14ac:dyDescent="0.2">
      <c r="A46" s="13">
        <v>0</v>
      </c>
      <c r="B46" s="1" t="s">
        <v>75</v>
      </c>
      <c r="C46" s="1" t="s">
        <v>76</v>
      </c>
      <c r="D46" s="14">
        <v>820</v>
      </c>
      <c r="E46" s="15"/>
      <c r="F46" s="16">
        <f t="shared" si="1"/>
        <v>0</v>
      </c>
    </row>
    <row r="47" spans="1:6" ht="16" x14ac:dyDescent="0.2">
      <c r="A47" s="17" t="s">
        <v>77</v>
      </c>
      <c r="B47" s="18"/>
      <c r="C47" s="18"/>
      <c r="D47" s="19"/>
      <c r="E47" s="20"/>
      <c r="F47" s="21"/>
    </row>
    <row r="48" spans="1:6" ht="16" x14ac:dyDescent="0.2">
      <c r="A48" s="13">
        <v>0</v>
      </c>
      <c r="B48" s="1" t="s">
        <v>78</v>
      </c>
      <c r="C48" s="1" t="s">
        <v>79</v>
      </c>
      <c r="D48" s="14">
        <v>260</v>
      </c>
      <c r="E48" s="15"/>
      <c r="F48" s="16">
        <f>IF(E48=0,0,D48)</f>
        <v>0</v>
      </c>
    </row>
    <row r="49" spans="1:6" ht="16" x14ac:dyDescent="0.2">
      <c r="A49" s="13">
        <v>0</v>
      </c>
      <c r="B49" s="1" t="s">
        <v>80</v>
      </c>
      <c r="C49" s="1" t="s">
        <v>81</v>
      </c>
      <c r="D49" s="14">
        <v>6930</v>
      </c>
      <c r="E49" s="15"/>
      <c r="F49" s="16">
        <f>IF(E49=0,0,D49)</f>
        <v>0</v>
      </c>
    </row>
    <row r="50" spans="1:6" ht="16" x14ac:dyDescent="0.2">
      <c r="A50" s="13">
        <v>0</v>
      </c>
      <c r="B50" s="1" t="s">
        <v>82</v>
      </c>
      <c r="C50" s="1" t="s">
        <v>83</v>
      </c>
      <c r="D50" s="14">
        <v>6600</v>
      </c>
      <c r="E50" s="15"/>
      <c r="F50" s="16">
        <f>IF(E50=0,0,D50)</f>
        <v>0</v>
      </c>
    </row>
    <row r="51" spans="1:6" ht="16" x14ac:dyDescent="0.2">
      <c r="A51" s="17" t="s">
        <v>84</v>
      </c>
      <c r="B51" s="18"/>
      <c r="C51" s="18"/>
      <c r="D51" s="19"/>
      <c r="E51" s="20"/>
      <c r="F51" s="21"/>
    </row>
    <row r="52" spans="1:6" ht="16" x14ac:dyDescent="0.2">
      <c r="A52" s="13">
        <v>0</v>
      </c>
      <c r="B52" s="1" t="s">
        <v>85</v>
      </c>
      <c r="C52" s="1" t="s">
        <v>86</v>
      </c>
      <c r="D52" s="14">
        <v>2630</v>
      </c>
      <c r="E52" s="15"/>
      <c r="F52" s="16">
        <f>IF(E52=0,0,D52)</f>
        <v>0</v>
      </c>
    </row>
    <row r="53" spans="1:6" ht="16" x14ac:dyDescent="0.2">
      <c r="A53" s="13">
        <v>0</v>
      </c>
      <c r="B53" s="1" t="s">
        <v>87</v>
      </c>
      <c r="C53" s="1" t="s">
        <v>88</v>
      </c>
      <c r="D53" s="14">
        <v>800</v>
      </c>
      <c r="E53" s="15"/>
      <c r="F53" s="16">
        <f>IF(E53=0,0,D53)</f>
        <v>0</v>
      </c>
    </row>
    <row r="54" spans="1:6" ht="16" x14ac:dyDescent="0.2">
      <c r="A54" s="13">
        <v>0</v>
      </c>
      <c r="B54" s="1" t="s">
        <v>89</v>
      </c>
      <c r="C54" s="1" t="s">
        <v>90</v>
      </c>
      <c r="D54" s="14">
        <v>2630</v>
      </c>
      <c r="E54" s="15"/>
      <c r="F54" s="16">
        <f>IF(E54=0,0,D54)</f>
        <v>0</v>
      </c>
    </row>
    <row r="55" spans="1:6" ht="16" x14ac:dyDescent="0.2">
      <c r="A55" s="17" t="s">
        <v>91</v>
      </c>
      <c r="B55" s="18"/>
      <c r="C55" s="18"/>
      <c r="D55" s="19"/>
      <c r="E55" s="20"/>
      <c r="F55" s="21"/>
    </row>
    <row r="56" spans="1:6" ht="16" x14ac:dyDescent="0.2">
      <c r="A56" s="13">
        <v>0</v>
      </c>
      <c r="B56" s="1" t="s">
        <v>92</v>
      </c>
      <c r="C56" s="1" t="s">
        <v>93</v>
      </c>
      <c r="D56" s="14">
        <v>2630</v>
      </c>
      <c r="E56" s="15"/>
      <c r="F56" s="16">
        <f>IF(E56=0,0,D56)</f>
        <v>0</v>
      </c>
    </row>
    <row r="57" spans="1:6" ht="16" x14ac:dyDescent="0.2">
      <c r="A57" s="17" t="s">
        <v>94</v>
      </c>
      <c r="B57" s="18"/>
      <c r="C57" s="18"/>
      <c r="D57" s="19"/>
      <c r="E57" s="20"/>
      <c r="F57" s="21"/>
    </row>
    <row r="58" spans="1:6" ht="16" x14ac:dyDescent="0.2">
      <c r="A58" s="13">
        <v>0</v>
      </c>
      <c r="B58" s="1" t="s">
        <v>95</v>
      </c>
      <c r="C58" s="1" t="s">
        <v>96</v>
      </c>
      <c r="D58" s="14">
        <v>7250</v>
      </c>
      <c r="E58" s="15"/>
      <c r="F58" s="16">
        <f t="shared" ref="F58:F75" si="2">IF(E58=0,0,D58)</f>
        <v>0</v>
      </c>
    </row>
    <row r="59" spans="1:6" ht="16" x14ac:dyDescent="0.2">
      <c r="A59" s="13">
        <v>0</v>
      </c>
      <c r="B59" s="1" t="s">
        <v>97</v>
      </c>
      <c r="C59" s="1" t="s">
        <v>98</v>
      </c>
      <c r="D59" s="14">
        <v>5000</v>
      </c>
      <c r="E59" s="15"/>
      <c r="F59" s="16">
        <f t="shared" si="2"/>
        <v>0</v>
      </c>
    </row>
    <row r="60" spans="1:6" ht="16" x14ac:dyDescent="0.2">
      <c r="A60" s="13">
        <v>0</v>
      </c>
      <c r="B60" s="1" t="s">
        <v>99</v>
      </c>
      <c r="C60" s="1" t="s">
        <v>100</v>
      </c>
      <c r="D60" s="14">
        <v>2090</v>
      </c>
      <c r="E60" s="15"/>
      <c r="F60" s="16">
        <f t="shared" si="2"/>
        <v>0</v>
      </c>
    </row>
    <row r="61" spans="1:6" ht="16" x14ac:dyDescent="0.2">
      <c r="A61" s="13">
        <v>0</v>
      </c>
      <c r="B61" s="1" t="s">
        <v>101</v>
      </c>
      <c r="C61" s="1" t="s">
        <v>102</v>
      </c>
      <c r="D61" s="14">
        <v>12500</v>
      </c>
      <c r="E61" s="15"/>
      <c r="F61" s="16">
        <f t="shared" si="2"/>
        <v>0</v>
      </c>
    </row>
    <row r="62" spans="1:6" ht="16" x14ac:dyDescent="0.2">
      <c r="A62" s="13">
        <v>0</v>
      </c>
      <c r="B62" s="1" t="s">
        <v>103</v>
      </c>
      <c r="C62" s="1" t="s">
        <v>104</v>
      </c>
      <c r="D62" s="14">
        <v>2310</v>
      </c>
      <c r="E62" s="15"/>
      <c r="F62" s="16">
        <f t="shared" si="2"/>
        <v>0</v>
      </c>
    </row>
    <row r="63" spans="1:6" ht="16" x14ac:dyDescent="0.2">
      <c r="A63" s="13">
        <v>0</v>
      </c>
      <c r="B63" s="1" t="s">
        <v>105</v>
      </c>
      <c r="C63" s="1" t="s">
        <v>106</v>
      </c>
      <c r="D63" s="14">
        <v>3680</v>
      </c>
      <c r="E63" s="15"/>
      <c r="F63" s="16">
        <f t="shared" si="2"/>
        <v>0</v>
      </c>
    </row>
    <row r="64" spans="1:6" ht="16" x14ac:dyDescent="0.2">
      <c r="A64" s="13">
        <v>0</v>
      </c>
      <c r="B64" s="1" t="s">
        <v>107</v>
      </c>
      <c r="C64" s="1" t="s">
        <v>108</v>
      </c>
      <c r="D64" s="14">
        <v>5540</v>
      </c>
      <c r="E64" s="15"/>
      <c r="F64" s="16">
        <f t="shared" si="2"/>
        <v>0</v>
      </c>
    </row>
    <row r="65" spans="1:6" ht="16" x14ac:dyDescent="0.2">
      <c r="A65" s="13">
        <v>0</v>
      </c>
      <c r="B65" s="1" t="s">
        <v>109</v>
      </c>
      <c r="C65" s="1" t="s">
        <v>110</v>
      </c>
      <c r="D65" s="14">
        <v>5540</v>
      </c>
      <c r="E65" s="15"/>
      <c r="F65" s="16">
        <f t="shared" si="2"/>
        <v>0</v>
      </c>
    </row>
    <row r="66" spans="1:6" ht="16" x14ac:dyDescent="0.2">
      <c r="A66" s="13">
        <v>0</v>
      </c>
      <c r="B66" s="1" t="s">
        <v>111</v>
      </c>
      <c r="C66" s="1" t="s">
        <v>112</v>
      </c>
      <c r="D66" s="14">
        <v>3680</v>
      </c>
      <c r="E66" s="15"/>
      <c r="F66" s="16">
        <f t="shared" si="2"/>
        <v>0</v>
      </c>
    </row>
    <row r="67" spans="1:6" ht="16" x14ac:dyDescent="0.2">
      <c r="A67" s="13">
        <v>0</v>
      </c>
      <c r="B67" s="1" t="s">
        <v>113</v>
      </c>
      <c r="C67" s="1" t="s">
        <v>114</v>
      </c>
      <c r="D67" s="14">
        <v>2050</v>
      </c>
      <c r="E67" s="15"/>
      <c r="F67" s="16">
        <f t="shared" si="2"/>
        <v>0</v>
      </c>
    </row>
    <row r="68" spans="1:6" ht="16" x14ac:dyDescent="0.2">
      <c r="A68" s="13">
        <v>0</v>
      </c>
      <c r="B68" s="1" t="s">
        <v>115</v>
      </c>
      <c r="C68" s="1" t="s">
        <v>116</v>
      </c>
      <c r="D68" s="14">
        <v>1210</v>
      </c>
      <c r="E68" s="15"/>
      <c r="F68" s="16">
        <f t="shared" si="2"/>
        <v>0</v>
      </c>
    </row>
    <row r="69" spans="1:6" ht="16" x14ac:dyDescent="0.2">
      <c r="A69" s="13">
        <v>0</v>
      </c>
      <c r="B69" s="1" t="s">
        <v>117</v>
      </c>
      <c r="C69" s="1" t="s">
        <v>118</v>
      </c>
      <c r="D69" s="14">
        <v>1210</v>
      </c>
      <c r="E69" s="15"/>
      <c r="F69" s="16">
        <f t="shared" si="2"/>
        <v>0</v>
      </c>
    </row>
    <row r="70" spans="1:6" ht="16" x14ac:dyDescent="0.2">
      <c r="A70" s="13">
        <v>0</v>
      </c>
      <c r="B70" s="1" t="s">
        <v>119</v>
      </c>
      <c r="C70" s="1" t="s">
        <v>120</v>
      </c>
      <c r="D70" s="14">
        <v>2310</v>
      </c>
      <c r="E70" s="15"/>
      <c r="F70" s="16">
        <f t="shared" si="2"/>
        <v>0</v>
      </c>
    </row>
    <row r="71" spans="1:6" ht="16" x14ac:dyDescent="0.2">
      <c r="A71" s="13">
        <v>0</v>
      </c>
      <c r="B71" s="1" t="s">
        <v>121</v>
      </c>
      <c r="C71" s="1" t="s">
        <v>122</v>
      </c>
      <c r="D71" s="14">
        <v>580</v>
      </c>
      <c r="E71" s="15"/>
      <c r="F71" s="16">
        <f t="shared" si="2"/>
        <v>0</v>
      </c>
    </row>
    <row r="72" spans="1:6" ht="16" x14ac:dyDescent="0.2">
      <c r="A72" s="13">
        <v>0</v>
      </c>
      <c r="B72" s="1" t="s">
        <v>123</v>
      </c>
      <c r="C72" s="1" t="s">
        <v>124</v>
      </c>
      <c r="D72" s="14">
        <v>580</v>
      </c>
      <c r="E72" s="15"/>
      <c r="F72" s="16">
        <f t="shared" si="2"/>
        <v>0</v>
      </c>
    </row>
    <row r="73" spans="1:6" ht="16" x14ac:dyDescent="0.2">
      <c r="A73" s="13">
        <v>0</v>
      </c>
      <c r="B73" s="1" t="s">
        <v>125</v>
      </c>
      <c r="C73" s="1" t="s">
        <v>126</v>
      </c>
      <c r="D73" s="14">
        <v>2090</v>
      </c>
      <c r="E73" s="15"/>
      <c r="F73" s="16">
        <f t="shared" si="2"/>
        <v>0</v>
      </c>
    </row>
    <row r="74" spans="1:6" ht="16" x14ac:dyDescent="0.2">
      <c r="A74" s="13">
        <v>0</v>
      </c>
      <c r="B74" s="1" t="s">
        <v>127</v>
      </c>
      <c r="C74" s="1" t="s">
        <v>128</v>
      </c>
      <c r="D74" s="14">
        <v>2090</v>
      </c>
      <c r="E74" s="15"/>
      <c r="F74" s="16">
        <f t="shared" si="2"/>
        <v>0</v>
      </c>
    </row>
    <row r="75" spans="1:6" ht="16" x14ac:dyDescent="0.2">
      <c r="A75" s="13">
        <v>0</v>
      </c>
      <c r="B75" s="1" t="s">
        <v>129</v>
      </c>
      <c r="C75" s="1" t="s">
        <v>96</v>
      </c>
      <c r="D75" s="14">
        <v>7250</v>
      </c>
      <c r="E75" s="15"/>
      <c r="F75" s="16">
        <f t="shared" si="2"/>
        <v>0</v>
      </c>
    </row>
    <row r="76" spans="1:6" ht="16" x14ac:dyDescent="0.2">
      <c r="A76" s="13">
        <v>0</v>
      </c>
      <c r="B76" s="1" t="s">
        <v>130</v>
      </c>
      <c r="C76" s="1" t="s">
        <v>131</v>
      </c>
      <c r="D76" s="14">
        <v>0</v>
      </c>
      <c r="E76" s="15"/>
      <c r="F76" s="16"/>
    </row>
    <row r="77" spans="1:6" ht="16" x14ac:dyDescent="0.2">
      <c r="A77" s="17" t="s">
        <v>132</v>
      </c>
      <c r="B77" s="18"/>
      <c r="C77" s="18"/>
      <c r="D77" s="19"/>
      <c r="E77" s="20"/>
      <c r="F77" s="21"/>
    </row>
    <row r="78" spans="1:6" ht="16" x14ac:dyDescent="0.2">
      <c r="A78" s="13">
        <v>0</v>
      </c>
      <c r="B78" s="1" t="s">
        <v>133</v>
      </c>
      <c r="C78" s="1" t="s">
        <v>134</v>
      </c>
      <c r="D78" s="14">
        <v>24720</v>
      </c>
      <c r="E78" s="15"/>
      <c r="F78" s="16">
        <f>IF(E78=0,0,D78)</f>
        <v>0</v>
      </c>
    </row>
    <row r="79" spans="1:6" ht="16" x14ac:dyDescent="0.2">
      <c r="A79" s="13">
        <v>0</v>
      </c>
      <c r="B79" s="1" t="s">
        <v>135</v>
      </c>
      <c r="C79" s="1" t="s">
        <v>136</v>
      </c>
      <c r="D79" s="14">
        <v>21900</v>
      </c>
      <c r="E79" s="15"/>
      <c r="F79" s="16">
        <f>IF(E79=0,0,D79)</f>
        <v>0</v>
      </c>
    </row>
    <row r="80" spans="1:6" ht="16" x14ac:dyDescent="0.2">
      <c r="A80" s="13">
        <v>0</v>
      </c>
      <c r="B80" s="1" t="s">
        <v>137</v>
      </c>
      <c r="C80" s="1" t="s">
        <v>138</v>
      </c>
      <c r="D80" s="14">
        <v>0</v>
      </c>
      <c r="E80" s="15"/>
      <c r="F80" s="16"/>
    </row>
    <row r="81" spans="1:6" ht="16" x14ac:dyDescent="0.2">
      <c r="A81" s="13">
        <v>0</v>
      </c>
      <c r="B81" s="1" t="s">
        <v>139</v>
      </c>
      <c r="C81" s="1" t="s">
        <v>140</v>
      </c>
      <c r="D81" s="14">
        <v>2820</v>
      </c>
      <c r="E81" s="15"/>
      <c r="F81" s="16">
        <f>IF(E81=0,0,D81)</f>
        <v>0</v>
      </c>
    </row>
    <row r="82" spans="1:6" ht="16" x14ac:dyDescent="0.2">
      <c r="A82" s="13">
        <v>0</v>
      </c>
      <c r="B82" s="1" t="s">
        <v>141</v>
      </c>
      <c r="C82" s="1" t="s">
        <v>142</v>
      </c>
      <c r="D82" s="14">
        <v>0</v>
      </c>
      <c r="E82" s="15"/>
      <c r="F82" s="16"/>
    </row>
    <row r="83" spans="1:6" ht="16" x14ac:dyDescent="0.2">
      <c r="A83" s="17" t="s">
        <v>143</v>
      </c>
      <c r="B83" s="18"/>
      <c r="C83" s="18"/>
      <c r="D83" s="19"/>
      <c r="E83" s="20"/>
      <c r="F83" s="21"/>
    </row>
    <row r="84" spans="1:6" ht="16" x14ac:dyDescent="0.2">
      <c r="A84" s="13">
        <v>0</v>
      </c>
      <c r="B84" s="1" t="s">
        <v>144</v>
      </c>
      <c r="C84" s="1" t="s">
        <v>145</v>
      </c>
      <c r="D84" s="14">
        <v>6980</v>
      </c>
      <c r="E84" s="15"/>
      <c r="F84" s="16">
        <f>IF(E84=0,0,D84)</f>
        <v>0</v>
      </c>
    </row>
    <row r="85" spans="1:6" ht="16" x14ac:dyDescent="0.2">
      <c r="A85" s="13">
        <v>0</v>
      </c>
      <c r="B85" s="1" t="s">
        <v>144</v>
      </c>
      <c r="C85" s="1" t="s">
        <v>146</v>
      </c>
      <c r="D85" s="14">
        <v>12197</v>
      </c>
      <c r="E85" s="15"/>
      <c r="F85" s="16">
        <f>IF(E85=0,0,D85)</f>
        <v>0</v>
      </c>
    </row>
    <row r="86" spans="1:6" ht="16" x14ac:dyDescent="0.2">
      <c r="A86" s="13">
        <v>0</v>
      </c>
      <c r="B86" s="1" t="s">
        <v>144</v>
      </c>
      <c r="C86" s="1" t="s">
        <v>147</v>
      </c>
      <c r="D86" s="14">
        <v>6925</v>
      </c>
      <c r="E86" s="15"/>
      <c r="F86" s="16">
        <f>IF(E86=0,0,D86)</f>
        <v>0</v>
      </c>
    </row>
    <row r="87" spans="1:6" ht="16" x14ac:dyDescent="0.2">
      <c r="A87" s="13">
        <v>0</v>
      </c>
      <c r="B87" s="1" t="s">
        <v>144</v>
      </c>
      <c r="C87" s="1" t="s">
        <v>148</v>
      </c>
      <c r="D87" s="14">
        <v>4222</v>
      </c>
      <c r="E87" s="15"/>
      <c r="F87" s="16">
        <f>IF(E87=0,0,D87)</f>
        <v>0</v>
      </c>
    </row>
    <row r="88" spans="1:6" ht="16" x14ac:dyDescent="0.2">
      <c r="A88" s="13">
        <v>0</v>
      </c>
      <c r="B88" s="1" t="s">
        <v>144</v>
      </c>
      <c r="C88" s="1" t="s">
        <v>149</v>
      </c>
      <c r="D88" s="14">
        <v>3967</v>
      </c>
      <c r="E88" s="15"/>
      <c r="F88" s="16">
        <f>IF(E88=0,0,D88)</f>
        <v>0</v>
      </c>
    </row>
    <row r="89" spans="1:6" ht="16" x14ac:dyDescent="0.2">
      <c r="A89" s="13"/>
      <c r="D89" s="22"/>
      <c r="E89" s="22"/>
      <c r="F89" s="22"/>
    </row>
    <row r="90" spans="1:6" ht="16" x14ac:dyDescent="0.2">
      <c r="A90" s="23"/>
      <c r="B90" s="23"/>
      <c r="C90" s="23"/>
      <c r="D90" s="24" t="s">
        <v>150</v>
      </c>
      <c r="E90" s="25"/>
      <c r="F90" s="26">
        <f>SUM(F9:F88)</f>
        <v>494900</v>
      </c>
    </row>
    <row r="91" spans="1:6" ht="16" x14ac:dyDescent="0.2">
      <c r="A91" s="23"/>
      <c r="B91" s="23"/>
      <c r="C91" s="23"/>
      <c r="D91" s="24"/>
      <c r="E91" s="25"/>
      <c r="F91" s="25"/>
    </row>
    <row r="92" spans="1:6" ht="16" x14ac:dyDescent="0.2">
      <c r="A92" s="23"/>
      <c r="B92" s="23"/>
      <c r="C92" s="23"/>
      <c r="D92" s="24" t="s">
        <v>151</v>
      </c>
      <c r="E92" s="25"/>
      <c r="F92" s="27">
        <f>SUM(F90/1.1)</f>
        <v>449909.09090909088</v>
      </c>
    </row>
    <row r="93" spans="1:6" ht="16" x14ac:dyDescent="0.2">
      <c r="A93" s="23"/>
      <c r="B93" s="23"/>
      <c r="C93" s="23"/>
      <c r="D93" s="24"/>
      <c r="E93" s="25"/>
      <c r="F93" s="25"/>
    </row>
    <row r="94" spans="1:6" ht="16" x14ac:dyDescent="0.2">
      <c r="A94" s="23"/>
      <c r="B94" s="23"/>
      <c r="C94" s="23"/>
      <c r="D94" s="24" t="s">
        <v>152</v>
      </c>
      <c r="E94" s="25"/>
      <c r="F94" s="28">
        <f>SUM(F96-F92)</f>
        <v>89981.818181818177</v>
      </c>
    </row>
    <row r="95" spans="1:6" ht="16" x14ac:dyDescent="0.2">
      <c r="A95" s="23"/>
      <c r="B95" s="23"/>
      <c r="C95" s="23"/>
      <c r="D95" s="24"/>
      <c r="E95" s="25"/>
      <c r="F95" s="25"/>
    </row>
    <row r="96" spans="1:6" ht="16" x14ac:dyDescent="0.2">
      <c r="A96" s="23"/>
      <c r="B96" s="23"/>
      <c r="C96" s="23"/>
      <c r="D96" s="29" t="s">
        <v>153</v>
      </c>
      <c r="E96" s="30"/>
      <c r="F96" s="31">
        <f>SUM(F92*1.2)</f>
        <v>539890.90909090906</v>
      </c>
    </row>
    <row r="97" spans="1:5" ht="16" x14ac:dyDescent="0.2"/>
    <row r="99" spans="1:5" ht="20.5" customHeight="1" x14ac:dyDescent="0.2">
      <c r="A99" s="10"/>
      <c r="B99" s="10"/>
      <c r="C99" s="10"/>
      <c r="D99" s="10"/>
      <c r="E99" s="10"/>
    </row>
    <row r="100" spans="1:5" ht="16" x14ac:dyDescent="0.2"/>
    <row r="101" spans="1:5" ht="16" x14ac:dyDescent="0.2"/>
    <row r="102" spans="1:5" ht="16" x14ac:dyDescent="0.2"/>
    <row r="103" spans="1:5" ht="16" x14ac:dyDescent="0.2"/>
    <row r="104" spans="1:5" ht="16" x14ac:dyDescent="0.2"/>
    <row r="105" spans="1:5" ht="16" x14ac:dyDescent="0.2"/>
    <row r="106" spans="1:5" ht="16" x14ac:dyDescent="0.2"/>
    <row r="107" spans="1:5" ht="16" x14ac:dyDescent="0.2"/>
    <row r="108" spans="1:5" ht="16" x14ac:dyDescent="0.2"/>
    <row r="109" spans="1:5" ht="16" x14ac:dyDescent="0.2"/>
    <row r="110" spans="1:5" ht="16" x14ac:dyDescent="0.2"/>
    <row r="111" spans="1:5" ht="16" x14ac:dyDescent="0.2"/>
    <row r="112" spans="1:5" ht="16" x14ac:dyDescent="0.2"/>
    <row r="113" spans="1:5" ht="16" x14ac:dyDescent="0.2"/>
    <row r="114" spans="1:5" ht="16" x14ac:dyDescent="0.2"/>
    <row r="115" spans="1:5" ht="16" x14ac:dyDescent="0.2"/>
    <row r="116" spans="1:5" ht="16" x14ac:dyDescent="0.2"/>
    <row r="117" spans="1:5" ht="16" x14ac:dyDescent="0.2"/>
    <row r="118" spans="1:5" ht="16" x14ac:dyDescent="0.2"/>
    <row r="119" spans="1:5" ht="16" x14ac:dyDescent="0.2"/>
    <row r="120" spans="1:5" ht="16" x14ac:dyDescent="0.2"/>
    <row r="121" spans="1:5" ht="16" x14ac:dyDescent="0.2"/>
    <row r="122" spans="1:5" ht="16" x14ac:dyDescent="0.2"/>
    <row r="123" spans="1:5" ht="16" x14ac:dyDescent="0.2"/>
    <row r="124" spans="1:5" ht="16" x14ac:dyDescent="0.2"/>
    <row r="125" spans="1:5" ht="16" x14ac:dyDescent="0.2"/>
    <row r="126" spans="1:5" ht="16" x14ac:dyDescent="0.2"/>
    <row r="127" spans="1:5" ht="16" x14ac:dyDescent="0.2"/>
    <row r="128" spans="1:5" ht="20.5" customHeight="1" x14ac:dyDescent="0.2">
      <c r="A128" s="10"/>
      <c r="B128" s="10"/>
      <c r="C128" s="10"/>
      <c r="D128" s="10"/>
      <c r="E128" s="10"/>
    </row>
    <row r="129" ht="16" x14ac:dyDescent="0.2"/>
    <row r="130" ht="16" x14ac:dyDescent="0.2"/>
    <row r="131" ht="16" x14ac:dyDescent="0.2"/>
    <row r="132" ht="16" x14ac:dyDescent="0.2"/>
    <row r="133" ht="16" x14ac:dyDescent="0.2"/>
    <row r="134" ht="16" x14ac:dyDescent="0.2"/>
    <row r="135" ht="16" x14ac:dyDescent="0.2"/>
    <row r="136" ht="16" x14ac:dyDescent="0.2"/>
    <row r="137" ht="16" x14ac:dyDescent="0.2"/>
    <row r="138" ht="16" x14ac:dyDescent="0.2"/>
    <row r="139" ht="16" x14ac:dyDescent="0.2"/>
    <row r="140" ht="16" x14ac:dyDescent="0.2"/>
    <row r="141" ht="16" x14ac:dyDescent="0.2"/>
    <row r="142" ht="16" x14ac:dyDescent="0.2"/>
    <row r="143" ht="16" x14ac:dyDescent="0.2"/>
    <row r="144" ht="16" x14ac:dyDescent="0.2"/>
    <row r="145" spans="1:5" ht="16" x14ac:dyDescent="0.2"/>
    <row r="146" spans="1:5" ht="16" x14ac:dyDescent="0.2"/>
    <row r="147" spans="1:5" ht="16" x14ac:dyDescent="0.2"/>
    <row r="148" spans="1:5" ht="16" x14ac:dyDescent="0.2"/>
    <row r="149" spans="1:5" ht="16" x14ac:dyDescent="0.2"/>
    <row r="150" spans="1:5" ht="16" x14ac:dyDescent="0.2"/>
    <row r="151" spans="1:5" ht="16" x14ac:dyDescent="0.2"/>
    <row r="152" spans="1:5" ht="16" x14ac:dyDescent="0.2"/>
    <row r="153" spans="1:5" ht="16" x14ac:dyDescent="0.2"/>
    <row r="154" spans="1:5" ht="16" x14ac:dyDescent="0.2"/>
    <row r="155" spans="1:5" ht="16" x14ac:dyDescent="0.2"/>
    <row r="156" spans="1:5" ht="16" x14ac:dyDescent="0.2"/>
    <row r="157" spans="1:5" ht="20.5" customHeight="1" x14ac:dyDescent="0.2">
      <c r="A157" s="10"/>
      <c r="B157" s="10"/>
      <c r="C157" s="10"/>
      <c r="D157" s="10"/>
      <c r="E157" s="10"/>
    </row>
    <row r="158" spans="1:5" ht="16" x14ac:dyDescent="0.2"/>
    <row r="159" spans="1:5" ht="16" x14ac:dyDescent="0.2"/>
    <row r="160" spans="1:5" ht="16" x14ac:dyDescent="0.2"/>
    <row r="161" ht="16" x14ac:dyDescent="0.2"/>
    <row r="162" ht="16" x14ac:dyDescent="0.2"/>
    <row r="163" ht="16" x14ac:dyDescent="0.2"/>
    <row r="164" ht="16" x14ac:dyDescent="0.2"/>
    <row r="165" ht="16" x14ac:dyDescent="0.2"/>
    <row r="166" ht="16" x14ac:dyDescent="0.2"/>
    <row r="167" ht="16" x14ac:dyDescent="0.2"/>
    <row r="168" ht="16" x14ac:dyDescent="0.2"/>
    <row r="169" ht="16" x14ac:dyDescent="0.2"/>
    <row r="170" ht="16" x14ac:dyDescent="0.2"/>
    <row r="171" ht="16" x14ac:dyDescent="0.2"/>
    <row r="172" ht="16" x14ac:dyDescent="0.2"/>
    <row r="173" ht="16" x14ac:dyDescent="0.2"/>
    <row r="174" ht="16" x14ac:dyDescent="0.2"/>
    <row r="175" ht="16" x14ac:dyDescent="0.2"/>
    <row r="176" ht="16" x14ac:dyDescent="0.2"/>
    <row r="177" spans="1:5" ht="16" x14ac:dyDescent="0.2"/>
    <row r="178" spans="1:5" ht="16" x14ac:dyDescent="0.2"/>
    <row r="179" spans="1:5" ht="16" x14ac:dyDescent="0.2"/>
    <row r="180" spans="1:5" ht="16" x14ac:dyDescent="0.2"/>
    <row r="181" spans="1:5" ht="16" x14ac:dyDescent="0.2"/>
    <row r="182" spans="1:5" ht="16" x14ac:dyDescent="0.2"/>
    <row r="183" spans="1:5" ht="16" x14ac:dyDescent="0.2"/>
    <row r="185" spans="1:5" ht="20.5" customHeight="1" x14ac:dyDescent="0.2">
      <c r="A185" s="10"/>
      <c r="B185" s="10"/>
      <c r="C185" s="10"/>
      <c r="D185" s="10"/>
      <c r="E185" s="10"/>
    </row>
    <row r="186" spans="1:5" ht="16" x14ac:dyDescent="0.2"/>
    <row r="187" spans="1:5" ht="16" x14ac:dyDescent="0.2"/>
    <row r="188" spans="1:5" ht="16" x14ac:dyDescent="0.2"/>
    <row r="189" spans="1:5" ht="16" x14ac:dyDescent="0.2"/>
    <row r="190" spans="1:5" ht="16" x14ac:dyDescent="0.2"/>
    <row r="191" spans="1:5" ht="16" x14ac:dyDescent="0.2"/>
    <row r="192" spans="1:5" ht="16" x14ac:dyDescent="0.2"/>
    <row r="193" ht="16" x14ac:dyDescent="0.2"/>
    <row r="194" ht="16" x14ac:dyDescent="0.2"/>
    <row r="195" ht="16" x14ac:dyDescent="0.2"/>
    <row r="196" ht="16" x14ac:dyDescent="0.2"/>
    <row r="197" ht="16" x14ac:dyDescent="0.2"/>
    <row r="198" ht="16" x14ac:dyDescent="0.2"/>
    <row r="199" ht="16" x14ac:dyDescent="0.2"/>
    <row r="200" ht="16" x14ac:dyDescent="0.2"/>
    <row r="201" ht="16" x14ac:dyDescent="0.2"/>
    <row r="202" ht="16" x14ac:dyDescent="0.2"/>
    <row r="203" ht="16" x14ac:dyDescent="0.2"/>
    <row r="204" ht="16" x14ac:dyDescent="0.2"/>
    <row r="205" ht="16" x14ac:dyDescent="0.2"/>
    <row r="206" ht="16" x14ac:dyDescent="0.2"/>
    <row r="207" ht="16" x14ac:dyDescent="0.2"/>
    <row r="208" ht="16" x14ac:dyDescent="0.2"/>
    <row r="209" spans="1:5" ht="16" x14ac:dyDescent="0.2"/>
    <row r="210" spans="1:5" ht="16" x14ac:dyDescent="0.2"/>
    <row r="211" spans="1:5" ht="16" x14ac:dyDescent="0.2"/>
    <row r="212" spans="1:5" ht="16" x14ac:dyDescent="0.2"/>
    <row r="213" spans="1:5" ht="16" x14ac:dyDescent="0.2"/>
    <row r="214" spans="1:5" ht="20.5" customHeight="1" x14ac:dyDescent="0.2">
      <c r="A214" s="10"/>
      <c r="B214" s="10"/>
      <c r="C214" s="10"/>
      <c r="D214" s="10"/>
      <c r="E214" s="10"/>
    </row>
    <row r="215" spans="1:5" ht="16" x14ac:dyDescent="0.2"/>
    <row r="216" spans="1:5" ht="16" x14ac:dyDescent="0.2"/>
    <row r="217" spans="1:5" ht="16" x14ac:dyDescent="0.2"/>
    <row r="218" spans="1:5" ht="16" x14ac:dyDescent="0.2"/>
    <row r="219" spans="1:5" ht="16" x14ac:dyDescent="0.2"/>
    <row r="220" spans="1:5" ht="16" x14ac:dyDescent="0.2"/>
    <row r="221" spans="1:5" ht="16" x14ac:dyDescent="0.2"/>
    <row r="222" spans="1:5" ht="16" x14ac:dyDescent="0.2"/>
    <row r="223" spans="1:5" ht="16" x14ac:dyDescent="0.2"/>
    <row r="224" spans="1:5" ht="16" x14ac:dyDescent="0.2"/>
    <row r="225" ht="16" x14ac:dyDescent="0.2"/>
    <row r="226" ht="16" x14ac:dyDescent="0.2"/>
    <row r="227" ht="16" x14ac:dyDescent="0.2"/>
    <row r="228" ht="16" x14ac:dyDescent="0.2"/>
    <row r="229" ht="16" x14ac:dyDescent="0.2"/>
    <row r="230" ht="16" x14ac:dyDescent="0.2"/>
    <row r="231" ht="16" x14ac:dyDescent="0.2"/>
    <row r="232" ht="16" x14ac:dyDescent="0.2"/>
    <row r="233" ht="16" x14ac:dyDescent="0.2"/>
    <row r="234" ht="16" x14ac:dyDescent="0.2"/>
    <row r="235" ht="16" x14ac:dyDescent="0.2"/>
    <row r="236" ht="16" x14ac:dyDescent="0.2"/>
    <row r="237" ht="16" x14ac:dyDescent="0.2"/>
    <row r="238" ht="16" x14ac:dyDescent="0.2"/>
    <row r="239" ht="16" x14ac:dyDescent="0.2"/>
    <row r="240" ht="16" x14ac:dyDescent="0.2"/>
    <row r="241" spans="1:5" ht="16" x14ac:dyDescent="0.2"/>
    <row r="242" spans="1:5" ht="16" x14ac:dyDescent="0.2"/>
    <row r="243" spans="1:5" ht="20.5" customHeight="1" x14ac:dyDescent="0.2">
      <c r="A243" s="10"/>
      <c r="B243" s="10"/>
      <c r="C243" s="10"/>
      <c r="D243" s="10"/>
      <c r="E243" s="10"/>
    </row>
    <row r="244" spans="1:5" ht="16" x14ac:dyDescent="0.2"/>
    <row r="245" spans="1:5" ht="16" x14ac:dyDescent="0.2"/>
    <row r="246" spans="1:5" ht="16" x14ac:dyDescent="0.2"/>
    <row r="247" spans="1:5" ht="16" x14ac:dyDescent="0.2"/>
    <row r="248" spans="1:5" ht="16" x14ac:dyDescent="0.2"/>
    <row r="249" spans="1:5" ht="16" x14ac:dyDescent="0.2"/>
    <row r="250" spans="1:5" ht="16" x14ac:dyDescent="0.2"/>
    <row r="251" spans="1:5" ht="16" x14ac:dyDescent="0.2"/>
    <row r="252" spans="1:5" ht="16" x14ac:dyDescent="0.2"/>
    <row r="253" spans="1:5" ht="16" x14ac:dyDescent="0.2"/>
    <row r="254" spans="1:5" ht="16" x14ac:dyDescent="0.2"/>
    <row r="255" spans="1:5" ht="16" x14ac:dyDescent="0.2"/>
    <row r="256" spans="1:5" ht="16" x14ac:dyDescent="0.2"/>
    <row r="257" ht="16" x14ac:dyDescent="0.2"/>
    <row r="258" ht="16" x14ac:dyDescent="0.2"/>
    <row r="259" ht="16" x14ac:dyDescent="0.2"/>
    <row r="260" ht="16" x14ac:dyDescent="0.2"/>
    <row r="261" ht="16" x14ac:dyDescent="0.2"/>
    <row r="262" ht="16" x14ac:dyDescent="0.2"/>
  </sheetData>
  <sheetProtection algorithmName="SHA-512" hashValue="U8qlaFrGUqeRw2ONPN3tNNK4gHDw6aqVB74X5HrH0NxifigGIRqhdaUyoiyDGzHNvpkSEVTO3eSPXtNREjJ5lg==" saltValue="x10owlxkpXVidoL7jtYfuw==" spinCount="100000" sheet="1" objects="1" scenarios="1"/>
  <mergeCells count="1">
    <mergeCell ref="A6:D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Axopar 45 Sun-Top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Lane</dc:creator>
  <cp:lastModifiedBy>Steven Lane</cp:lastModifiedBy>
  <dcterms:created xsi:type="dcterms:W3CDTF">2024-01-05T16:09:20Z</dcterms:created>
  <dcterms:modified xsi:type="dcterms:W3CDTF">2024-01-05T16:09:41Z</dcterms:modified>
</cp:coreProperties>
</file>