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AD9C69E0-D820-814A-820B-30676CF1B3D2}" xr6:coauthVersionLast="47" xr6:coauthVersionMax="47" xr10:uidLastSave="{00000000-0000-0000-0000-000000000000}"/>
  <bookViews>
    <workbookView xWindow="-3842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1" l="1"/>
  <c r="G107" i="1"/>
  <c r="G100" i="1"/>
  <c r="G92" i="1"/>
  <c r="G87" i="1"/>
  <c r="G85" i="1"/>
  <c r="G83" i="1"/>
  <c r="G81" i="1"/>
  <c r="G80" i="1"/>
  <c r="G67" i="1"/>
  <c r="G41" i="1"/>
  <c r="G38" i="1"/>
  <c r="G18" i="1"/>
  <c r="G104" i="1"/>
  <c r="G99" i="1"/>
  <c r="G77" i="1"/>
  <c r="G75" i="1"/>
  <c r="G73" i="1"/>
  <c r="G49" i="1"/>
  <c r="G34" i="1"/>
  <c r="G27" i="1"/>
  <c r="G20" i="1"/>
  <c r="G109" i="1"/>
  <c r="G106" i="1"/>
  <c r="G96" i="1"/>
  <c r="G78" i="1"/>
  <c r="G74" i="1"/>
  <c r="G50" i="1"/>
  <c r="G36" i="1"/>
  <c r="G28" i="1"/>
  <c r="G21" i="1"/>
  <c r="G94" i="1"/>
  <c r="G37" i="1"/>
  <c r="G29" i="1"/>
  <c r="G22" i="1"/>
  <c r="G39" i="1" l="1"/>
  <c r="G33" i="1"/>
  <c r="G32" i="1"/>
  <c r="G48" i="1"/>
  <c r="G54" i="1"/>
  <c r="G53" i="1"/>
  <c r="G56" i="1"/>
  <c r="G70" i="1"/>
  <c r="G88" i="1"/>
  <c r="G86" i="1"/>
  <c r="G93" i="1"/>
  <c r="G115" i="1"/>
  <c r="G114" i="1"/>
  <c r="G113" i="1"/>
  <c r="G82" i="1"/>
  <c r="G58" i="1"/>
  <c r="G55" i="1"/>
  <c r="G40" i="1"/>
  <c r="G110" i="1"/>
  <c r="G47" i="1"/>
  <c r="G101" i="1"/>
  <c r="G98" i="1"/>
  <c r="G97" i="1"/>
  <c r="G24" i="1"/>
  <c r="G26" i="1" l="1"/>
  <c r="G46" i="1"/>
  <c r="G45" i="1"/>
  <c r="G72" i="1"/>
  <c r="G91" i="1"/>
  <c r="G90" i="1"/>
  <c r="G89" i="1"/>
  <c r="G102" i="1"/>
  <c r="G43" i="1"/>
  <c r="G108" i="1"/>
  <c r="G105" i="1"/>
  <c r="G103" i="1"/>
  <c r="G69" i="1"/>
  <c r="G68" i="1"/>
  <c r="G66" i="1"/>
  <c r="G65" i="1"/>
  <c r="G64" i="1"/>
  <c r="G61" i="1"/>
  <c r="G57" i="1"/>
  <c r="G52" i="1"/>
  <c r="G44" i="1"/>
  <c r="G42" i="1"/>
  <c r="G31" i="1"/>
  <c r="G30" i="1"/>
  <c r="G25" i="1"/>
  <c r="G17" i="1"/>
  <c r="G14" i="1"/>
  <c r="G118" i="1" l="1"/>
  <c r="G120" i="1" l="1"/>
  <c r="G124" i="1" s="1"/>
  <c r="G122" i="1" s="1"/>
</calcChain>
</file>

<file path=xl/sharedStrings.xml><?xml version="1.0" encoding="utf-8"?>
<sst xmlns="http://schemas.openxmlformats.org/spreadsheetml/2006/main" count="211" uniqueCount="203">
  <si>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</si>
  <si>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</si>
  <si>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</si>
  <si>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</si>
  <si>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</si>
  <si>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</si>
  <si>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</si>
  <si>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</si>
  <si>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</si>
  <si>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</si>
  <si>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</si>
  <si>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</si>
  <si>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</si>
  <si>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</si>
  <si>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</si>
  <si>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</si>
  <si>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</si>
  <si>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</si>
  <si>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</si>
  <si>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</si>
  <si>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</si>
  <si>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</si>
  <si>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</si>
  <si>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</si>
  <si>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</si>
  <si>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</si>
  <si>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</si>
  <si>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Brabus Line</t>
  </si>
  <si>
    <t>TBC</t>
  </si>
  <si>
    <t>Pre rig, Single, Mercury Verado V8</t>
  </si>
  <si>
    <t>Mediterrana / Lounge</t>
  </si>
  <si>
    <t>EU/US version</t>
  </si>
  <si>
    <t>Fuel system - EPA</t>
  </si>
  <si>
    <t>Electrical System</t>
  </si>
  <si>
    <t>Echo sounder, thru hull</t>
  </si>
  <si>
    <t>Cushion Set</t>
  </si>
  <si>
    <t>Additional bathing ladder w. high handles</t>
  </si>
  <si>
    <t>Trim tabs</t>
  </si>
  <si>
    <t>Antifouling, grey</t>
  </si>
  <si>
    <t>Mooring package</t>
  </si>
  <si>
    <t>Underwater lights</t>
  </si>
  <si>
    <t>Logistics</t>
  </si>
  <si>
    <t>AXO9001954</t>
  </si>
  <si>
    <t>Do not drill engine holes</t>
  </si>
  <si>
    <t>AXO9002681</t>
  </si>
  <si>
    <t>Delivery UK</t>
  </si>
  <si>
    <t>Fuel system - EU</t>
  </si>
  <si>
    <t>Rub rail, black</t>
  </si>
  <si>
    <t>Basic audio entertainment system, Clarion</t>
  </si>
  <si>
    <t>Premium audio entertainment system, JL Audio</t>
  </si>
  <si>
    <t>Closed Wastewater Syst. (Switzerland)</t>
  </si>
  <si>
    <t>U-sofa layout</t>
  </si>
  <si>
    <t>Multi-storage compartment</t>
  </si>
  <si>
    <t>Aft sofa</t>
  </si>
  <si>
    <t>BRABUS Trim Line</t>
  </si>
  <si>
    <t>BRABUS Line Color Edition, Miami Blue</t>
  </si>
  <si>
    <t>BRABUS Line Color Edition, Platinum Grey</t>
  </si>
  <si>
    <t>Engine setups</t>
  </si>
  <si>
    <t>Mercury FourStroke V6 F200 DTS, black, with pre-rig and propeller</t>
  </si>
  <si>
    <t>Mercury FourStroke V6 F200 DTS, white, with pre-rig and propeller</t>
  </si>
  <si>
    <t>Hydraulic steering only, single non-Mercury engine</t>
  </si>
  <si>
    <t>Mercury First Mate</t>
  </si>
  <si>
    <t>Mercury VesselView 502</t>
  </si>
  <si>
    <t>Aft sofa upholstery, Sterling Storm</t>
  </si>
  <si>
    <t>U-sofa upholstery, Sterling Storm</t>
  </si>
  <si>
    <t>Multi-storage upholstery, Sterling Storm</t>
  </si>
  <si>
    <t>AXO9001590</t>
  </si>
  <si>
    <t>U-sofa upholstery, Sterling/Storm, Petrol, Cobre, Sandstone, Baltic</t>
  </si>
  <si>
    <t>Multi-storage upholstery, Sterling/Storm, Petrol, Cobre, Sandstone, Baltic</t>
  </si>
  <si>
    <t>Aft sofa upholstery, Sterling/Storm, Petrol, Cobre, Sandstone, Baltic</t>
  </si>
  <si>
    <t>AXO9001596</t>
  </si>
  <si>
    <t>U-sofa upholstery, Sandstone</t>
  </si>
  <si>
    <t>Multi-storage upholstery, Sandstone</t>
  </si>
  <si>
    <t>Aft sofa upholstery, Sandstone</t>
  </si>
  <si>
    <t>AXO9001602</t>
  </si>
  <si>
    <t>U-sofa upholstery, Baltic</t>
  </si>
  <si>
    <t>AXO9001608</t>
  </si>
  <si>
    <t>U-sofa upholstery, Cobre</t>
  </si>
  <si>
    <t>Multi-storage upholstery, Cobre</t>
  </si>
  <si>
    <t>Aft sofa upholstery, Cobre</t>
  </si>
  <si>
    <t>The Mediterrana Edition, U-sofa</t>
  </si>
  <si>
    <t>The Mediterrana Edition, multi-storage</t>
  </si>
  <si>
    <t>Marine decking w. Mediterrana U-sofa &amp; fridge module</t>
  </si>
  <si>
    <t>Marine decking w. Mediterrana U-sofa</t>
  </si>
  <si>
    <t>Marine decking w. Mediterrana multi-storage &amp; fridge module</t>
  </si>
  <si>
    <t>Marine decking w. Mediterrana multi-storage</t>
  </si>
  <si>
    <t>Preselection7</t>
  </si>
  <si>
    <t>US Version</t>
  </si>
  <si>
    <t>Chartplotter Simrad NSS4 12"</t>
  </si>
  <si>
    <t>AXO9001873</t>
  </si>
  <si>
    <t>Chartplotter Simrad NSX 9"</t>
  </si>
  <si>
    <t>AXO9001874</t>
  </si>
  <si>
    <t>Chartplotter Simrad NSX 12"</t>
  </si>
  <si>
    <t>Fresh water system 32l incl. shower on aft deck</t>
  </si>
  <si>
    <t>Toilet electric fresh water flush, 25l septic tank</t>
  </si>
  <si>
    <t>Seat base with top-loaded refrigerator and sink</t>
  </si>
  <si>
    <t>Sunbed cushions for U-sofa layout, Sterling Storm</t>
  </si>
  <si>
    <t>AXO9001624</t>
  </si>
  <si>
    <t>Sunbed cushions for U-sofa layout, Petrol</t>
  </si>
  <si>
    <t>AXO9001629</t>
  </si>
  <si>
    <t>Sunbed cushions for U-sofa layout, Sandstone</t>
  </si>
  <si>
    <t>AXO9001634</t>
  </si>
  <si>
    <t>Sunbed cushions for U-sofa layout, Baltic</t>
  </si>
  <si>
    <t>AXO9001639</t>
  </si>
  <si>
    <t>Sunbed cushions for U-sofa layout, Cobre</t>
  </si>
  <si>
    <t>Waterski frame, black</t>
  </si>
  <si>
    <t>Waterski frame, white</t>
  </si>
  <si>
    <t>Rub rail, grey</t>
  </si>
  <si>
    <t>Canopy, fully enclosed</t>
  </si>
  <si>
    <t>Deck lights, 8 pcs</t>
  </si>
  <si>
    <t>Bow thruster, Quick</t>
  </si>
  <si>
    <t xml:space="preserve">Commissioning UK </t>
  </si>
  <si>
    <t>AXO9000375</t>
  </si>
  <si>
    <t>AXO9000376</t>
  </si>
  <si>
    <t>AXO9000377</t>
  </si>
  <si>
    <t>AXO9003146</t>
  </si>
  <si>
    <t>Mercury Verado V8 250hp, black, with pre-rig and propeller</t>
  </si>
  <si>
    <t>Mercury Verado V8 250hp, white, with pre-rig and propeller</t>
  </si>
  <si>
    <t>BRABUS Performance Line, Mercury Verado V8 300hp, black, with pre-rig and propeller</t>
  </si>
  <si>
    <t>BRABUS Performance Line, Mercury Verado V8 300hp, white, with pre-rig and propeller</t>
  </si>
  <si>
    <t>AXO9001622</t>
  </si>
  <si>
    <t>Pre rig, Single, Mercury FourStroke V6</t>
  </si>
  <si>
    <t>AXO9000361</t>
  </si>
  <si>
    <t>AXO9000363</t>
  </si>
  <si>
    <t>AXO9000364</t>
  </si>
  <si>
    <t>AXO9001086</t>
  </si>
  <si>
    <t>AXO9000349</t>
  </si>
  <si>
    <t>AXO9000351</t>
  </si>
  <si>
    <t>AXO9000357</t>
  </si>
  <si>
    <t>AXO9001625</t>
  </si>
  <si>
    <t>Multi-storage upholstery, Petrol</t>
  </si>
  <si>
    <t>AXO9001627</t>
  </si>
  <si>
    <t>Aft sofa upholstery, Petrol</t>
  </si>
  <si>
    <t>AXO9001630</t>
  </si>
  <si>
    <t>AXO9001632</t>
  </si>
  <si>
    <t>AXO9001635</t>
  </si>
  <si>
    <t>AXO9001637</t>
  </si>
  <si>
    <t>AXO9001640</t>
  </si>
  <si>
    <t>AXO9001642</t>
  </si>
  <si>
    <t>AXO9001886</t>
  </si>
  <si>
    <t>AXO9001888</t>
  </si>
  <si>
    <t>AXO9002254</t>
  </si>
  <si>
    <t>AXO9002255</t>
  </si>
  <si>
    <t>AXO9002256</t>
  </si>
  <si>
    <t>AXO9002257</t>
  </si>
  <si>
    <t>AXO9002260</t>
  </si>
  <si>
    <t>Mediterrana interior</t>
  </si>
  <si>
    <t>AXO9000193</t>
  </si>
  <si>
    <t>AXO9000194</t>
  </si>
  <si>
    <t>AXO9000199</t>
  </si>
  <si>
    <t>AXO9000205</t>
  </si>
  <si>
    <t>AXO9000352</t>
  </si>
  <si>
    <t>AXO9000353</t>
  </si>
  <si>
    <t>Shore power EU 230V w. 20Ah Charger</t>
  </si>
  <si>
    <t>AXO9000354</t>
  </si>
  <si>
    <t>Shore power system 110V w. 20Ah charger</t>
  </si>
  <si>
    <t>AXO9000371</t>
  </si>
  <si>
    <t>Fixed windlass in bow</t>
  </si>
  <si>
    <t>AXO9000379</t>
  </si>
  <si>
    <t>AXO9000359</t>
  </si>
  <si>
    <t>AXO9003582</t>
  </si>
  <si>
    <t>AXO9000198</t>
  </si>
  <si>
    <t>AXO9001868</t>
  </si>
  <si>
    <t>AXO9000195</t>
  </si>
  <si>
    <t>AXO9000196</t>
  </si>
  <si>
    <t>AXO9000388</t>
  </si>
  <si>
    <t>AXO9001858</t>
  </si>
  <si>
    <t>AXO9000348</t>
  </si>
  <si>
    <t>Sundeck cushions for front deck with harbor cover, all colors</t>
  </si>
  <si>
    <t>AXO9000350</t>
  </si>
  <si>
    <t>AXO9001626</t>
  </si>
  <si>
    <t>Sundeck cushions for front deck w. harbour cover, Petrol</t>
  </si>
  <si>
    <t>AXO9001631</t>
  </si>
  <si>
    <t>Sundeck cushions for front deck w. harbour cover, Sandstone</t>
  </si>
  <si>
    <t>AXO9001636</t>
  </si>
  <si>
    <t>Sundeck cushions for front deck w. harbour cover, Baltic</t>
  </si>
  <si>
    <t>AXO9001641</t>
  </si>
  <si>
    <t>Sundeck cushions for front deck w. harbour cover, Cobre</t>
  </si>
  <si>
    <t>AXO9000148</t>
  </si>
  <si>
    <t>AXO9003533</t>
  </si>
  <si>
    <t>AXO9000208</t>
  </si>
  <si>
    <t>AXO9000342</t>
  </si>
  <si>
    <t>AXO9003532</t>
  </si>
  <si>
    <t>AXO9000346</t>
  </si>
  <si>
    <t>AXO9000347</t>
  </si>
  <si>
    <t>AXO9000358</t>
  </si>
  <si>
    <t>Front cabin upgrade pack</t>
  </si>
  <si>
    <t>AXO9000372</t>
  </si>
  <si>
    <t>Table in aft deck</t>
  </si>
  <si>
    <t>AXO9000373</t>
  </si>
  <si>
    <t>AXO9001174</t>
  </si>
  <si>
    <t>Soft decking, multi-storage layout w. fridge</t>
  </si>
  <si>
    <t>AXO9001175</t>
  </si>
  <si>
    <t>Soft decking, multi-storage layout</t>
  </si>
  <si>
    <t>AXO9001176</t>
  </si>
  <si>
    <t>Soft decking, U-Sofa layout w. fridge</t>
  </si>
  <si>
    <t>AXO9001177</t>
  </si>
  <si>
    <t>Soft decking, U-Sofa layout</t>
  </si>
  <si>
    <t>Axopar 25 Cross Top 2026</t>
  </si>
  <si>
    <t>AXO9003544</t>
  </si>
  <si>
    <t>AXO9003314</t>
  </si>
  <si>
    <t>AXO9003316</t>
  </si>
  <si>
    <t>AXO9001297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</si>
</sst>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1" fontId="2" fillId="0" borderId="0" xfId="0" applyNumberFormat="1" applyFont="1" applyFill="1"/>
    <xf numFmtId="164" fontId="2" fillId="0" borderId="0" xfId="0" applyNumberFormat="1" applyFont="1"/>
    <xf numFmtId="164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699214</xdr:colOff>
      <xdr:row>0</xdr:row>
      <xdr:rowOff>121291</xdr:rowOff>
    </xdr:from>
    <xdr:to>
      <xdr:col>3</xdr:col>
      <xdr:colOff>5779212</xdr:colOff>
      <xdr:row>9</xdr:row>
      <xdr:rowOff>177923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129519B-90CE-000B-DA76-9EA0A853C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5899" y="121291"/>
          <a:ext cx="6385673" cy="3238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172"/>
  <sheetViews>
    <sheetView showRowColHeaders="0" tabSelected="1" zoomScale="178" zoomScaleNormal="178" workbookViewId="0">
      <selection activeCell="D15" sqref="D15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1" t="s">
        <v>198</v>
      </c>
      <c r="C11" s="42"/>
      <c r="D11" s="42"/>
      <c r="E11" s="42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4" t="s">
        <v>13</v>
      </c>
      <c r="C13" s="43"/>
      <c r="D13" s="43"/>
      <c r="E13" s="43"/>
      <c r="F13" s="19"/>
      <c r="G13" s="19"/>
    </row>
    <row r="14" spans="2:8" ht="16" x14ac:dyDescent="0.2">
      <c r="B14" s="45">
        <v>0</v>
      </c>
      <c r="C14" s="43" t="s">
        <v>199</v>
      </c>
      <c r="D14" s="43" t="s">
        <v>198</v>
      </c>
      <c r="E14" s="47">
        <v>45220</v>
      </c>
      <c r="F14" s="20" t="s">
        <v>11</v>
      </c>
      <c r="G14" s="17">
        <f>IF(F14=0,0,E14)</f>
        <v>45220</v>
      </c>
    </row>
    <row r="15" spans="2:8" ht="16" x14ac:dyDescent="0.2">
      <c r="B15" s="44" t="s">
        <v>14</v>
      </c>
      <c r="C15" s="43"/>
      <c r="D15" s="43"/>
      <c r="E15" s="47"/>
      <c r="F15" s="21"/>
      <c r="G15" s="17"/>
    </row>
    <row r="16" spans="2:8" ht="16" x14ac:dyDescent="0.2">
      <c r="B16" s="45">
        <v>0</v>
      </c>
      <c r="C16" s="43" t="s">
        <v>112</v>
      </c>
      <c r="D16" s="43" t="s">
        <v>53</v>
      </c>
      <c r="E16" s="47"/>
      <c r="F16" s="20"/>
      <c r="G16" s="17"/>
    </row>
    <row r="17" spans="2:7" ht="16" x14ac:dyDescent="0.2">
      <c r="B17" s="45">
        <v>0</v>
      </c>
      <c r="C17" s="43" t="s">
        <v>113</v>
      </c>
      <c r="D17" s="43" t="s">
        <v>51</v>
      </c>
      <c r="E17" s="47">
        <v>560</v>
      </c>
      <c r="F17" s="20"/>
      <c r="G17" s="17">
        <f t="shared" ref="G17:G80" si="0">IF(F17=0,0,E17)</f>
        <v>0</v>
      </c>
    </row>
    <row r="18" spans="2:7" ht="16" x14ac:dyDescent="0.2">
      <c r="B18" s="45">
        <v>0</v>
      </c>
      <c r="C18" s="43" t="s">
        <v>114</v>
      </c>
      <c r="D18" s="43" t="s">
        <v>52</v>
      </c>
      <c r="E18" s="47">
        <v>560</v>
      </c>
      <c r="F18" s="20"/>
      <c r="G18" s="17">
        <f t="shared" si="0"/>
        <v>0</v>
      </c>
    </row>
    <row r="19" spans="2:7" ht="16" x14ac:dyDescent="0.2">
      <c r="B19" s="44" t="s">
        <v>27</v>
      </c>
      <c r="C19" s="43"/>
      <c r="D19" s="43"/>
      <c r="E19" s="48"/>
      <c r="F19" s="20"/>
      <c r="G19" s="17"/>
    </row>
    <row r="20" spans="2:7" ht="16" x14ac:dyDescent="0.2">
      <c r="B20" s="45">
        <v>0</v>
      </c>
      <c r="C20" s="43" t="s">
        <v>115</v>
      </c>
      <c r="D20" s="43" t="s">
        <v>54</v>
      </c>
      <c r="E20" s="49">
        <v>1480</v>
      </c>
      <c r="F20" s="20"/>
      <c r="G20" s="17">
        <f t="shared" si="0"/>
        <v>0</v>
      </c>
    </row>
    <row r="21" spans="2:7" ht="16" x14ac:dyDescent="0.2">
      <c r="B21" s="45">
        <v>0</v>
      </c>
      <c r="C21" s="43" t="s">
        <v>200</v>
      </c>
      <c r="D21" s="43" t="s">
        <v>55</v>
      </c>
      <c r="E21" s="49">
        <v>1890</v>
      </c>
      <c r="F21" s="20"/>
      <c r="G21" s="17">
        <f t="shared" si="0"/>
        <v>0</v>
      </c>
    </row>
    <row r="22" spans="2:7" ht="16" x14ac:dyDescent="0.2">
      <c r="B22" s="45">
        <v>0</v>
      </c>
      <c r="C22" s="43" t="s">
        <v>201</v>
      </c>
      <c r="D22" s="43" t="s">
        <v>56</v>
      </c>
      <c r="E22" s="49">
        <v>1890</v>
      </c>
      <c r="F22" s="21"/>
      <c r="G22" s="17">
        <f t="shared" si="0"/>
        <v>0</v>
      </c>
    </row>
    <row r="23" spans="2:7" ht="16" x14ac:dyDescent="0.2">
      <c r="B23" s="44" t="s">
        <v>57</v>
      </c>
      <c r="C23" s="43"/>
      <c r="D23" s="43"/>
      <c r="E23" s="47"/>
      <c r="F23" s="20"/>
      <c r="G23" s="17"/>
    </row>
    <row r="24" spans="2:7" ht="16" x14ac:dyDescent="0.2">
      <c r="B24" s="45">
        <v>0</v>
      </c>
      <c r="C24" s="43" t="s">
        <v>28</v>
      </c>
      <c r="D24" s="43" t="s">
        <v>58</v>
      </c>
      <c r="E24" s="47">
        <v>25340</v>
      </c>
      <c r="F24" s="20"/>
      <c r="G24" s="17">
        <f t="shared" si="0"/>
        <v>0</v>
      </c>
    </row>
    <row r="25" spans="2:7" ht="16" x14ac:dyDescent="0.2">
      <c r="B25" s="45">
        <v>0</v>
      </c>
      <c r="C25" s="43" t="s">
        <v>28</v>
      </c>
      <c r="D25" s="43" t="s">
        <v>59</v>
      </c>
      <c r="E25" s="47">
        <v>26340</v>
      </c>
      <c r="F25" s="20"/>
      <c r="G25" s="17">
        <f t="shared" si="0"/>
        <v>0</v>
      </c>
    </row>
    <row r="26" spans="2:7" ht="14" customHeight="1" x14ac:dyDescent="0.2">
      <c r="B26" s="45">
        <v>0</v>
      </c>
      <c r="C26" s="43" t="s">
        <v>28</v>
      </c>
      <c r="D26" s="43" t="s">
        <v>116</v>
      </c>
      <c r="E26" s="47">
        <v>30190</v>
      </c>
      <c r="F26" s="21"/>
      <c r="G26" s="17">
        <f t="shared" si="0"/>
        <v>0</v>
      </c>
    </row>
    <row r="27" spans="2:7" ht="14" customHeight="1" x14ac:dyDescent="0.2">
      <c r="B27" s="45">
        <v>0</v>
      </c>
      <c r="C27" s="43" t="s">
        <v>28</v>
      </c>
      <c r="D27" s="43" t="s">
        <v>117</v>
      </c>
      <c r="E27" s="47">
        <v>31190</v>
      </c>
      <c r="F27" s="20"/>
      <c r="G27" s="17">
        <f t="shared" si="0"/>
        <v>0</v>
      </c>
    </row>
    <row r="28" spans="2:7" ht="16" x14ac:dyDescent="0.2">
      <c r="B28" s="45">
        <v>0</v>
      </c>
      <c r="C28" s="43" t="s">
        <v>28</v>
      </c>
      <c r="D28" s="43" t="s">
        <v>118</v>
      </c>
      <c r="E28" s="47">
        <v>32890</v>
      </c>
      <c r="F28" s="20"/>
      <c r="G28" s="17">
        <f t="shared" si="0"/>
        <v>0</v>
      </c>
    </row>
    <row r="29" spans="2:7" ht="16" x14ac:dyDescent="0.2">
      <c r="B29" s="45">
        <v>0</v>
      </c>
      <c r="C29" s="43" t="s">
        <v>28</v>
      </c>
      <c r="D29" s="43" t="s">
        <v>119</v>
      </c>
      <c r="E29" s="47">
        <v>33890</v>
      </c>
      <c r="F29" s="20"/>
      <c r="G29" s="17">
        <f t="shared" si="0"/>
        <v>0</v>
      </c>
    </row>
    <row r="30" spans="2:7" ht="16" x14ac:dyDescent="0.2">
      <c r="B30" s="45">
        <v>0</v>
      </c>
      <c r="C30" s="43" t="s">
        <v>120</v>
      </c>
      <c r="D30" s="43" t="s">
        <v>121</v>
      </c>
      <c r="E30" s="47">
        <v>5490</v>
      </c>
      <c r="F30" s="20"/>
      <c r="G30" s="17">
        <f t="shared" si="0"/>
        <v>0</v>
      </c>
    </row>
    <row r="31" spans="2:7" ht="16" x14ac:dyDescent="0.2">
      <c r="B31" s="45">
        <v>0</v>
      </c>
      <c r="C31" s="43" t="s">
        <v>122</v>
      </c>
      <c r="D31" s="43" t="s">
        <v>29</v>
      </c>
      <c r="E31" s="47">
        <v>5490</v>
      </c>
      <c r="F31" s="20"/>
      <c r="G31" s="17">
        <f t="shared" si="0"/>
        <v>0</v>
      </c>
    </row>
    <row r="32" spans="2:7" ht="16" customHeight="1" x14ac:dyDescent="0.2">
      <c r="B32" s="45">
        <v>0</v>
      </c>
      <c r="C32" s="43" t="s">
        <v>123</v>
      </c>
      <c r="D32" s="43" t="s">
        <v>61</v>
      </c>
      <c r="E32" s="47">
        <v>990</v>
      </c>
      <c r="F32" s="20"/>
      <c r="G32" s="17">
        <f t="shared" si="0"/>
        <v>0</v>
      </c>
    </row>
    <row r="33" spans="2:7" ht="16" x14ac:dyDescent="0.2">
      <c r="B33" s="45">
        <v>0</v>
      </c>
      <c r="C33" s="43" t="s">
        <v>124</v>
      </c>
      <c r="D33" s="43" t="s">
        <v>62</v>
      </c>
      <c r="E33" s="47">
        <v>1175</v>
      </c>
      <c r="F33" s="20"/>
      <c r="G33" s="17">
        <f t="shared" si="0"/>
        <v>0</v>
      </c>
    </row>
    <row r="34" spans="2:7" ht="16" x14ac:dyDescent="0.2">
      <c r="B34" s="45">
        <v>0</v>
      </c>
      <c r="C34" s="43" t="s">
        <v>125</v>
      </c>
      <c r="D34" s="43" t="s">
        <v>60</v>
      </c>
      <c r="E34" s="47">
        <v>1130</v>
      </c>
      <c r="F34" s="20"/>
      <c r="G34" s="17">
        <f t="shared" si="0"/>
        <v>0</v>
      </c>
    </row>
    <row r="35" spans="2:7" ht="16" x14ac:dyDescent="0.2">
      <c r="B35" s="44" t="s">
        <v>15</v>
      </c>
      <c r="C35" s="43"/>
      <c r="D35" s="43"/>
      <c r="E35" s="47"/>
      <c r="F35" s="20"/>
      <c r="G35" s="17"/>
    </row>
    <row r="36" spans="2:7" ht="16" x14ac:dyDescent="0.2">
      <c r="B36" s="45">
        <v>0</v>
      </c>
      <c r="C36" s="43" t="s">
        <v>126</v>
      </c>
      <c r="D36" s="43" t="s">
        <v>64</v>
      </c>
      <c r="E36" s="47">
        <v>1050</v>
      </c>
      <c r="F36" s="20"/>
      <c r="G36" s="17">
        <f t="shared" si="0"/>
        <v>0</v>
      </c>
    </row>
    <row r="37" spans="2:7" ht="16" x14ac:dyDescent="0.2">
      <c r="B37" s="45">
        <v>0</v>
      </c>
      <c r="C37" s="43" t="s">
        <v>127</v>
      </c>
      <c r="D37" s="43" t="s">
        <v>63</v>
      </c>
      <c r="E37" s="47">
        <v>610</v>
      </c>
      <c r="F37" s="20"/>
      <c r="G37" s="17">
        <f t="shared" si="0"/>
        <v>0</v>
      </c>
    </row>
    <row r="38" spans="2:7" ht="16" x14ac:dyDescent="0.2">
      <c r="B38" s="45">
        <v>0</v>
      </c>
      <c r="C38" s="43" t="s">
        <v>128</v>
      </c>
      <c r="D38" s="43" t="s">
        <v>65</v>
      </c>
      <c r="E38" s="47">
        <v>1050</v>
      </c>
      <c r="F38" s="20"/>
      <c r="G38" s="17">
        <f t="shared" si="0"/>
        <v>0</v>
      </c>
    </row>
    <row r="39" spans="2:7" ht="16" x14ac:dyDescent="0.2">
      <c r="B39" s="45">
        <v>0</v>
      </c>
      <c r="C39" s="43" t="s">
        <v>66</v>
      </c>
      <c r="D39" s="43" t="s">
        <v>67</v>
      </c>
      <c r="E39" s="47">
        <v>1050</v>
      </c>
      <c r="F39" s="20"/>
      <c r="G39" s="17">
        <f t="shared" si="0"/>
        <v>0</v>
      </c>
    </row>
    <row r="40" spans="2:7" ht="20.5" customHeight="1" x14ac:dyDescent="0.2">
      <c r="B40" s="45">
        <v>0</v>
      </c>
      <c r="C40" s="43" t="s">
        <v>70</v>
      </c>
      <c r="D40" s="43" t="s">
        <v>71</v>
      </c>
      <c r="E40" s="47">
        <v>1050</v>
      </c>
      <c r="F40" s="22"/>
      <c r="G40" s="17">
        <f t="shared" si="0"/>
        <v>0</v>
      </c>
    </row>
    <row r="41" spans="2:7" ht="16" x14ac:dyDescent="0.2">
      <c r="B41" s="45">
        <v>0</v>
      </c>
      <c r="C41" s="43" t="s">
        <v>74</v>
      </c>
      <c r="D41" s="43" t="s">
        <v>75</v>
      </c>
      <c r="E41" s="47">
        <v>1050</v>
      </c>
      <c r="F41" s="20"/>
      <c r="G41" s="17">
        <f t="shared" si="0"/>
        <v>0</v>
      </c>
    </row>
    <row r="42" spans="2:7" ht="16" x14ac:dyDescent="0.2">
      <c r="B42" s="45">
        <v>0</v>
      </c>
      <c r="C42" s="43" t="s">
        <v>76</v>
      </c>
      <c r="D42" s="43" t="s">
        <v>77</v>
      </c>
      <c r="E42" s="47">
        <v>1050</v>
      </c>
      <c r="F42" s="20"/>
      <c r="G42" s="17">
        <f t="shared" si="0"/>
        <v>0</v>
      </c>
    </row>
    <row r="43" spans="2:7" ht="16" x14ac:dyDescent="0.2">
      <c r="B43" s="45">
        <v>0</v>
      </c>
      <c r="C43" s="43" t="s">
        <v>129</v>
      </c>
      <c r="D43" s="43" t="s">
        <v>130</v>
      </c>
      <c r="E43" s="47">
        <v>1050</v>
      </c>
      <c r="F43" s="20"/>
      <c r="G43" s="17">
        <f t="shared" si="0"/>
        <v>0</v>
      </c>
    </row>
    <row r="44" spans="2:7" ht="16" x14ac:dyDescent="0.2">
      <c r="B44" s="45">
        <v>0</v>
      </c>
      <c r="C44" s="43" t="s">
        <v>131</v>
      </c>
      <c r="D44" s="43" t="s">
        <v>132</v>
      </c>
      <c r="E44" s="47">
        <v>610</v>
      </c>
      <c r="F44" s="20"/>
      <c r="G44" s="17">
        <f t="shared" si="0"/>
        <v>0</v>
      </c>
    </row>
    <row r="45" spans="2:7" ht="16" x14ac:dyDescent="0.2">
      <c r="B45" s="45">
        <v>0</v>
      </c>
      <c r="C45" s="43" t="s">
        <v>133</v>
      </c>
      <c r="D45" s="43" t="s">
        <v>72</v>
      </c>
      <c r="E45" s="47">
        <v>1050</v>
      </c>
      <c r="F45" s="21"/>
      <c r="G45" s="17">
        <f t="shared" si="0"/>
        <v>0</v>
      </c>
    </row>
    <row r="46" spans="2:7" ht="16" x14ac:dyDescent="0.2">
      <c r="B46" s="45">
        <v>0</v>
      </c>
      <c r="C46" s="43" t="s">
        <v>134</v>
      </c>
      <c r="D46" s="43" t="s">
        <v>73</v>
      </c>
      <c r="E46" s="47">
        <v>610</v>
      </c>
      <c r="F46" s="20"/>
      <c r="G46" s="17">
        <f t="shared" si="0"/>
        <v>0</v>
      </c>
    </row>
    <row r="47" spans="2:7" ht="16" x14ac:dyDescent="0.2">
      <c r="B47" s="45">
        <v>0</v>
      </c>
      <c r="C47" s="43" t="s">
        <v>135</v>
      </c>
      <c r="D47" s="43" t="s">
        <v>68</v>
      </c>
      <c r="E47" s="47">
        <v>1050</v>
      </c>
      <c r="F47" s="16"/>
      <c r="G47" s="17">
        <f t="shared" si="0"/>
        <v>0</v>
      </c>
    </row>
    <row r="48" spans="2:7" ht="16" x14ac:dyDescent="0.2">
      <c r="B48" s="45">
        <v>0</v>
      </c>
      <c r="C48" s="43" t="s">
        <v>136</v>
      </c>
      <c r="D48" s="43" t="s">
        <v>69</v>
      </c>
      <c r="E48" s="47">
        <v>610</v>
      </c>
      <c r="F48" s="16"/>
      <c r="G48" s="17">
        <f t="shared" si="0"/>
        <v>0</v>
      </c>
    </row>
    <row r="49" spans="2:7" ht="16" x14ac:dyDescent="0.2">
      <c r="B49" s="45">
        <v>0</v>
      </c>
      <c r="C49" s="43" t="s">
        <v>137</v>
      </c>
      <c r="D49" s="43" t="s">
        <v>78</v>
      </c>
      <c r="E49" s="47">
        <v>1050</v>
      </c>
      <c r="F49" s="16"/>
      <c r="G49" s="17">
        <f t="shared" si="0"/>
        <v>0</v>
      </c>
    </row>
    <row r="50" spans="2:7" ht="16" x14ac:dyDescent="0.2">
      <c r="B50" s="45">
        <v>0</v>
      </c>
      <c r="C50" s="43" t="s">
        <v>138</v>
      </c>
      <c r="D50" s="43" t="s">
        <v>79</v>
      </c>
      <c r="E50" s="47">
        <v>610</v>
      </c>
      <c r="F50" s="18"/>
      <c r="G50" s="17">
        <f t="shared" si="0"/>
        <v>0</v>
      </c>
    </row>
    <row r="51" spans="2:7" ht="16" x14ac:dyDescent="0.2">
      <c r="B51" s="44" t="s">
        <v>30</v>
      </c>
      <c r="C51" s="43"/>
      <c r="D51" s="43"/>
      <c r="E51" s="47"/>
      <c r="F51" s="23"/>
      <c r="G51" s="17"/>
    </row>
    <row r="52" spans="2:7" ht="16" x14ac:dyDescent="0.2">
      <c r="B52" s="45">
        <v>0</v>
      </c>
      <c r="C52" s="43" t="s">
        <v>139</v>
      </c>
      <c r="D52" s="43" t="s">
        <v>80</v>
      </c>
      <c r="E52" s="47">
        <v>3890</v>
      </c>
      <c r="F52" s="23"/>
      <c r="G52" s="17">
        <f t="shared" si="0"/>
        <v>0</v>
      </c>
    </row>
    <row r="53" spans="2:7" ht="16" x14ac:dyDescent="0.2">
      <c r="B53" s="45">
        <v>0</v>
      </c>
      <c r="C53" s="43" t="s">
        <v>140</v>
      </c>
      <c r="D53" s="43" t="s">
        <v>81</v>
      </c>
      <c r="E53" s="47">
        <v>4290</v>
      </c>
      <c r="F53" s="23"/>
      <c r="G53" s="17">
        <f t="shared" si="0"/>
        <v>0</v>
      </c>
    </row>
    <row r="54" spans="2:7" ht="16" x14ac:dyDescent="0.2">
      <c r="B54" s="45">
        <v>0</v>
      </c>
      <c r="C54" s="43" t="s">
        <v>141</v>
      </c>
      <c r="D54" s="43" t="s">
        <v>82</v>
      </c>
      <c r="E54" s="47">
        <v>2880</v>
      </c>
      <c r="F54" s="18"/>
      <c r="G54" s="17">
        <f t="shared" si="0"/>
        <v>0</v>
      </c>
    </row>
    <row r="55" spans="2:7" ht="16" x14ac:dyDescent="0.2">
      <c r="B55" s="45">
        <v>0</v>
      </c>
      <c r="C55" s="43" t="s">
        <v>142</v>
      </c>
      <c r="D55" s="43" t="s">
        <v>83</v>
      </c>
      <c r="E55" s="47">
        <v>2880</v>
      </c>
      <c r="F55" s="18"/>
      <c r="G55" s="17">
        <f t="shared" si="0"/>
        <v>0</v>
      </c>
    </row>
    <row r="56" spans="2:7" ht="16" x14ac:dyDescent="0.2">
      <c r="B56" s="45">
        <v>0</v>
      </c>
      <c r="C56" s="43" t="s">
        <v>143</v>
      </c>
      <c r="D56" s="43" t="s">
        <v>84</v>
      </c>
      <c r="E56" s="47">
        <v>2880</v>
      </c>
      <c r="F56" s="18"/>
      <c r="G56" s="17">
        <f t="shared" si="0"/>
        <v>0</v>
      </c>
    </row>
    <row r="57" spans="2:7" ht="16" x14ac:dyDescent="0.2">
      <c r="B57" s="45">
        <v>0</v>
      </c>
      <c r="C57" s="43" t="s">
        <v>144</v>
      </c>
      <c r="D57" s="43" t="s">
        <v>85</v>
      </c>
      <c r="E57" s="47">
        <v>2880</v>
      </c>
      <c r="F57" s="18"/>
      <c r="G57" s="17">
        <f t="shared" si="0"/>
        <v>0</v>
      </c>
    </row>
    <row r="58" spans="2:7" ht="16" x14ac:dyDescent="0.2">
      <c r="B58" s="45">
        <v>0</v>
      </c>
      <c r="C58" s="43" t="s">
        <v>145</v>
      </c>
      <c r="D58" s="43" t="s">
        <v>146</v>
      </c>
      <c r="E58" s="47">
        <v>350</v>
      </c>
      <c r="F58" s="18"/>
      <c r="G58" s="17">
        <f t="shared" si="0"/>
        <v>0</v>
      </c>
    </row>
    <row r="59" spans="2:7" ht="16" x14ac:dyDescent="0.2">
      <c r="B59" s="44" t="s">
        <v>31</v>
      </c>
      <c r="C59" s="43"/>
      <c r="D59" s="43"/>
      <c r="E59" s="47"/>
      <c r="F59" s="18"/>
      <c r="G59" s="17"/>
    </row>
    <row r="60" spans="2:7" ht="16" x14ac:dyDescent="0.2">
      <c r="B60" s="45">
        <v>0</v>
      </c>
      <c r="C60" s="43" t="s">
        <v>147</v>
      </c>
      <c r="D60" s="43" t="s">
        <v>46</v>
      </c>
      <c r="E60" s="47"/>
      <c r="F60" s="2"/>
      <c r="G60" s="17"/>
    </row>
    <row r="61" spans="2:7" ht="16" x14ac:dyDescent="0.2">
      <c r="B61" s="45">
        <v>0</v>
      </c>
      <c r="C61" s="43" t="s">
        <v>148</v>
      </c>
      <c r="D61" s="43" t="s">
        <v>32</v>
      </c>
      <c r="E61" s="47">
        <v>480</v>
      </c>
      <c r="F61" s="18"/>
      <c r="G61" s="17">
        <f t="shared" si="0"/>
        <v>0</v>
      </c>
    </row>
    <row r="62" spans="2:7" ht="16" x14ac:dyDescent="0.2">
      <c r="B62" s="45">
        <v>0</v>
      </c>
      <c r="C62" s="43" t="s">
        <v>86</v>
      </c>
      <c r="D62" s="43" t="s">
        <v>87</v>
      </c>
      <c r="E62" s="47"/>
      <c r="F62" s="18"/>
      <c r="G62" s="17"/>
    </row>
    <row r="63" spans="2:7" ht="16" x14ac:dyDescent="0.2">
      <c r="B63" s="44" t="s">
        <v>33</v>
      </c>
      <c r="C63" s="43"/>
      <c r="D63" s="43"/>
      <c r="E63" s="47"/>
      <c r="F63" s="18"/>
      <c r="G63" s="17"/>
    </row>
    <row r="64" spans="2:7" ht="16" x14ac:dyDescent="0.2">
      <c r="B64" s="45">
        <v>0</v>
      </c>
      <c r="C64" s="43" t="s">
        <v>149</v>
      </c>
      <c r="D64" s="43" t="s">
        <v>109</v>
      </c>
      <c r="E64" s="47">
        <v>460</v>
      </c>
      <c r="F64" s="18"/>
      <c r="G64" s="17">
        <f t="shared" si="0"/>
        <v>0</v>
      </c>
    </row>
    <row r="65" spans="2:7" ht="16" x14ac:dyDescent="0.2">
      <c r="B65" s="45">
        <v>0</v>
      </c>
      <c r="C65" s="43" t="s">
        <v>150</v>
      </c>
      <c r="D65" s="43" t="s">
        <v>37</v>
      </c>
      <c r="E65" s="47">
        <v>780</v>
      </c>
      <c r="F65" s="18"/>
      <c r="G65" s="17">
        <f t="shared" si="0"/>
        <v>0</v>
      </c>
    </row>
    <row r="66" spans="2:7" ht="16" x14ac:dyDescent="0.2">
      <c r="B66" s="45">
        <v>0</v>
      </c>
      <c r="C66" s="43" t="s">
        <v>151</v>
      </c>
      <c r="D66" s="43" t="s">
        <v>110</v>
      </c>
      <c r="E66" s="47">
        <v>2330</v>
      </c>
      <c r="F66" s="18"/>
      <c r="G66" s="17">
        <f t="shared" si="0"/>
        <v>0</v>
      </c>
    </row>
    <row r="67" spans="2:7" ht="16" x14ac:dyDescent="0.2">
      <c r="B67" s="45">
        <v>0</v>
      </c>
      <c r="C67" s="43" t="s">
        <v>152</v>
      </c>
      <c r="D67" s="43" t="s">
        <v>153</v>
      </c>
      <c r="E67" s="47">
        <v>1570</v>
      </c>
      <c r="F67" s="18"/>
      <c r="G67" s="17">
        <f t="shared" si="0"/>
        <v>0</v>
      </c>
    </row>
    <row r="68" spans="2:7" ht="16" x14ac:dyDescent="0.2">
      <c r="B68" s="45">
        <v>0</v>
      </c>
      <c r="C68" s="43" t="s">
        <v>154</v>
      </c>
      <c r="D68" s="43" t="s">
        <v>155</v>
      </c>
      <c r="E68" s="47">
        <v>1230</v>
      </c>
      <c r="F68" s="18"/>
      <c r="G68" s="17">
        <f t="shared" si="0"/>
        <v>0</v>
      </c>
    </row>
    <row r="69" spans="2:7" ht="16" x14ac:dyDescent="0.2">
      <c r="B69" s="45">
        <v>0</v>
      </c>
      <c r="C69" s="43" t="s">
        <v>156</v>
      </c>
      <c r="D69" s="43" t="s">
        <v>157</v>
      </c>
      <c r="E69" s="47">
        <v>4320</v>
      </c>
      <c r="F69" s="18"/>
      <c r="G69" s="17">
        <f t="shared" si="0"/>
        <v>0</v>
      </c>
    </row>
    <row r="70" spans="2:7" ht="16" x14ac:dyDescent="0.2">
      <c r="B70" s="45">
        <v>0</v>
      </c>
      <c r="C70" s="43" t="s">
        <v>158</v>
      </c>
      <c r="D70" s="43" t="s">
        <v>40</v>
      </c>
      <c r="E70" s="47">
        <v>1070</v>
      </c>
      <c r="F70" s="18"/>
      <c r="G70" s="17">
        <f t="shared" si="0"/>
        <v>0</v>
      </c>
    </row>
    <row r="71" spans="2:7" ht="16" x14ac:dyDescent="0.2">
      <c r="B71" s="44" t="s">
        <v>16</v>
      </c>
      <c r="C71" s="43"/>
      <c r="D71" s="43"/>
      <c r="E71" s="47"/>
      <c r="F71" s="18"/>
      <c r="G71" s="17"/>
    </row>
    <row r="72" spans="2:7" ht="16" x14ac:dyDescent="0.2">
      <c r="B72" s="45">
        <v>0</v>
      </c>
      <c r="C72" s="43" t="s">
        <v>159</v>
      </c>
      <c r="D72" s="43" t="s">
        <v>34</v>
      </c>
      <c r="E72" s="47">
        <v>850</v>
      </c>
      <c r="F72" s="2"/>
      <c r="G72" s="17">
        <f t="shared" si="0"/>
        <v>0</v>
      </c>
    </row>
    <row r="73" spans="2:7" ht="20.5" customHeight="1" x14ac:dyDescent="0.2">
      <c r="B73" s="45">
        <v>0</v>
      </c>
      <c r="C73" s="43" t="s">
        <v>160</v>
      </c>
      <c r="D73" s="43" t="s">
        <v>88</v>
      </c>
      <c r="E73" s="47">
        <v>4200</v>
      </c>
      <c r="F73" s="39"/>
      <c r="G73" s="17">
        <f t="shared" si="0"/>
        <v>0</v>
      </c>
    </row>
    <row r="74" spans="2:7" ht="16" x14ac:dyDescent="0.2">
      <c r="B74" s="45">
        <v>0</v>
      </c>
      <c r="C74" s="43" t="s">
        <v>89</v>
      </c>
      <c r="D74" s="43" t="s">
        <v>90</v>
      </c>
      <c r="E74" s="47">
        <v>1790</v>
      </c>
      <c r="F74" s="18"/>
      <c r="G74" s="17">
        <f t="shared" si="0"/>
        <v>0</v>
      </c>
    </row>
    <row r="75" spans="2:7" ht="16" x14ac:dyDescent="0.2">
      <c r="B75" s="45">
        <v>0</v>
      </c>
      <c r="C75" s="43" t="s">
        <v>91</v>
      </c>
      <c r="D75" s="43" t="s">
        <v>92</v>
      </c>
      <c r="E75" s="47">
        <v>3400</v>
      </c>
      <c r="F75" s="18"/>
      <c r="G75" s="17">
        <f t="shared" si="0"/>
        <v>0</v>
      </c>
    </row>
    <row r="76" spans="2:7" ht="16" x14ac:dyDescent="0.2">
      <c r="B76" s="44" t="s">
        <v>17</v>
      </c>
      <c r="C76" s="43"/>
      <c r="D76" s="43"/>
      <c r="E76" s="47"/>
      <c r="F76" s="18"/>
      <c r="G76" s="17"/>
    </row>
    <row r="77" spans="2:7" ht="16" x14ac:dyDescent="0.2">
      <c r="B77" s="45">
        <v>0</v>
      </c>
      <c r="C77" s="43" t="s">
        <v>161</v>
      </c>
      <c r="D77" s="43" t="s">
        <v>49</v>
      </c>
      <c r="E77" s="47">
        <v>2150</v>
      </c>
      <c r="F77" s="18"/>
      <c r="G77" s="17">
        <f t="shared" si="0"/>
        <v>0</v>
      </c>
    </row>
    <row r="78" spans="2:7" ht="16" x14ac:dyDescent="0.2">
      <c r="B78" s="45">
        <v>0</v>
      </c>
      <c r="C78" s="43" t="s">
        <v>162</v>
      </c>
      <c r="D78" s="43" t="s">
        <v>48</v>
      </c>
      <c r="E78" s="47">
        <v>560</v>
      </c>
      <c r="F78" s="18"/>
      <c r="G78" s="17">
        <f t="shared" si="0"/>
        <v>0</v>
      </c>
    </row>
    <row r="79" spans="2:7" ht="16" x14ac:dyDescent="0.2">
      <c r="B79" s="44" t="s">
        <v>18</v>
      </c>
      <c r="C79" s="43"/>
      <c r="D79" s="43"/>
      <c r="E79" s="47"/>
      <c r="F79" s="18"/>
      <c r="G79" s="17"/>
    </row>
    <row r="80" spans="2:7" ht="16" x14ac:dyDescent="0.2">
      <c r="B80" s="45">
        <v>0</v>
      </c>
      <c r="C80" s="43" t="s">
        <v>163</v>
      </c>
      <c r="D80" s="43" t="s">
        <v>94</v>
      </c>
      <c r="E80" s="47">
        <v>2390</v>
      </c>
      <c r="F80" s="18"/>
      <c r="G80" s="17">
        <f t="shared" si="0"/>
        <v>0</v>
      </c>
    </row>
    <row r="81" spans="2:7" ht="16" x14ac:dyDescent="0.2">
      <c r="B81" s="45">
        <v>0</v>
      </c>
      <c r="C81" s="43" t="s">
        <v>164</v>
      </c>
      <c r="D81" s="43" t="s">
        <v>93</v>
      </c>
      <c r="E81" s="47">
        <v>670</v>
      </c>
      <c r="F81" s="18"/>
      <c r="G81" s="17">
        <f t="shared" ref="G81" si="1">IF(F81=0,0,E81)</f>
        <v>0</v>
      </c>
    </row>
    <row r="82" spans="2:7" ht="16" x14ac:dyDescent="0.2">
      <c r="B82" s="45">
        <v>0</v>
      </c>
      <c r="C82" s="43" t="s">
        <v>165</v>
      </c>
      <c r="D82" s="43" t="s">
        <v>95</v>
      </c>
      <c r="E82" s="47">
        <v>1400</v>
      </c>
      <c r="F82" s="18"/>
      <c r="G82" s="17">
        <f t="shared" ref="G82:G111" si="2">IF(F82=0,0,E82)</f>
        <v>0</v>
      </c>
    </row>
    <row r="83" spans="2:7" ht="16" x14ac:dyDescent="0.2">
      <c r="B83" s="45">
        <v>0</v>
      </c>
      <c r="C83" s="43" t="s">
        <v>166</v>
      </c>
      <c r="D83" s="43" t="s">
        <v>50</v>
      </c>
      <c r="E83" s="47">
        <v>430</v>
      </c>
      <c r="F83" s="18"/>
      <c r="G83" s="17">
        <f t="shared" si="2"/>
        <v>0</v>
      </c>
    </row>
    <row r="84" spans="2:7" ht="16" x14ac:dyDescent="0.2">
      <c r="B84" s="44" t="s">
        <v>35</v>
      </c>
      <c r="C84" s="43"/>
      <c r="D84" s="43"/>
      <c r="E84" s="47"/>
      <c r="F84" s="18"/>
      <c r="G84" s="17"/>
    </row>
    <row r="85" spans="2:7" ht="16" x14ac:dyDescent="0.2">
      <c r="B85" s="45">
        <v>0</v>
      </c>
      <c r="C85" s="43" t="s">
        <v>167</v>
      </c>
      <c r="D85" s="43" t="s">
        <v>168</v>
      </c>
      <c r="E85" s="47">
        <v>1070</v>
      </c>
      <c r="F85" s="18"/>
      <c r="G85" s="17">
        <f t="shared" si="2"/>
        <v>0</v>
      </c>
    </row>
    <row r="86" spans="2:7" ht="16" x14ac:dyDescent="0.2">
      <c r="B86" s="45">
        <v>0</v>
      </c>
      <c r="C86" s="43" t="s">
        <v>169</v>
      </c>
      <c r="D86" s="43" t="s">
        <v>96</v>
      </c>
      <c r="E86" s="47">
        <v>370</v>
      </c>
      <c r="F86" s="18"/>
      <c r="G86" s="17">
        <f t="shared" si="2"/>
        <v>0</v>
      </c>
    </row>
    <row r="87" spans="2:7" ht="16" x14ac:dyDescent="0.2">
      <c r="B87" s="45">
        <v>0</v>
      </c>
      <c r="C87" s="43" t="s">
        <v>97</v>
      </c>
      <c r="D87" s="43" t="s">
        <v>98</v>
      </c>
      <c r="E87" s="47">
        <v>370</v>
      </c>
      <c r="F87" s="2"/>
      <c r="G87" s="17">
        <f t="shared" si="2"/>
        <v>0</v>
      </c>
    </row>
    <row r="88" spans="2:7" ht="16" x14ac:dyDescent="0.2">
      <c r="B88" s="45">
        <v>0</v>
      </c>
      <c r="C88" s="43" t="s">
        <v>170</v>
      </c>
      <c r="D88" s="43" t="s">
        <v>171</v>
      </c>
      <c r="E88" s="47">
        <v>1070</v>
      </c>
      <c r="F88" s="18"/>
      <c r="G88" s="17">
        <f t="shared" si="2"/>
        <v>0</v>
      </c>
    </row>
    <row r="89" spans="2:7" ht="16" x14ac:dyDescent="0.2">
      <c r="B89" s="45">
        <v>0</v>
      </c>
      <c r="C89" s="43" t="s">
        <v>99</v>
      </c>
      <c r="D89" s="43" t="s">
        <v>100</v>
      </c>
      <c r="E89" s="47">
        <v>370</v>
      </c>
      <c r="F89" s="18"/>
      <c r="G89" s="17">
        <f t="shared" si="2"/>
        <v>0</v>
      </c>
    </row>
    <row r="90" spans="2:7" ht="16" x14ac:dyDescent="0.2">
      <c r="B90" s="45">
        <v>0</v>
      </c>
      <c r="C90" s="43" t="s">
        <v>172</v>
      </c>
      <c r="D90" s="43" t="s">
        <v>173</v>
      </c>
      <c r="E90" s="47">
        <v>1070</v>
      </c>
      <c r="F90" s="2"/>
      <c r="G90" s="17">
        <f t="shared" si="2"/>
        <v>0</v>
      </c>
    </row>
    <row r="91" spans="2:7" ht="16" x14ac:dyDescent="0.2">
      <c r="B91" s="45">
        <v>0</v>
      </c>
      <c r="C91" s="43" t="s">
        <v>101</v>
      </c>
      <c r="D91" s="43" t="s">
        <v>102</v>
      </c>
      <c r="E91" s="47">
        <v>370</v>
      </c>
      <c r="F91" s="18"/>
      <c r="G91" s="17">
        <f t="shared" si="2"/>
        <v>0</v>
      </c>
    </row>
    <row r="92" spans="2:7" ht="16" x14ac:dyDescent="0.2">
      <c r="B92" s="45">
        <v>0</v>
      </c>
      <c r="C92" s="43" t="s">
        <v>174</v>
      </c>
      <c r="D92" s="43" t="s">
        <v>175</v>
      </c>
      <c r="E92" s="47">
        <v>1070</v>
      </c>
      <c r="F92" s="18"/>
      <c r="G92" s="17">
        <f t="shared" si="2"/>
        <v>0</v>
      </c>
    </row>
    <row r="93" spans="2:7" ht="16" x14ac:dyDescent="0.2">
      <c r="B93" s="45">
        <v>0</v>
      </c>
      <c r="C93" s="43" t="s">
        <v>103</v>
      </c>
      <c r="D93" s="43" t="s">
        <v>104</v>
      </c>
      <c r="E93" s="47">
        <v>370</v>
      </c>
      <c r="F93" s="2"/>
      <c r="G93" s="17">
        <f t="shared" si="2"/>
        <v>0</v>
      </c>
    </row>
    <row r="94" spans="2:7" ht="16" x14ac:dyDescent="0.2">
      <c r="B94" s="45">
        <v>0</v>
      </c>
      <c r="C94" s="43" t="s">
        <v>176</v>
      </c>
      <c r="D94" s="43" t="s">
        <v>177</v>
      </c>
      <c r="E94" s="47">
        <v>1070</v>
      </c>
      <c r="F94" s="18"/>
      <c r="G94" s="17">
        <f t="shared" si="2"/>
        <v>0</v>
      </c>
    </row>
    <row r="95" spans="2:7" ht="16" x14ac:dyDescent="0.2">
      <c r="B95" s="44" t="s">
        <v>19</v>
      </c>
      <c r="C95" s="43"/>
      <c r="D95" s="43"/>
      <c r="E95" s="47"/>
      <c r="F95" s="18"/>
      <c r="G95" s="17"/>
    </row>
    <row r="96" spans="2:7" ht="16" x14ac:dyDescent="0.2">
      <c r="B96" s="45">
        <v>0</v>
      </c>
      <c r="C96" s="43" t="s">
        <v>178</v>
      </c>
      <c r="D96" s="43" t="s">
        <v>47</v>
      </c>
      <c r="E96" s="47">
        <v>810</v>
      </c>
      <c r="F96" s="18"/>
      <c r="G96" s="17">
        <f t="shared" si="2"/>
        <v>0</v>
      </c>
    </row>
    <row r="97" spans="2:7" ht="16" x14ac:dyDescent="0.2">
      <c r="B97" s="45">
        <v>0</v>
      </c>
      <c r="C97" s="43" t="s">
        <v>179</v>
      </c>
      <c r="D97" s="43" t="s">
        <v>107</v>
      </c>
      <c r="E97" s="47">
        <v>810</v>
      </c>
      <c r="F97" s="18"/>
      <c r="G97" s="17">
        <f t="shared" si="2"/>
        <v>0</v>
      </c>
    </row>
    <row r="98" spans="2:7" ht="16" x14ac:dyDescent="0.2">
      <c r="B98" s="45">
        <v>0</v>
      </c>
      <c r="C98" s="43" t="s">
        <v>180</v>
      </c>
      <c r="D98" s="43" t="s">
        <v>36</v>
      </c>
      <c r="E98" s="47">
        <v>430</v>
      </c>
      <c r="F98" s="18"/>
      <c r="G98" s="17">
        <f t="shared" si="2"/>
        <v>0</v>
      </c>
    </row>
    <row r="99" spans="2:7" ht="16" x14ac:dyDescent="0.2">
      <c r="B99" s="45">
        <v>0</v>
      </c>
      <c r="C99" s="43" t="s">
        <v>181</v>
      </c>
      <c r="D99" s="43" t="s">
        <v>105</v>
      </c>
      <c r="E99" s="47">
        <v>610</v>
      </c>
      <c r="F99" s="18"/>
      <c r="G99" s="17">
        <f t="shared" si="2"/>
        <v>0</v>
      </c>
    </row>
    <row r="100" spans="2:7" ht="19" customHeight="1" x14ac:dyDescent="0.2">
      <c r="B100" s="45">
        <v>0</v>
      </c>
      <c r="C100" s="43" t="s">
        <v>182</v>
      </c>
      <c r="D100" s="43" t="s">
        <v>106</v>
      </c>
      <c r="E100" s="47">
        <v>610</v>
      </c>
      <c r="F100" s="18"/>
      <c r="G100" s="17">
        <f t="shared" si="2"/>
        <v>0</v>
      </c>
    </row>
    <row r="101" spans="2:7" ht="20.5" customHeight="1" x14ac:dyDescent="0.2">
      <c r="B101" s="45">
        <v>0</v>
      </c>
      <c r="C101" s="43" t="s">
        <v>183</v>
      </c>
      <c r="D101" s="43" t="s">
        <v>20</v>
      </c>
      <c r="E101" s="47">
        <v>1680</v>
      </c>
      <c r="F101" s="39"/>
      <c r="G101" s="17">
        <f t="shared" si="2"/>
        <v>0</v>
      </c>
    </row>
    <row r="102" spans="2:7" ht="16" x14ac:dyDescent="0.2">
      <c r="B102" s="45">
        <v>0</v>
      </c>
      <c r="C102" s="43" t="s">
        <v>184</v>
      </c>
      <c r="D102" s="43" t="s">
        <v>38</v>
      </c>
      <c r="E102" s="47">
        <v>1680</v>
      </c>
      <c r="F102" s="2"/>
      <c r="G102" s="17">
        <f t="shared" si="2"/>
        <v>0</v>
      </c>
    </row>
    <row r="103" spans="2:7" ht="16" x14ac:dyDescent="0.2">
      <c r="B103" s="45">
        <v>0</v>
      </c>
      <c r="C103" s="43" t="s">
        <v>185</v>
      </c>
      <c r="D103" s="43" t="s">
        <v>186</v>
      </c>
      <c r="E103" s="47">
        <v>560</v>
      </c>
      <c r="F103" s="18"/>
      <c r="G103" s="17">
        <f t="shared" si="2"/>
        <v>0</v>
      </c>
    </row>
    <row r="104" spans="2:7" ht="16" x14ac:dyDescent="0.2">
      <c r="B104" s="45">
        <v>0</v>
      </c>
      <c r="C104" s="43" t="s">
        <v>187</v>
      </c>
      <c r="D104" s="43" t="s">
        <v>188</v>
      </c>
      <c r="E104" s="47">
        <v>430</v>
      </c>
      <c r="F104" s="18"/>
      <c r="G104" s="17">
        <f t="shared" si="2"/>
        <v>0</v>
      </c>
    </row>
    <row r="105" spans="2:7" ht="16" x14ac:dyDescent="0.2">
      <c r="B105" s="45">
        <v>0</v>
      </c>
      <c r="C105" s="43" t="s">
        <v>189</v>
      </c>
      <c r="D105" s="43" t="s">
        <v>39</v>
      </c>
      <c r="E105" s="47">
        <v>360</v>
      </c>
      <c r="F105" s="18"/>
      <c r="G105" s="17">
        <f t="shared" si="2"/>
        <v>0</v>
      </c>
    </row>
    <row r="106" spans="2:7" ht="16" x14ac:dyDescent="0.2">
      <c r="B106" s="45">
        <v>0</v>
      </c>
      <c r="C106" s="43" t="s">
        <v>190</v>
      </c>
      <c r="D106" s="43" t="s">
        <v>191</v>
      </c>
      <c r="E106" s="47">
        <v>2880</v>
      </c>
      <c r="F106" s="18"/>
      <c r="G106" s="17">
        <f t="shared" si="2"/>
        <v>0</v>
      </c>
    </row>
    <row r="107" spans="2:7" ht="16" x14ac:dyDescent="0.2">
      <c r="B107" s="45">
        <v>0</v>
      </c>
      <c r="C107" s="43" t="s">
        <v>192</v>
      </c>
      <c r="D107" s="43" t="s">
        <v>193</v>
      </c>
      <c r="E107" s="47">
        <v>2880</v>
      </c>
      <c r="F107" s="18"/>
      <c r="G107" s="17">
        <f t="shared" si="2"/>
        <v>0</v>
      </c>
    </row>
    <row r="108" spans="2:7" ht="16" x14ac:dyDescent="0.2">
      <c r="B108" s="45">
        <v>0</v>
      </c>
      <c r="C108" s="43" t="s">
        <v>194</v>
      </c>
      <c r="D108" s="43" t="s">
        <v>195</v>
      </c>
      <c r="E108" s="47">
        <v>2880</v>
      </c>
      <c r="F108" s="18"/>
      <c r="G108" s="17">
        <f t="shared" si="2"/>
        <v>0</v>
      </c>
    </row>
    <row r="109" spans="2:7" ht="16" x14ac:dyDescent="0.2">
      <c r="B109" s="45">
        <v>0</v>
      </c>
      <c r="C109" s="43" t="s">
        <v>196</v>
      </c>
      <c r="D109" s="43" t="s">
        <v>197</v>
      </c>
      <c r="E109" s="47">
        <v>2880</v>
      </c>
      <c r="F109" s="18"/>
      <c r="G109" s="17">
        <f t="shared" si="2"/>
        <v>0</v>
      </c>
    </row>
    <row r="110" spans="2:7" ht="15.25" customHeight="1" x14ac:dyDescent="0.2">
      <c r="B110" s="45">
        <v>0</v>
      </c>
      <c r="C110" s="43" t="s">
        <v>202</v>
      </c>
      <c r="D110" s="43" t="s">
        <v>108</v>
      </c>
      <c r="E110" s="47">
        <v>2150</v>
      </c>
      <c r="F110" s="18"/>
      <c r="G110" s="17">
        <f t="shared" si="2"/>
        <v>0</v>
      </c>
    </row>
    <row r="111" spans="2:7" ht="15.25" customHeight="1" x14ac:dyDescent="0.2">
      <c r="B111" s="45">
        <v>0</v>
      </c>
      <c r="C111" s="43" t="s">
        <v>21</v>
      </c>
      <c r="D111" s="43" t="s">
        <v>22</v>
      </c>
      <c r="E111" s="47">
        <v>700</v>
      </c>
      <c r="F111" s="18"/>
      <c r="G111" s="17">
        <f t="shared" si="2"/>
        <v>0</v>
      </c>
    </row>
    <row r="112" spans="2:7" ht="16" x14ac:dyDescent="0.2">
      <c r="B112" s="44" t="s">
        <v>41</v>
      </c>
      <c r="C112" s="43"/>
      <c r="D112" s="43"/>
      <c r="E112" s="46"/>
      <c r="G112" s="17"/>
    </row>
    <row r="113" spans="2:7" ht="16" x14ac:dyDescent="0.2">
      <c r="B113" s="45"/>
      <c r="C113" s="43" t="s">
        <v>42</v>
      </c>
      <c r="D113" s="43" t="s">
        <v>43</v>
      </c>
      <c r="E113" s="40">
        <v>200</v>
      </c>
      <c r="F113" s="18"/>
      <c r="G113" s="17">
        <f t="shared" ref="G113:G115" si="3">IF(F113=0,0,E113)</f>
        <v>0</v>
      </c>
    </row>
    <row r="114" spans="2:7" ht="16" x14ac:dyDescent="0.2">
      <c r="B114" s="45"/>
      <c r="C114" s="43" t="s">
        <v>44</v>
      </c>
      <c r="D114" s="43" t="s">
        <v>111</v>
      </c>
      <c r="E114" s="40">
        <v>3690</v>
      </c>
      <c r="F114" s="18"/>
      <c r="G114" s="17">
        <f t="shared" si="3"/>
        <v>0</v>
      </c>
    </row>
    <row r="115" spans="2:7" ht="16" x14ac:dyDescent="0.2">
      <c r="B115" s="45"/>
      <c r="C115" s="43" t="s">
        <v>44</v>
      </c>
      <c r="D115" s="1" t="s">
        <v>45</v>
      </c>
      <c r="E115" s="40">
        <v>7050</v>
      </c>
      <c r="F115" s="18"/>
      <c r="G115" s="17">
        <f t="shared" si="3"/>
        <v>0</v>
      </c>
    </row>
    <row r="116" spans="2:7" ht="16" x14ac:dyDescent="0.2">
      <c r="F116" s="2"/>
    </row>
    <row r="117" spans="2:7" ht="16" x14ac:dyDescent="0.2">
      <c r="F117" s="2"/>
    </row>
    <row r="118" spans="2:7" ht="16" x14ac:dyDescent="0.2">
      <c r="E118" s="24" t="s">
        <v>23</v>
      </c>
      <c r="F118" s="25"/>
      <c r="G118" s="26">
        <f>SUM(G14:G116)</f>
        <v>45220</v>
      </c>
    </row>
    <row r="119" spans="2:7" ht="16" x14ac:dyDescent="0.2">
      <c r="E119" s="24"/>
      <c r="F119" s="25"/>
      <c r="G119" s="27"/>
    </row>
    <row r="120" spans="2:7" ht="16" x14ac:dyDescent="0.2">
      <c r="E120" s="24" t="s">
        <v>24</v>
      </c>
      <c r="F120" s="25"/>
      <c r="G120" s="28">
        <f>SUM(G118/1.13)</f>
        <v>40017.699115044248</v>
      </c>
    </row>
    <row r="121" spans="2:7" ht="16" x14ac:dyDescent="0.2">
      <c r="E121" s="29"/>
      <c r="F121" s="30"/>
      <c r="G121" s="31"/>
    </row>
    <row r="122" spans="2:7" ht="16" x14ac:dyDescent="0.2">
      <c r="E122" s="32" t="s">
        <v>25</v>
      </c>
      <c r="F122" s="33"/>
      <c r="G122" s="34">
        <f>SUM(G124-G120)</f>
        <v>8003.5398230088467</v>
      </c>
    </row>
    <row r="123" spans="2:7" ht="16" x14ac:dyDescent="0.2">
      <c r="E123" s="32"/>
      <c r="F123" s="33"/>
      <c r="G123" s="35"/>
    </row>
    <row r="124" spans="2:7" ht="20.5" customHeight="1" x14ac:dyDescent="0.2">
      <c r="B124" s="14"/>
      <c r="C124" s="14"/>
      <c r="D124" s="14"/>
      <c r="E124" s="36" t="s">
        <v>26</v>
      </c>
      <c r="F124" s="37"/>
      <c r="G124" s="38">
        <f>SUM(G120*1.2)</f>
        <v>48021.238938053095</v>
      </c>
    </row>
    <row r="125" spans="2:7" ht="16" x14ac:dyDescent="0.2"/>
    <row r="126" spans="2:7" ht="16" x14ac:dyDescent="0.2"/>
    <row r="127" spans="2:7" ht="16" x14ac:dyDescent="0.2"/>
    <row r="128" spans="2:7" ht="16" x14ac:dyDescent="0.2"/>
    <row r="129" ht="16" x14ac:dyDescent="0.2"/>
    <row r="130" ht="16" x14ac:dyDescent="0.2"/>
    <row r="131" ht="16" x14ac:dyDescent="0.2"/>
    <row r="132" ht="16" x14ac:dyDescent="0.2"/>
    <row r="133" ht="16" x14ac:dyDescent="0.2"/>
    <row r="134" ht="16" x14ac:dyDescent="0.2"/>
    <row r="135" ht="16" x14ac:dyDescent="0.2"/>
    <row r="136" ht="16" x14ac:dyDescent="0.2"/>
    <row r="137" ht="16" x14ac:dyDescent="0.2"/>
    <row r="138" ht="16" x14ac:dyDescent="0.2"/>
    <row r="139" ht="16" x14ac:dyDescent="0.2"/>
    <row r="140" ht="16" x14ac:dyDescent="0.2"/>
    <row r="141" ht="16" x14ac:dyDescent="0.2"/>
    <row r="142" ht="16" x14ac:dyDescent="0.2"/>
    <row r="143" ht="16" x14ac:dyDescent="0.2"/>
    <row r="144" ht="16" x14ac:dyDescent="0.2"/>
    <row r="145" spans="2:6" ht="16" x14ac:dyDescent="0.2"/>
    <row r="146" spans="2:6" ht="16" x14ac:dyDescent="0.2"/>
    <row r="147" spans="2:6" ht="16" x14ac:dyDescent="0.2"/>
    <row r="148" spans="2:6" ht="16" x14ac:dyDescent="0.2"/>
    <row r="149" spans="2:6" ht="16" x14ac:dyDescent="0.2"/>
    <row r="150" spans="2:6" ht="16" x14ac:dyDescent="0.2"/>
    <row r="151" spans="2:6" ht="16" x14ac:dyDescent="0.2"/>
    <row r="152" spans="2:6" ht="16" x14ac:dyDescent="0.2"/>
    <row r="153" spans="2:6" ht="20.5" customHeight="1" x14ac:dyDescent="0.2">
      <c r="B153" s="14"/>
      <c r="C153" s="14"/>
      <c r="D153" s="14"/>
      <c r="E153" s="14"/>
      <c r="F153" s="14"/>
    </row>
    <row r="154" spans="2:6" ht="16" x14ac:dyDescent="0.2"/>
    <row r="155" spans="2:6" ht="16" x14ac:dyDescent="0.2"/>
    <row r="156" spans="2:6" ht="16" x14ac:dyDescent="0.2"/>
    <row r="157" spans="2:6" ht="16" x14ac:dyDescent="0.2"/>
    <row r="158" spans="2:6" ht="16" x14ac:dyDescent="0.2"/>
    <row r="159" spans="2:6" ht="16" x14ac:dyDescent="0.2"/>
    <row r="160" spans="2:6" ht="16" x14ac:dyDescent="0.2"/>
    <row r="161" ht="16" x14ac:dyDescent="0.2"/>
    <row r="162" ht="16" x14ac:dyDescent="0.2"/>
    <row r="163" ht="16" x14ac:dyDescent="0.2"/>
    <row r="164" ht="16" x14ac:dyDescent="0.2"/>
    <row r="165" ht="16" x14ac:dyDescent="0.2"/>
    <row r="166" ht="16" x14ac:dyDescent="0.2"/>
    <row r="167" ht="16" x14ac:dyDescent="0.2"/>
    <row r="168" ht="16" x14ac:dyDescent="0.2"/>
    <row r="169" ht="16" x14ac:dyDescent="0.2"/>
    <row r="170" ht="16" x14ac:dyDescent="0.2"/>
    <row r="171" ht="16" x14ac:dyDescent="0.2"/>
    <row r="172" ht="16" x14ac:dyDescent="0.2"/>
  </sheetData>
  <sheetProtection algorithmName="SHA-512" hashValue="kCkWeYba3oXJZH3CwHzpr8+GpMRtUCDMbfzfhIEJT6/Yup3Q7jQNaag56SxB/buVqkh/rB0cK3o9VJRo48YdaA==" saltValue="VyjZF+7jJTZ0n3oKcN9JhA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2026-01-21T15:54:15Z</dcterms:modified>
</cp:coreProperties>
</file>