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AXOPAR PRICE LIST CONFIG 2026/"/>
    </mc:Choice>
  </mc:AlternateContent>
  <xr:revisionPtr revIDLastSave="0" documentId="13_ncr:1_{7DC7EBDF-CD75-6543-A0DD-E11AB139BC83}" xr6:coauthVersionLast="47" xr6:coauthVersionMax="47" xr10:uidLastSave="{00000000-0000-0000-0000-000000000000}"/>
  <bookViews>
    <workbookView xWindow="0" yWindow="5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4" i="1" l="1"/>
  <c r="G101" i="1"/>
  <c r="G99" i="1"/>
  <c r="G98" i="1"/>
  <c r="G97" i="1"/>
  <c r="G96" i="1"/>
  <c r="G74" i="1"/>
  <c r="G62" i="1"/>
  <c r="G49" i="1"/>
  <c r="G48" i="1"/>
  <c r="G28" i="1"/>
  <c r="G24" i="1"/>
  <c r="G22" i="1"/>
  <c r="G135" i="1" l="1"/>
  <c r="G134" i="1"/>
  <c r="G133" i="1"/>
  <c r="G132" i="1"/>
  <c r="G131" i="1"/>
  <c r="G130" i="1"/>
  <c r="G129" i="1"/>
  <c r="G128" i="1"/>
  <c r="G127" i="1"/>
  <c r="G125" i="1"/>
  <c r="G123" i="1"/>
  <c r="G122" i="1"/>
  <c r="G121" i="1"/>
  <c r="G120" i="1"/>
  <c r="G118" i="1"/>
  <c r="G117" i="1"/>
  <c r="G116" i="1"/>
  <c r="G115" i="1"/>
  <c r="G114" i="1"/>
  <c r="G112" i="1"/>
  <c r="G20" i="1"/>
  <c r="G26" i="1"/>
  <c r="G46" i="1"/>
  <c r="G45" i="1"/>
  <c r="G60" i="1"/>
  <c r="G72" i="1"/>
  <c r="G95" i="1"/>
  <c r="G93" i="1"/>
  <c r="G92" i="1"/>
  <c r="G91" i="1"/>
  <c r="G90" i="1"/>
  <c r="G89" i="1"/>
  <c r="G88" i="1"/>
  <c r="G87" i="1"/>
  <c r="G102" i="1"/>
  <c r="G43" i="1"/>
  <c r="G139" i="1"/>
  <c r="G138" i="1"/>
  <c r="G137" i="1"/>
  <c r="G109" i="1"/>
  <c r="G108" i="1"/>
  <c r="G107" i="1"/>
  <c r="G106" i="1"/>
  <c r="G105" i="1"/>
  <c r="G104" i="1"/>
  <c r="G103" i="1"/>
  <c r="G100" i="1"/>
  <c r="G86" i="1"/>
  <c r="G85" i="1"/>
  <c r="G84" i="1"/>
  <c r="G82" i="1"/>
  <c r="G81" i="1"/>
  <c r="G80" i="1"/>
  <c r="G77" i="1"/>
  <c r="G76" i="1"/>
  <c r="G75" i="1"/>
  <c r="G73" i="1"/>
  <c r="G71" i="1"/>
  <c r="G70" i="1"/>
  <c r="G69" i="1"/>
  <c r="G68" i="1"/>
  <c r="G67" i="1"/>
  <c r="G66" i="1"/>
  <c r="G65" i="1"/>
  <c r="G64" i="1"/>
  <c r="G63" i="1"/>
  <c r="G61" i="1"/>
  <c r="G59" i="1"/>
  <c r="G58" i="1"/>
  <c r="G57" i="1"/>
  <c r="G55" i="1"/>
  <c r="G54" i="1"/>
  <c r="G53" i="1"/>
  <c r="G52" i="1"/>
  <c r="G51" i="1"/>
  <c r="G50" i="1"/>
  <c r="G44" i="1"/>
  <c r="G42" i="1"/>
  <c r="G41" i="1"/>
  <c r="G39" i="1"/>
  <c r="G38" i="1"/>
  <c r="G37" i="1"/>
  <c r="G35" i="1"/>
  <c r="G33" i="1"/>
  <c r="G31" i="1"/>
  <c r="G30" i="1"/>
  <c r="G29" i="1"/>
  <c r="G27" i="1"/>
  <c r="G25" i="1"/>
  <c r="G23" i="1"/>
  <c r="G21" i="1"/>
  <c r="G19" i="1"/>
  <c r="G18" i="1"/>
  <c r="G17" i="1"/>
  <c r="G16" i="1"/>
  <c r="G14" i="1"/>
  <c r="G142" i="1" l="1"/>
  <c r="G144" i="1" s="1"/>
  <c r="G148" i="1" s="1"/>
  <c r="G146" i="1" s="1"/>
</calcChain>
</file>

<file path=xl/sharedStrings.xml><?xml version="1.0" encoding="utf-8"?>
<sst xmlns="http://schemas.openxmlformats.org/spreadsheetml/2006/main" count="247" uniqueCount="241">
  <si>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</si>
  <si>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</si>
  <si>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</si>
  <si>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</si>
  <si>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</si>
  <si>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</si>
  <si>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</si>
  <si>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</si>
  <si>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</si>
  <si>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</si>
  <si>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</si>
  <si>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</si>
  <si>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</si>
  <si>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</si>
  <si>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AXO9002267</t>
  </si>
  <si>
    <t>Price €</t>
  </si>
  <si>
    <t>Exchange rate</t>
  </si>
  <si>
    <t>VAT @ 20%</t>
  </si>
  <si>
    <t>TOTAL PRICE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</si>
  <si>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</si>
  <si>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</si>
  <si>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</si>
  <si>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</si>
  <si>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</si>
  <si>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</si>
  <si>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AXO9003168</t>
  </si>
  <si>
    <t>Axopar 38 XC</t>
  </si>
  <si>
    <t>Engine Selection</t>
  </si>
  <si>
    <t>AXO9003450</t>
  </si>
  <si>
    <t>Twin V8 Mercury 300HP Black</t>
  </si>
  <si>
    <t>AXO9003451</t>
  </si>
  <si>
    <t>Twin V8 Mercury 300HP White</t>
  </si>
  <si>
    <t>AXO9003452</t>
  </si>
  <si>
    <t>Twin V8 Mercury 300HP Black JPO</t>
  </si>
  <si>
    <t>AXO9003453</t>
  </si>
  <si>
    <t>Twin V8 Mercury 300HP White JPO</t>
  </si>
  <si>
    <t>AXO9003454</t>
  </si>
  <si>
    <t>Twin V10 Mercury 350HP Black</t>
  </si>
  <si>
    <t>AXO9003456</t>
  </si>
  <si>
    <t>Twin V10 Mercury 350HP White</t>
  </si>
  <si>
    <t>AXO9003457</t>
  </si>
  <si>
    <t>Twin V10 Mercury 350HP JPO Black</t>
  </si>
  <si>
    <t>AXO9003459</t>
  </si>
  <si>
    <t>Twin V10 Mercury 350HP JPO White</t>
  </si>
  <si>
    <t>AXO9003595</t>
  </si>
  <si>
    <t>Prerig 2xV8 PS</t>
  </si>
  <si>
    <t>AXO9003596</t>
  </si>
  <si>
    <t>Prerig 2xV8 JPO</t>
  </si>
  <si>
    <t>AXO9003597</t>
  </si>
  <si>
    <t>Prerig 2xV10 PS</t>
  </si>
  <si>
    <t>AXO9003598</t>
  </si>
  <si>
    <t>Prerig 2xV10 JPO</t>
  </si>
  <si>
    <t>AXO9003574</t>
  </si>
  <si>
    <t>Twin propellers Enertia Eco 18"</t>
  </si>
  <si>
    <t>AXO9000924</t>
  </si>
  <si>
    <t>Twin propellers Enertia Eco 19"</t>
  </si>
  <si>
    <t>AXO9003611</t>
  </si>
  <si>
    <t>Twin propellers Revolution X 21"</t>
  </si>
  <si>
    <t>AXO9001985</t>
  </si>
  <si>
    <t>Twin propellers Revolution X 22"</t>
  </si>
  <si>
    <t>Region and Fuel system</t>
  </si>
  <si>
    <t>AXO9003088</t>
  </si>
  <si>
    <t>EPA Fuel System</t>
  </si>
  <si>
    <t>Package</t>
  </si>
  <si>
    <t>AXO9003356</t>
  </si>
  <si>
    <t>BRABUS Line</t>
  </si>
  <si>
    <t>Module selection Bow</t>
  </si>
  <si>
    <t>AXO9003204</t>
  </si>
  <si>
    <t>Gullwing Doors</t>
  </si>
  <si>
    <t>AXO9003239</t>
  </si>
  <si>
    <t>U-sofa Package</t>
  </si>
  <si>
    <t>AXO9003241</t>
  </si>
  <si>
    <t>Sun Lounge</t>
  </si>
  <si>
    <t>Module selection Stern</t>
  </si>
  <si>
    <t>AXO9003285</t>
  </si>
  <si>
    <t>Aft Cabin</t>
  </si>
  <si>
    <t>AXO9003294</t>
  </si>
  <si>
    <t>Wet Bar</t>
  </si>
  <si>
    <t>AXO9003299</t>
  </si>
  <si>
    <t>Fold-down Activity Platforms</t>
  </si>
  <si>
    <t>AXO9003350</t>
  </si>
  <si>
    <t>Wetbar in Fenderbox</t>
  </si>
  <si>
    <t>AXO9003298</t>
  </si>
  <si>
    <t>Bench Seat w. Fender Storage, Starboard</t>
  </si>
  <si>
    <t>AXO9003426</t>
  </si>
  <si>
    <t>Bench Seat w. Fender Storage, Port</t>
  </si>
  <si>
    <t>Power Management &amp; Systems</t>
  </si>
  <si>
    <t>AXO9003593</t>
  </si>
  <si>
    <t xml:space="preserve">Lithium House Bank, EU </t>
  </si>
  <si>
    <t>AXO9003080</t>
  </si>
  <si>
    <t>Lithium House Bank, US</t>
  </si>
  <si>
    <t>AXO9003084</t>
  </si>
  <si>
    <t>Hot Water System 16 litre, EU</t>
  </si>
  <si>
    <t>AXO9003085</t>
  </si>
  <si>
    <t>Hot Water System 16 litre, US</t>
  </si>
  <si>
    <t>AXO9003166</t>
  </si>
  <si>
    <t>Shore Power System 230V</t>
  </si>
  <si>
    <t>AXO9003167</t>
  </si>
  <si>
    <t>Shore Power System 110V</t>
  </si>
  <si>
    <t>AXO9003309</t>
  </si>
  <si>
    <t>Solar Panel</t>
  </si>
  <si>
    <t>AXO9003895</t>
  </si>
  <si>
    <t>Gas Distribution System</t>
  </si>
  <si>
    <t>Exterior options</t>
  </si>
  <si>
    <t>AXO9003093</t>
  </si>
  <si>
    <t>Antifouling, White</t>
  </si>
  <si>
    <t>AXO9003095</t>
  </si>
  <si>
    <t>Antifouling, Grey</t>
  </si>
  <si>
    <t>AXO9003216</t>
  </si>
  <si>
    <t>Sun Shade, Bow</t>
  </si>
  <si>
    <t>AXO9003217</t>
  </si>
  <si>
    <t>Sun Shade, Aft</t>
  </si>
  <si>
    <t>AXO9003218</t>
  </si>
  <si>
    <t>Bathing Ladder w. High Handles</t>
  </si>
  <si>
    <t>AXO9003300</t>
  </si>
  <si>
    <t>Shower, Aft Deck, cold/hot</t>
  </si>
  <si>
    <t>AXO9003432</t>
  </si>
  <si>
    <t>Shower, Aft Deck, cold</t>
  </si>
  <si>
    <t>AXO9003293</t>
  </si>
  <si>
    <t>Grab Rail w. Rod Holders, white</t>
  </si>
  <si>
    <t>AXO9003348</t>
  </si>
  <si>
    <t>Grab Rail w. Rod Holders, black</t>
  </si>
  <si>
    <t>AXO9003347</t>
  </si>
  <si>
    <t>Roof Rack set, black</t>
  </si>
  <si>
    <t>AXO9003292</t>
  </si>
  <si>
    <t>Roof Rack set, white</t>
  </si>
  <si>
    <t>AXO9003563</t>
  </si>
  <si>
    <t>Engine Frame, polished US</t>
  </si>
  <si>
    <t>AXO9003565</t>
  </si>
  <si>
    <t>Engine Frame, black US</t>
  </si>
  <si>
    <t>AXO9003296</t>
  </si>
  <si>
    <t>Engine Frame, polished EU</t>
  </si>
  <si>
    <t>AXO9003349</t>
  </si>
  <si>
    <t>Engine Frame, black EU</t>
  </si>
  <si>
    <t>AXO9003227</t>
  </si>
  <si>
    <t>Burnewiin Gunwale Mount</t>
  </si>
  <si>
    <t>AXO9003436</t>
  </si>
  <si>
    <t>AXO9003237</t>
  </si>
  <si>
    <t>Gullwing Door Cushions</t>
  </si>
  <si>
    <t>Fenderbox Cushion, Port</t>
  </si>
  <si>
    <t>Fenderbox Cushion, Stbd</t>
  </si>
  <si>
    <t>Upholstery Exterior</t>
  </si>
  <si>
    <t>Silvertex Petrol</t>
  </si>
  <si>
    <t>Silvertex Hunter</t>
  </si>
  <si>
    <t>Mediterrana Antracite</t>
  </si>
  <si>
    <t>Mediterrana Taupe</t>
  </si>
  <si>
    <t>Layout Interior</t>
  </si>
  <si>
    <t>AXO9003246</t>
  </si>
  <si>
    <t>Enclosed Toilet, Front cabin</t>
  </si>
  <si>
    <t>AXO9003946</t>
  </si>
  <si>
    <t>Wardrobe extension to Pentry Module, cold</t>
  </si>
  <si>
    <t>AXO9003949</t>
  </si>
  <si>
    <t>Wardrobe extension to Pentry Module, cold/hot</t>
  </si>
  <si>
    <t>AXO9003262</t>
  </si>
  <si>
    <t>Wheelhouse Lounge</t>
  </si>
  <si>
    <t>AXO9003289</t>
  </si>
  <si>
    <t>Refrigerator</t>
  </si>
  <si>
    <t>AXO9003291</t>
  </si>
  <si>
    <t>Electric Sliding Canvas Roof, Wheelhouse</t>
  </si>
  <si>
    <t>AXO9003287</t>
  </si>
  <si>
    <t>Bar Cabinet</t>
  </si>
  <si>
    <t>AXO9003345</t>
  </si>
  <si>
    <t>Openable Aft Window</t>
  </si>
  <si>
    <t>AXO9003282</t>
  </si>
  <si>
    <t>Electrically Openable Aft Window</t>
  </si>
  <si>
    <t>Drivers Sofa Upgrade</t>
  </si>
  <si>
    <t>Onboard Comfort</t>
  </si>
  <si>
    <t>AXO9003247</t>
  </si>
  <si>
    <t>Shower in Toilet compartment, cold/hot</t>
  </si>
  <si>
    <t>AXO9003248</t>
  </si>
  <si>
    <t>Shower in Toilet compartment, cold</t>
  </si>
  <si>
    <t>AXO9003249</t>
  </si>
  <si>
    <t>Drawer Fridge 30L</t>
  </si>
  <si>
    <t>AXO9003250</t>
  </si>
  <si>
    <t>AXO9003252</t>
  </si>
  <si>
    <t>Drawer Fridge 30L. Wardrobe</t>
  </si>
  <si>
    <t>AXO9003253</t>
  </si>
  <si>
    <t>AXO9003198</t>
  </si>
  <si>
    <t>Induction Cooktop one zone, Pentry Module, 230V</t>
  </si>
  <si>
    <t>AXO9003199</t>
  </si>
  <si>
    <t>Induction Cooktop one zone, Pentry Module, 110V</t>
  </si>
  <si>
    <t>AXO9003257</t>
  </si>
  <si>
    <t>Gas Cooktop one-burner, Pentry Module</t>
  </si>
  <si>
    <t>AXO9003605</t>
  </si>
  <si>
    <t>Electric Grill, Wet Bar, 230V</t>
  </si>
  <si>
    <t>AXO9003606</t>
  </si>
  <si>
    <t>Electric Grill, Wet Bar, 110V</t>
  </si>
  <si>
    <t>AXO9003607</t>
  </si>
  <si>
    <t>Gas Cooktop two-burner, Wet Bar</t>
  </si>
  <si>
    <t>AXO9003311</t>
  </si>
  <si>
    <t>Diesel Heater</t>
  </si>
  <si>
    <t>AXO9003321</t>
  </si>
  <si>
    <t>Air Conditioning variable speed, EU</t>
  </si>
  <si>
    <t>AXO9003322</t>
  </si>
  <si>
    <t>Air Conditioning variable speed, US</t>
  </si>
  <si>
    <t>Upholstery Interior</t>
  </si>
  <si>
    <t>Basecamp interior</t>
  </si>
  <si>
    <t>Monterra interior</t>
  </si>
  <si>
    <t>Operation</t>
  </si>
  <si>
    <t>Axopar Safety Bag</t>
  </si>
  <si>
    <t>AXO9003090</t>
  </si>
  <si>
    <t xml:space="preserve">Bow Thruster </t>
  </si>
  <si>
    <t>AXO9003553</t>
  </si>
  <si>
    <t>Bow Thruster w. JPO integration</t>
  </si>
  <si>
    <t>AXO9003201</t>
  </si>
  <si>
    <t>Electric Windlass System</t>
  </si>
  <si>
    <t>AXO9003236</t>
  </si>
  <si>
    <t>Mooring Package</t>
  </si>
  <si>
    <t>Entertainment</t>
  </si>
  <si>
    <t>AXO9003071</t>
  </si>
  <si>
    <t>Basic Audio</t>
  </si>
  <si>
    <t>AXO9003072</t>
  </si>
  <si>
    <t>Premium Audio Package</t>
  </si>
  <si>
    <t>AXO9003380</t>
  </si>
  <si>
    <t>Premium Audio Package, Brabus Line</t>
  </si>
  <si>
    <t>AXO9003301</t>
  </si>
  <si>
    <t>Underwater Lights Dual Color</t>
  </si>
  <si>
    <t>AXO9003589</t>
  </si>
  <si>
    <t>Lighting Package</t>
  </si>
  <si>
    <t>AXO9003590</t>
  </si>
  <si>
    <t>Lighting Package, with aft cabin</t>
  </si>
  <si>
    <t>Navigation</t>
  </si>
  <si>
    <t>AXO9003303</t>
  </si>
  <si>
    <t>Radar Simrad HALO 20"</t>
  </si>
  <si>
    <t>AXO9003304</t>
  </si>
  <si>
    <t>Echo Sounder, Thru Hull</t>
  </si>
  <si>
    <t>AXO9003305</t>
  </si>
  <si>
    <t>Echo Sounder, Active Imaging 3-in-1</t>
  </si>
  <si>
    <t>AXO9003306</t>
  </si>
  <si>
    <t>VHF Simrad RS100B</t>
  </si>
  <si>
    <t>AXO9003346</t>
  </si>
  <si>
    <t xml:space="preserve">LED Search Light </t>
  </si>
  <si>
    <t>AXO9003355</t>
  </si>
  <si>
    <t>Nightvision Camera FLIR M232, 360°</t>
  </si>
  <si>
    <t>AXO9003393</t>
  </si>
  <si>
    <t>Chartplotter Simrad NSS4 12" - Twin</t>
  </si>
  <si>
    <t>AXO9003392</t>
  </si>
  <si>
    <t>Chartplotter Simrad NSS4 12" - Single</t>
  </si>
  <si>
    <t>AXO9003584</t>
  </si>
  <si>
    <t>Chartplotter Simrad NSS4 10" Twin</t>
  </si>
  <si>
    <t>Axopar 38 Cross Cabin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</si>
</sst>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  <numFmt numFmtId="166" formatCode="#,##0.00&quot;€&quot;"/>
  </numFmts>
  <fonts count="9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164" fontId="8" fillId="0" borderId="0" xfId="0" applyNumberFormat="1" applyFont="1" applyProtection="1">
      <protection hidden="1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4" fontId="2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" fontId="2" fillId="0" borderId="0" xfId="0" applyNumberFormat="1" applyFont="1"/>
    <xf numFmtId="166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699213</xdr:colOff>
      <xdr:row>0</xdr:row>
      <xdr:rowOff>692078</xdr:rowOff>
    </xdr:from>
    <xdr:to>
      <xdr:col>3</xdr:col>
      <xdr:colOff>4651909</xdr:colOff>
      <xdr:row>9</xdr:row>
      <xdr:rowOff>138682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09135A-B204-52E2-4C6F-36711083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5898" y="692078"/>
          <a:ext cx="5258371" cy="2628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196"/>
  <sheetViews>
    <sheetView showRowColHeaders="0" tabSelected="1" zoomScale="118" zoomScaleNormal="118" workbookViewId="0">
      <selection activeCell="F16" sqref="F16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6" width="23.33203125" style="1" customWidth="1"/>
    <col min="7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5" t="s">
        <v>240</v>
      </c>
      <c r="C11" s="46"/>
      <c r="D11" s="46"/>
      <c r="E11" s="46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39" t="s">
        <v>13</v>
      </c>
      <c r="E13" s="41"/>
      <c r="F13" s="18"/>
      <c r="G13" s="18"/>
    </row>
    <row r="14" spans="2:8" ht="16" x14ac:dyDescent="0.2">
      <c r="B14" s="40"/>
      <c r="C14" s="1" t="s">
        <v>25</v>
      </c>
      <c r="D14" s="1" t="s">
        <v>26</v>
      </c>
      <c r="E14" s="42">
        <v>133000</v>
      </c>
      <c r="F14" s="19" t="s">
        <v>11</v>
      </c>
      <c r="G14" s="17">
        <f>IF(F14=0,0,E14)</f>
        <v>133000</v>
      </c>
    </row>
    <row r="15" spans="2:8" ht="16" x14ac:dyDescent="0.2">
      <c r="B15" s="39" t="s">
        <v>27</v>
      </c>
      <c r="E15" s="42"/>
      <c r="F15" s="21"/>
      <c r="G15" s="20"/>
    </row>
    <row r="16" spans="2:8" ht="16" x14ac:dyDescent="0.2">
      <c r="B16" s="40"/>
      <c r="C16" s="1" t="s">
        <v>28</v>
      </c>
      <c r="D16" s="1" t="s">
        <v>29</v>
      </c>
      <c r="E16" s="42">
        <v>50700</v>
      </c>
      <c r="F16" s="19"/>
      <c r="G16" s="17">
        <f t="shared" ref="G16:G77" si="0">IF(F16=0,0,E16)</f>
        <v>0</v>
      </c>
    </row>
    <row r="17" spans="2:7" ht="16" x14ac:dyDescent="0.2">
      <c r="C17" s="1" t="s">
        <v>30</v>
      </c>
      <c r="D17" s="1" t="s">
        <v>31</v>
      </c>
      <c r="E17" s="42">
        <v>52700</v>
      </c>
      <c r="F17" s="19"/>
      <c r="G17" s="17">
        <f t="shared" si="0"/>
        <v>0</v>
      </c>
    </row>
    <row r="18" spans="2:7" ht="16" x14ac:dyDescent="0.2">
      <c r="C18" s="1" t="s">
        <v>32</v>
      </c>
      <c r="D18" s="1" t="s">
        <v>33</v>
      </c>
      <c r="E18" s="42">
        <v>50700</v>
      </c>
      <c r="F18" s="19"/>
      <c r="G18" s="17">
        <f t="shared" si="0"/>
        <v>0</v>
      </c>
    </row>
    <row r="19" spans="2:7" ht="16" x14ac:dyDescent="0.2">
      <c r="C19" s="1" t="s">
        <v>34</v>
      </c>
      <c r="D19" s="1" t="s">
        <v>35</v>
      </c>
      <c r="E19" s="42">
        <v>52700</v>
      </c>
      <c r="F19" s="19"/>
      <c r="G19" s="17">
        <f t="shared" si="0"/>
        <v>0</v>
      </c>
    </row>
    <row r="20" spans="2:7" ht="16" x14ac:dyDescent="0.2">
      <c r="C20" s="1" t="s">
        <v>36</v>
      </c>
      <c r="D20" s="1" t="s">
        <v>37</v>
      </c>
      <c r="E20" s="42">
        <v>62500</v>
      </c>
      <c r="F20" s="19"/>
      <c r="G20" s="17">
        <f t="shared" si="0"/>
        <v>0</v>
      </c>
    </row>
    <row r="21" spans="2:7" ht="16" x14ac:dyDescent="0.2">
      <c r="C21" s="1" t="s">
        <v>38</v>
      </c>
      <c r="D21" s="1" t="s">
        <v>39</v>
      </c>
      <c r="E21" s="42">
        <v>64500</v>
      </c>
      <c r="F21" s="19"/>
      <c r="G21" s="17">
        <f t="shared" si="0"/>
        <v>0</v>
      </c>
    </row>
    <row r="22" spans="2:7" ht="16" x14ac:dyDescent="0.2">
      <c r="C22" s="1" t="s">
        <v>40</v>
      </c>
      <c r="D22" s="1" t="s">
        <v>41</v>
      </c>
      <c r="E22" s="42">
        <v>62500</v>
      </c>
      <c r="F22" s="21"/>
      <c r="G22" s="17">
        <f t="shared" si="0"/>
        <v>0</v>
      </c>
    </row>
    <row r="23" spans="2:7" ht="16" x14ac:dyDescent="0.2">
      <c r="C23" s="1" t="s">
        <v>42</v>
      </c>
      <c r="D23" s="1" t="s">
        <v>43</v>
      </c>
      <c r="E23" s="42">
        <v>64500</v>
      </c>
      <c r="F23" s="19"/>
      <c r="G23" s="17">
        <f t="shared" si="0"/>
        <v>0</v>
      </c>
    </row>
    <row r="24" spans="2:7" ht="16" x14ac:dyDescent="0.2">
      <c r="C24" s="1" t="s">
        <v>44</v>
      </c>
      <c r="D24" s="1" t="s">
        <v>45</v>
      </c>
      <c r="E24" s="42">
        <v>10100</v>
      </c>
      <c r="F24" s="19"/>
      <c r="G24" s="17">
        <f t="shared" si="0"/>
        <v>0</v>
      </c>
    </row>
    <row r="25" spans="2:7" ht="16" x14ac:dyDescent="0.2">
      <c r="C25" s="1" t="s">
        <v>46</v>
      </c>
      <c r="D25" s="1" t="s">
        <v>47</v>
      </c>
      <c r="E25" s="42">
        <v>30200</v>
      </c>
      <c r="F25" s="19"/>
      <c r="G25" s="17">
        <f t="shared" si="0"/>
        <v>0</v>
      </c>
    </row>
    <row r="26" spans="2:7" ht="14" customHeight="1" x14ac:dyDescent="0.2">
      <c r="C26" s="1" t="s">
        <v>48</v>
      </c>
      <c r="D26" s="1" t="s">
        <v>49</v>
      </c>
      <c r="E26" s="42">
        <v>12750</v>
      </c>
      <c r="F26" s="21"/>
      <c r="G26" s="17">
        <f t="shared" si="0"/>
        <v>0</v>
      </c>
    </row>
    <row r="27" spans="2:7" ht="14" customHeight="1" x14ac:dyDescent="0.2">
      <c r="C27" s="1" t="s">
        <v>50</v>
      </c>
      <c r="D27" s="1" t="s">
        <v>51</v>
      </c>
      <c r="E27" s="42">
        <v>35300</v>
      </c>
      <c r="F27" s="19"/>
      <c r="G27" s="17">
        <f t="shared" si="0"/>
        <v>0</v>
      </c>
    </row>
    <row r="28" spans="2:7" ht="16" x14ac:dyDescent="0.2">
      <c r="C28" s="1" t="s">
        <v>52</v>
      </c>
      <c r="D28" s="1" t="s">
        <v>53</v>
      </c>
      <c r="E28" s="42">
        <v>2125</v>
      </c>
      <c r="F28" s="19"/>
      <c r="G28" s="17">
        <f t="shared" si="0"/>
        <v>0</v>
      </c>
    </row>
    <row r="29" spans="2:7" ht="16" x14ac:dyDescent="0.2">
      <c r="C29" s="1" t="s">
        <v>54</v>
      </c>
      <c r="D29" s="1" t="s">
        <v>55</v>
      </c>
      <c r="E29" s="42">
        <v>2125</v>
      </c>
      <c r="F29" s="19"/>
      <c r="G29" s="17">
        <f t="shared" si="0"/>
        <v>0</v>
      </c>
    </row>
    <row r="30" spans="2:7" ht="16" x14ac:dyDescent="0.2">
      <c r="C30" s="1" t="s">
        <v>56</v>
      </c>
      <c r="D30" s="1" t="s">
        <v>57</v>
      </c>
      <c r="E30" s="42">
        <v>2550</v>
      </c>
      <c r="F30" s="19"/>
      <c r="G30" s="17">
        <f t="shared" si="0"/>
        <v>0</v>
      </c>
    </row>
    <row r="31" spans="2:7" ht="16" x14ac:dyDescent="0.2">
      <c r="C31" s="1" t="s">
        <v>58</v>
      </c>
      <c r="D31" s="1" t="s">
        <v>59</v>
      </c>
      <c r="E31" s="42">
        <v>2550</v>
      </c>
      <c r="F31" s="19"/>
      <c r="G31" s="17">
        <f t="shared" si="0"/>
        <v>0</v>
      </c>
    </row>
    <row r="32" spans="2:7" ht="16" customHeight="1" x14ac:dyDescent="0.2">
      <c r="B32" s="39" t="s">
        <v>60</v>
      </c>
      <c r="E32" s="42"/>
      <c r="F32" s="19"/>
      <c r="G32" s="17"/>
    </row>
    <row r="33" spans="2:7" ht="16" x14ac:dyDescent="0.2">
      <c r="C33" s="1" t="s">
        <v>61</v>
      </c>
      <c r="D33" s="1" t="s">
        <v>62</v>
      </c>
      <c r="E33" s="42">
        <v>570</v>
      </c>
      <c r="F33" s="19"/>
      <c r="G33" s="17">
        <f t="shared" si="0"/>
        <v>0</v>
      </c>
    </row>
    <row r="34" spans="2:7" ht="16" x14ac:dyDescent="0.2">
      <c r="B34" s="39" t="s">
        <v>63</v>
      </c>
      <c r="E34" s="42"/>
      <c r="F34" s="19"/>
      <c r="G34" s="17"/>
    </row>
    <row r="35" spans="2:7" ht="16" x14ac:dyDescent="0.2">
      <c r="C35" s="1" t="s">
        <v>64</v>
      </c>
      <c r="D35" s="1" t="s">
        <v>65</v>
      </c>
      <c r="E35" s="42">
        <v>5780</v>
      </c>
      <c r="F35" s="19"/>
      <c r="G35" s="17">
        <f t="shared" si="0"/>
        <v>0</v>
      </c>
    </row>
    <row r="36" spans="2:7" ht="16" x14ac:dyDescent="0.2">
      <c r="B36" s="39" t="s">
        <v>66</v>
      </c>
      <c r="E36" s="42"/>
      <c r="F36" s="19"/>
      <c r="G36" s="17"/>
    </row>
    <row r="37" spans="2:7" ht="16" x14ac:dyDescent="0.2">
      <c r="C37" s="1" t="s">
        <v>67</v>
      </c>
      <c r="D37" s="1" t="s">
        <v>68</v>
      </c>
      <c r="E37" s="42">
        <v>5250</v>
      </c>
      <c r="F37" s="19"/>
      <c r="G37" s="17">
        <f t="shared" si="0"/>
        <v>0</v>
      </c>
    </row>
    <row r="38" spans="2:7" ht="16" x14ac:dyDescent="0.2">
      <c r="C38" s="1" t="s">
        <v>69</v>
      </c>
      <c r="D38" s="1" t="s">
        <v>70</v>
      </c>
      <c r="E38" s="42">
        <v>4500</v>
      </c>
      <c r="F38" s="19"/>
      <c r="G38" s="17">
        <f t="shared" si="0"/>
        <v>0</v>
      </c>
    </row>
    <row r="39" spans="2:7" ht="16" x14ac:dyDescent="0.2">
      <c r="C39" s="1" t="s">
        <v>71</v>
      </c>
      <c r="D39" s="1" t="s">
        <v>72</v>
      </c>
      <c r="E39" s="42">
        <v>4450</v>
      </c>
      <c r="F39" s="19"/>
      <c r="G39" s="17">
        <f t="shared" si="0"/>
        <v>0</v>
      </c>
    </row>
    <row r="40" spans="2:7" ht="20.5" customHeight="1" x14ac:dyDescent="0.2">
      <c r="B40" s="39" t="s">
        <v>73</v>
      </c>
      <c r="E40" s="42"/>
      <c r="F40" s="22"/>
      <c r="G40" s="17"/>
    </row>
    <row r="41" spans="2:7" ht="16" x14ac:dyDescent="0.2">
      <c r="C41" s="1" t="s">
        <v>74</v>
      </c>
      <c r="D41" s="1" t="s">
        <v>75</v>
      </c>
      <c r="E41" s="42">
        <v>7190</v>
      </c>
      <c r="F41" s="19"/>
      <c r="G41" s="17">
        <f t="shared" si="0"/>
        <v>0</v>
      </c>
    </row>
    <row r="42" spans="2:7" ht="16" x14ac:dyDescent="0.2">
      <c r="C42" s="1" t="s">
        <v>76</v>
      </c>
      <c r="D42" s="1" t="s">
        <v>77</v>
      </c>
      <c r="E42" s="42">
        <v>5490</v>
      </c>
      <c r="F42" s="19"/>
      <c r="G42" s="17">
        <f t="shared" si="0"/>
        <v>0</v>
      </c>
    </row>
    <row r="43" spans="2:7" ht="16" x14ac:dyDescent="0.2">
      <c r="C43" s="1" t="s">
        <v>78</v>
      </c>
      <c r="D43" s="1" t="s">
        <v>79</v>
      </c>
      <c r="E43" s="42">
        <v>8900</v>
      </c>
      <c r="F43" s="19"/>
      <c r="G43" s="17">
        <f t="shared" si="0"/>
        <v>0</v>
      </c>
    </row>
    <row r="44" spans="2:7" ht="16" x14ac:dyDescent="0.2">
      <c r="C44" s="1" t="s">
        <v>80</v>
      </c>
      <c r="D44" s="1" t="s">
        <v>81</v>
      </c>
      <c r="E44" s="42">
        <v>4900</v>
      </c>
      <c r="F44" s="19"/>
      <c r="G44" s="17">
        <f t="shared" si="0"/>
        <v>0</v>
      </c>
    </row>
    <row r="45" spans="2:7" ht="16" x14ac:dyDescent="0.2">
      <c r="C45" s="1" t="s">
        <v>82</v>
      </c>
      <c r="D45" s="1" t="s">
        <v>83</v>
      </c>
      <c r="E45" s="42">
        <v>770</v>
      </c>
      <c r="F45" s="21"/>
      <c r="G45" s="17">
        <f t="shared" si="0"/>
        <v>0</v>
      </c>
    </row>
    <row r="46" spans="2:7" ht="16" x14ac:dyDescent="0.2">
      <c r="C46" s="1" t="s">
        <v>84</v>
      </c>
      <c r="D46" s="1" t="s">
        <v>85</v>
      </c>
      <c r="E46" s="42">
        <v>770</v>
      </c>
      <c r="F46" s="19"/>
      <c r="G46" s="17">
        <f t="shared" si="0"/>
        <v>0</v>
      </c>
    </row>
    <row r="47" spans="2:7" ht="16" x14ac:dyDescent="0.2">
      <c r="B47" s="39" t="s">
        <v>86</v>
      </c>
      <c r="E47" s="42"/>
      <c r="F47" s="16"/>
      <c r="G47" s="17"/>
    </row>
    <row r="48" spans="2:7" ht="16" x14ac:dyDescent="0.2">
      <c r="C48" s="1" t="s">
        <v>87</v>
      </c>
      <c r="D48" s="1" t="s">
        <v>88</v>
      </c>
      <c r="E48" s="42">
        <v>9900</v>
      </c>
      <c r="F48" s="16"/>
      <c r="G48" s="17">
        <f t="shared" si="0"/>
        <v>0</v>
      </c>
    </row>
    <row r="49" spans="2:7" ht="16" x14ac:dyDescent="0.2">
      <c r="C49" s="1" t="s">
        <v>89</v>
      </c>
      <c r="D49" s="1" t="s">
        <v>90</v>
      </c>
      <c r="E49" s="42">
        <v>9900</v>
      </c>
      <c r="F49" s="16"/>
      <c r="G49" s="17">
        <f t="shared" si="0"/>
        <v>0</v>
      </c>
    </row>
    <row r="50" spans="2:7" ht="16" x14ac:dyDescent="0.2">
      <c r="C50" s="1" t="s">
        <v>91</v>
      </c>
      <c r="D50" s="1" t="s">
        <v>92</v>
      </c>
      <c r="E50" s="42">
        <v>1900</v>
      </c>
      <c r="F50" s="16"/>
      <c r="G50" s="17">
        <f t="shared" si="0"/>
        <v>0</v>
      </c>
    </row>
    <row r="51" spans="2:7" ht="16" x14ac:dyDescent="0.2">
      <c r="C51" s="1" t="s">
        <v>93</v>
      </c>
      <c r="D51" s="1" t="s">
        <v>94</v>
      </c>
      <c r="E51" s="42">
        <v>1900</v>
      </c>
      <c r="F51" s="22"/>
      <c r="G51" s="17">
        <f t="shared" si="0"/>
        <v>0</v>
      </c>
    </row>
    <row r="52" spans="2:7" ht="16" x14ac:dyDescent="0.2">
      <c r="C52" s="1" t="s">
        <v>95</v>
      </c>
      <c r="D52" s="1" t="s">
        <v>96</v>
      </c>
      <c r="E52" s="42">
        <v>4500</v>
      </c>
      <c r="F52" s="22"/>
      <c r="G52" s="17">
        <f t="shared" si="0"/>
        <v>0</v>
      </c>
    </row>
    <row r="53" spans="2:7" ht="16" x14ac:dyDescent="0.2">
      <c r="C53" s="1" t="s">
        <v>97</v>
      </c>
      <c r="D53" s="1" t="s">
        <v>98</v>
      </c>
      <c r="E53" s="42">
        <v>6200</v>
      </c>
      <c r="F53" s="22"/>
      <c r="G53" s="17">
        <f t="shared" si="0"/>
        <v>0</v>
      </c>
    </row>
    <row r="54" spans="2:7" ht="16" x14ac:dyDescent="0.2">
      <c r="C54" s="1" t="s">
        <v>99</v>
      </c>
      <c r="D54" s="1" t="s">
        <v>100</v>
      </c>
      <c r="E54" s="42">
        <v>2090</v>
      </c>
      <c r="F54" s="16"/>
      <c r="G54" s="17">
        <f t="shared" si="0"/>
        <v>0</v>
      </c>
    </row>
    <row r="55" spans="2:7" ht="16" x14ac:dyDescent="0.2">
      <c r="C55" s="1" t="s">
        <v>101</v>
      </c>
      <c r="D55" s="1" t="s">
        <v>102</v>
      </c>
      <c r="E55" s="42">
        <v>290</v>
      </c>
      <c r="F55" s="16"/>
      <c r="G55" s="17">
        <f t="shared" si="0"/>
        <v>0</v>
      </c>
    </row>
    <row r="56" spans="2:7" ht="16" x14ac:dyDescent="0.2">
      <c r="B56" s="39" t="s">
        <v>103</v>
      </c>
      <c r="E56" s="42"/>
      <c r="F56" s="16"/>
      <c r="G56" s="17"/>
    </row>
    <row r="57" spans="2:7" ht="16" x14ac:dyDescent="0.2">
      <c r="C57" s="1" t="s">
        <v>104</v>
      </c>
      <c r="D57" s="1" t="s">
        <v>105</v>
      </c>
      <c r="E57" s="42">
        <v>2710</v>
      </c>
      <c r="F57" s="16"/>
      <c r="G57" s="17">
        <f t="shared" si="0"/>
        <v>0</v>
      </c>
    </row>
    <row r="58" spans="2:7" ht="16" x14ac:dyDescent="0.2">
      <c r="C58" s="1" t="s">
        <v>106</v>
      </c>
      <c r="D58" s="1" t="s">
        <v>107</v>
      </c>
      <c r="E58" s="42">
        <v>2710</v>
      </c>
      <c r="F58" s="16"/>
      <c r="G58" s="17">
        <f t="shared" si="0"/>
        <v>0</v>
      </c>
    </row>
    <row r="59" spans="2:7" ht="16" x14ac:dyDescent="0.2">
      <c r="C59" s="1" t="s">
        <v>108</v>
      </c>
      <c r="D59" s="1" t="s">
        <v>109</v>
      </c>
      <c r="E59" s="42">
        <v>1180</v>
      </c>
      <c r="F59" s="16"/>
      <c r="G59" s="17">
        <f t="shared" si="0"/>
        <v>0</v>
      </c>
    </row>
    <row r="60" spans="2:7" ht="16" x14ac:dyDescent="0.2">
      <c r="C60" s="1" t="s">
        <v>110</v>
      </c>
      <c r="D60" s="1" t="s">
        <v>111</v>
      </c>
      <c r="E60" s="42">
        <v>1180</v>
      </c>
      <c r="F60" s="43"/>
      <c r="G60" s="17">
        <f t="shared" si="0"/>
        <v>0</v>
      </c>
    </row>
    <row r="61" spans="2:7" ht="16" x14ac:dyDescent="0.2">
      <c r="C61" s="1" t="s">
        <v>112</v>
      </c>
      <c r="D61" s="1" t="s">
        <v>113</v>
      </c>
      <c r="E61" s="42">
        <v>430</v>
      </c>
      <c r="F61" s="16"/>
      <c r="G61" s="17">
        <f t="shared" si="0"/>
        <v>0</v>
      </c>
    </row>
    <row r="62" spans="2:7" ht="16" x14ac:dyDescent="0.2">
      <c r="C62" s="1" t="s">
        <v>114</v>
      </c>
      <c r="D62" s="1" t="s">
        <v>115</v>
      </c>
      <c r="E62" s="42">
        <v>400</v>
      </c>
      <c r="F62" s="16"/>
      <c r="G62" s="17">
        <f t="shared" si="0"/>
        <v>0</v>
      </c>
    </row>
    <row r="63" spans="2:7" ht="16" x14ac:dyDescent="0.2">
      <c r="C63" s="1" t="s">
        <v>116</v>
      </c>
      <c r="D63" s="1" t="s">
        <v>117</v>
      </c>
      <c r="E63" s="42">
        <v>400</v>
      </c>
      <c r="F63" s="16"/>
      <c r="G63" s="17">
        <f t="shared" si="0"/>
        <v>0</v>
      </c>
    </row>
    <row r="64" spans="2:7" ht="16" x14ac:dyDescent="0.2">
      <c r="C64" s="1" t="s">
        <v>118</v>
      </c>
      <c r="D64" s="1" t="s">
        <v>119</v>
      </c>
      <c r="E64" s="42">
        <v>690</v>
      </c>
      <c r="F64" s="16"/>
      <c r="G64" s="17">
        <f t="shared" si="0"/>
        <v>0</v>
      </c>
    </row>
    <row r="65" spans="2:7" ht="16" x14ac:dyDescent="0.2">
      <c r="C65" s="1" t="s">
        <v>120</v>
      </c>
      <c r="D65" s="1" t="s">
        <v>121</v>
      </c>
      <c r="E65" s="42">
        <v>690</v>
      </c>
      <c r="F65" s="16"/>
      <c r="G65" s="17">
        <f t="shared" si="0"/>
        <v>0</v>
      </c>
    </row>
    <row r="66" spans="2:7" ht="16" x14ac:dyDescent="0.2">
      <c r="C66" s="1" t="s">
        <v>122</v>
      </c>
      <c r="D66" s="1" t="s">
        <v>123</v>
      </c>
      <c r="E66" s="42">
        <v>1750</v>
      </c>
      <c r="F66" s="16"/>
      <c r="G66" s="17">
        <f t="shared" si="0"/>
        <v>0</v>
      </c>
    </row>
    <row r="67" spans="2:7" ht="16" x14ac:dyDescent="0.2">
      <c r="C67" s="1" t="s">
        <v>124</v>
      </c>
      <c r="D67" s="1" t="s">
        <v>125</v>
      </c>
      <c r="E67" s="42">
        <v>1750</v>
      </c>
      <c r="F67" s="16"/>
      <c r="G67" s="17">
        <f t="shared" si="0"/>
        <v>0</v>
      </c>
    </row>
    <row r="68" spans="2:7" ht="16" x14ac:dyDescent="0.2">
      <c r="C68" s="1" t="s">
        <v>126</v>
      </c>
      <c r="D68" s="1" t="s">
        <v>127</v>
      </c>
      <c r="E68" s="42">
        <v>1160</v>
      </c>
      <c r="F68" s="16"/>
      <c r="G68" s="17">
        <f t="shared" si="0"/>
        <v>0</v>
      </c>
    </row>
    <row r="69" spans="2:7" ht="16" x14ac:dyDescent="0.2">
      <c r="C69" s="1" t="s">
        <v>128</v>
      </c>
      <c r="D69" s="1" t="s">
        <v>129</v>
      </c>
      <c r="E69" s="42">
        <v>1160</v>
      </c>
      <c r="F69" s="16"/>
      <c r="G69" s="17">
        <f t="shared" si="0"/>
        <v>0</v>
      </c>
    </row>
    <row r="70" spans="2:7" ht="16" x14ac:dyDescent="0.2">
      <c r="C70" s="1" t="s">
        <v>130</v>
      </c>
      <c r="D70" s="1" t="s">
        <v>131</v>
      </c>
      <c r="E70" s="42">
        <v>1160</v>
      </c>
      <c r="F70" s="16"/>
      <c r="G70" s="17">
        <f t="shared" si="0"/>
        <v>0</v>
      </c>
    </row>
    <row r="71" spans="2:7" ht="16" x14ac:dyDescent="0.2">
      <c r="C71" s="1" t="s">
        <v>132</v>
      </c>
      <c r="D71" s="1" t="s">
        <v>133</v>
      </c>
      <c r="E71" s="42">
        <v>1160</v>
      </c>
      <c r="F71" s="16"/>
      <c r="G71" s="17">
        <f t="shared" si="0"/>
        <v>0</v>
      </c>
    </row>
    <row r="72" spans="2:7" ht="16" x14ac:dyDescent="0.2">
      <c r="C72" s="1" t="s">
        <v>134</v>
      </c>
      <c r="D72" s="1" t="s">
        <v>135</v>
      </c>
      <c r="E72" s="42">
        <v>390</v>
      </c>
      <c r="F72" s="43"/>
      <c r="G72" s="17">
        <f t="shared" si="0"/>
        <v>0</v>
      </c>
    </row>
    <row r="73" spans="2:7" ht="20.5" customHeight="1" x14ac:dyDescent="0.2">
      <c r="D73" s="1" t="s">
        <v>135</v>
      </c>
      <c r="E73" s="42">
        <v>390</v>
      </c>
      <c r="F73" s="44"/>
      <c r="G73" s="17">
        <f t="shared" si="0"/>
        <v>0</v>
      </c>
    </row>
    <row r="74" spans="2:7" ht="16" x14ac:dyDescent="0.2">
      <c r="C74" s="1" t="s">
        <v>136</v>
      </c>
      <c r="D74" s="1" t="s">
        <v>135</v>
      </c>
      <c r="E74" s="42">
        <v>390</v>
      </c>
      <c r="F74" s="16"/>
      <c r="G74" s="17">
        <f t="shared" si="0"/>
        <v>0</v>
      </c>
    </row>
    <row r="75" spans="2:7" ht="16" x14ac:dyDescent="0.2">
      <c r="C75" s="1" t="s">
        <v>137</v>
      </c>
      <c r="D75" s="1" t="s">
        <v>138</v>
      </c>
      <c r="E75" s="42">
        <v>1190</v>
      </c>
      <c r="F75" s="16"/>
      <c r="G75" s="17">
        <f t="shared" si="0"/>
        <v>0</v>
      </c>
    </row>
    <row r="76" spans="2:7" ht="16" x14ac:dyDescent="0.2">
      <c r="D76" s="1" t="s">
        <v>139</v>
      </c>
      <c r="E76" s="42">
        <v>170</v>
      </c>
      <c r="F76" s="16"/>
      <c r="G76" s="17">
        <f t="shared" si="0"/>
        <v>0</v>
      </c>
    </row>
    <row r="77" spans="2:7" ht="16" x14ac:dyDescent="0.2">
      <c r="D77" s="1" t="s">
        <v>140</v>
      </c>
      <c r="E77" s="42">
        <v>170</v>
      </c>
      <c r="F77" s="16"/>
      <c r="G77" s="17">
        <f t="shared" si="0"/>
        <v>0</v>
      </c>
    </row>
    <row r="78" spans="2:7" ht="16" x14ac:dyDescent="0.2">
      <c r="B78" s="39" t="s">
        <v>141</v>
      </c>
      <c r="E78" s="42"/>
      <c r="F78" s="16"/>
      <c r="G78" s="17"/>
    </row>
    <row r="79" spans="2:7" ht="16" x14ac:dyDescent="0.2">
      <c r="D79" s="1" t="s">
        <v>142</v>
      </c>
      <c r="E79" s="42"/>
      <c r="F79" s="16"/>
      <c r="G79" s="17"/>
    </row>
    <row r="80" spans="2:7" ht="16" x14ac:dyDescent="0.2">
      <c r="D80" s="1" t="s">
        <v>143</v>
      </c>
      <c r="E80" s="42">
        <v>690</v>
      </c>
      <c r="F80" s="16"/>
      <c r="G80" s="17">
        <f t="shared" ref="G80:G109" si="1">IF(F80=0,0,E80)</f>
        <v>0</v>
      </c>
    </row>
    <row r="81" spans="2:7" ht="16" x14ac:dyDescent="0.2">
      <c r="D81" s="1" t="s">
        <v>144</v>
      </c>
      <c r="E81" s="42">
        <v>2950</v>
      </c>
      <c r="F81" s="16"/>
      <c r="G81" s="17">
        <f t="shared" si="1"/>
        <v>0</v>
      </c>
    </row>
    <row r="82" spans="2:7" ht="16" x14ac:dyDescent="0.2">
      <c r="D82" s="1" t="s">
        <v>145</v>
      </c>
      <c r="E82" s="42">
        <v>2950</v>
      </c>
      <c r="F82" s="16"/>
      <c r="G82" s="17">
        <f t="shared" si="1"/>
        <v>0</v>
      </c>
    </row>
    <row r="83" spans="2:7" ht="16" x14ac:dyDescent="0.2">
      <c r="B83" s="39" t="s">
        <v>146</v>
      </c>
      <c r="E83" s="42"/>
      <c r="F83" s="16"/>
      <c r="G83" s="17"/>
    </row>
    <row r="84" spans="2:7" ht="16" x14ac:dyDescent="0.2">
      <c r="C84" s="1" t="s">
        <v>147</v>
      </c>
      <c r="D84" s="1" t="s">
        <v>148</v>
      </c>
      <c r="E84" s="42">
        <v>6490</v>
      </c>
      <c r="F84" s="16"/>
      <c r="G84" s="17">
        <f t="shared" si="1"/>
        <v>0</v>
      </c>
    </row>
    <row r="85" spans="2:7" ht="16" x14ac:dyDescent="0.2">
      <c r="C85" s="1" t="s">
        <v>149</v>
      </c>
      <c r="D85" s="1" t="s">
        <v>150</v>
      </c>
      <c r="E85" s="42">
        <v>990</v>
      </c>
      <c r="F85" s="16"/>
      <c r="G85" s="17">
        <f t="shared" si="1"/>
        <v>0</v>
      </c>
    </row>
    <row r="86" spans="2:7" ht="16" x14ac:dyDescent="0.2">
      <c r="C86" s="1" t="s">
        <v>151</v>
      </c>
      <c r="D86" s="1" t="s">
        <v>152</v>
      </c>
      <c r="E86" s="42">
        <v>990</v>
      </c>
      <c r="F86" s="16"/>
      <c r="G86" s="17">
        <f t="shared" si="1"/>
        <v>0</v>
      </c>
    </row>
    <row r="87" spans="2:7" ht="16" x14ac:dyDescent="0.2">
      <c r="C87" s="1" t="s">
        <v>153</v>
      </c>
      <c r="D87" s="1" t="s">
        <v>154</v>
      </c>
      <c r="E87" s="42">
        <v>1490</v>
      </c>
      <c r="F87" s="43"/>
      <c r="G87" s="17">
        <f t="shared" si="1"/>
        <v>0</v>
      </c>
    </row>
    <row r="88" spans="2:7" ht="16" x14ac:dyDescent="0.2">
      <c r="C88" s="1" t="s">
        <v>155</v>
      </c>
      <c r="D88" s="1" t="s">
        <v>156</v>
      </c>
      <c r="E88" s="42">
        <v>1610</v>
      </c>
      <c r="F88" s="16"/>
      <c r="G88" s="17">
        <f t="shared" si="1"/>
        <v>0</v>
      </c>
    </row>
    <row r="89" spans="2:7" ht="16" x14ac:dyDescent="0.2">
      <c r="C89" s="1" t="s">
        <v>157</v>
      </c>
      <c r="D89" s="1" t="s">
        <v>158</v>
      </c>
      <c r="E89" s="42">
        <v>3210</v>
      </c>
      <c r="F89" s="16"/>
      <c r="G89" s="17">
        <f t="shared" si="1"/>
        <v>0</v>
      </c>
    </row>
    <row r="90" spans="2:7" ht="16" x14ac:dyDescent="0.2">
      <c r="C90" s="1" t="s">
        <v>159</v>
      </c>
      <c r="D90" s="1" t="s">
        <v>160</v>
      </c>
      <c r="E90" s="42">
        <v>1500</v>
      </c>
      <c r="F90" s="43"/>
      <c r="G90" s="17">
        <f t="shared" si="1"/>
        <v>0</v>
      </c>
    </row>
    <row r="91" spans="2:7" ht="16" x14ac:dyDescent="0.2">
      <c r="C91" s="1" t="s">
        <v>161</v>
      </c>
      <c r="D91" s="1" t="s">
        <v>162</v>
      </c>
      <c r="E91" s="42">
        <v>2300</v>
      </c>
      <c r="F91" s="16"/>
      <c r="G91" s="17">
        <f t="shared" si="1"/>
        <v>0</v>
      </c>
    </row>
    <row r="92" spans="2:7" ht="16" x14ac:dyDescent="0.2">
      <c r="C92" s="1" t="s">
        <v>163</v>
      </c>
      <c r="D92" s="1" t="s">
        <v>164</v>
      </c>
      <c r="E92" s="42">
        <v>3700</v>
      </c>
      <c r="F92" s="16"/>
      <c r="G92" s="17">
        <f t="shared" si="1"/>
        <v>0</v>
      </c>
    </row>
    <row r="93" spans="2:7" ht="16" x14ac:dyDescent="0.2">
      <c r="D93" s="1" t="s">
        <v>165</v>
      </c>
      <c r="E93" s="42">
        <v>2490</v>
      </c>
      <c r="F93" s="43"/>
      <c r="G93" s="17">
        <f t="shared" si="1"/>
        <v>0</v>
      </c>
    </row>
    <row r="94" spans="2:7" ht="16" x14ac:dyDescent="0.2">
      <c r="B94" s="39" t="s">
        <v>166</v>
      </c>
      <c r="E94" s="42"/>
      <c r="F94" s="16"/>
      <c r="G94" s="17"/>
    </row>
    <row r="95" spans="2:7" ht="16" x14ac:dyDescent="0.2">
      <c r="C95" s="1" t="s">
        <v>167</v>
      </c>
      <c r="D95" s="1" t="s">
        <v>168</v>
      </c>
      <c r="E95" s="42">
        <v>490</v>
      </c>
      <c r="F95" s="16"/>
      <c r="G95" s="17">
        <f t="shared" si="1"/>
        <v>0</v>
      </c>
    </row>
    <row r="96" spans="2:7" ht="16" x14ac:dyDescent="0.2">
      <c r="C96" s="1" t="s">
        <v>169</v>
      </c>
      <c r="D96" s="1" t="s">
        <v>170</v>
      </c>
      <c r="E96" s="42">
        <v>490</v>
      </c>
      <c r="F96" s="16"/>
      <c r="G96" s="17">
        <f t="shared" si="1"/>
        <v>0</v>
      </c>
    </row>
    <row r="97" spans="2:7" ht="16" x14ac:dyDescent="0.2">
      <c r="C97" s="1" t="s">
        <v>171</v>
      </c>
      <c r="D97" s="1" t="s">
        <v>172</v>
      </c>
      <c r="E97" s="42">
        <v>1190</v>
      </c>
      <c r="F97" s="16"/>
      <c r="G97" s="17">
        <f t="shared" si="1"/>
        <v>0</v>
      </c>
    </row>
    <row r="98" spans="2:7" ht="16" x14ac:dyDescent="0.2">
      <c r="C98" s="1" t="s">
        <v>173</v>
      </c>
      <c r="D98" s="1" t="s">
        <v>172</v>
      </c>
      <c r="E98" s="42">
        <v>1190</v>
      </c>
      <c r="F98" s="16"/>
      <c r="G98" s="17">
        <f t="shared" si="1"/>
        <v>0</v>
      </c>
    </row>
    <row r="99" spans="2:7" ht="16" x14ac:dyDescent="0.2">
      <c r="C99" s="1" t="s">
        <v>174</v>
      </c>
      <c r="D99" s="1" t="s">
        <v>175</v>
      </c>
      <c r="E99" s="42">
        <v>2180</v>
      </c>
      <c r="F99" s="16"/>
      <c r="G99" s="17">
        <f t="shared" si="1"/>
        <v>0</v>
      </c>
    </row>
    <row r="100" spans="2:7" ht="19" customHeight="1" x14ac:dyDescent="0.2">
      <c r="C100" s="1" t="s">
        <v>176</v>
      </c>
      <c r="D100" s="1" t="s">
        <v>175</v>
      </c>
      <c r="E100" s="42">
        <v>2180</v>
      </c>
      <c r="F100" s="16"/>
      <c r="G100" s="17">
        <f t="shared" si="1"/>
        <v>0</v>
      </c>
    </row>
    <row r="101" spans="2:7" ht="20.5" customHeight="1" x14ac:dyDescent="0.2">
      <c r="C101" s="1" t="s">
        <v>177</v>
      </c>
      <c r="D101" s="1" t="s">
        <v>178</v>
      </c>
      <c r="E101" s="42">
        <v>1300</v>
      </c>
      <c r="F101" s="44"/>
      <c r="G101" s="17">
        <f t="shared" si="1"/>
        <v>0</v>
      </c>
    </row>
    <row r="102" spans="2:7" ht="16" x14ac:dyDescent="0.2">
      <c r="C102" s="1" t="s">
        <v>179</v>
      </c>
      <c r="D102" s="1" t="s">
        <v>180</v>
      </c>
      <c r="E102" s="42">
        <v>1500</v>
      </c>
      <c r="F102" s="43"/>
      <c r="G102" s="17">
        <f t="shared" si="1"/>
        <v>0</v>
      </c>
    </row>
    <row r="103" spans="2:7" ht="16" x14ac:dyDescent="0.2">
      <c r="C103" s="1" t="s">
        <v>181</v>
      </c>
      <c r="D103" s="1" t="s">
        <v>182</v>
      </c>
      <c r="E103" s="42">
        <v>600</v>
      </c>
      <c r="F103" s="16"/>
      <c r="G103" s="17">
        <f t="shared" si="1"/>
        <v>0</v>
      </c>
    </row>
    <row r="104" spans="2:7" ht="16" x14ac:dyDescent="0.2">
      <c r="C104" s="1" t="s">
        <v>183</v>
      </c>
      <c r="D104" s="1" t="s">
        <v>184</v>
      </c>
      <c r="E104" s="42">
        <v>2000</v>
      </c>
      <c r="F104" s="16"/>
      <c r="G104" s="17">
        <f t="shared" si="1"/>
        <v>0</v>
      </c>
    </row>
    <row r="105" spans="2:7" ht="16" x14ac:dyDescent="0.2">
      <c r="C105" s="1" t="s">
        <v>185</v>
      </c>
      <c r="D105" s="1" t="s">
        <v>186</v>
      </c>
      <c r="E105" s="42">
        <v>2000</v>
      </c>
      <c r="F105" s="16"/>
      <c r="G105" s="17">
        <f t="shared" si="1"/>
        <v>0</v>
      </c>
    </row>
    <row r="106" spans="2:7" ht="16" x14ac:dyDescent="0.2">
      <c r="C106" s="1" t="s">
        <v>187</v>
      </c>
      <c r="D106" s="1" t="s">
        <v>188</v>
      </c>
      <c r="E106" s="42">
        <v>920</v>
      </c>
      <c r="F106" s="16"/>
      <c r="G106" s="17">
        <f t="shared" si="1"/>
        <v>0</v>
      </c>
    </row>
    <row r="107" spans="2:7" ht="16" x14ac:dyDescent="0.2">
      <c r="C107" s="1" t="s">
        <v>189</v>
      </c>
      <c r="D107" s="1" t="s">
        <v>190</v>
      </c>
      <c r="E107" s="42">
        <v>5100</v>
      </c>
      <c r="F107" s="16"/>
      <c r="G107" s="17">
        <f t="shared" si="1"/>
        <v>0</v>
      </c>
    </row>
    <row r="108" spans="2:7" ht="16" x14ac:dyDescent="0.2">
      <c r="C108" s="1" t="s">
        <v>191</v>
      </c>
      <c r="D108" s="1" t="s">
        <v>192</v>
      </c>
      <c r="E108" s="42">
        <v>8000</v>
      </c>
      <c r="F108" s="16"/>
      <c r="G108" s="17">
        <f t="shared" si="1"/>
        <v>0</v>
      </c>
    </row>
    <row r="109" spans="2:7" ht="16" x14ac:dyDescent="0.2">
      <c r="C109" s="1" t="s">
        <v>193</v>
      </c>
      <c r="D109" s="1" t="s">
        <v>194</v>
      </c>
      <c r="E109" s="42">
        <v>8000</v>
      </c>
      <c r="F109" s="16"/>
      <c r="G109" s="17">
        <f t="shared" si="1"/>
        <v>0</v>
      </c>
    </row>
    <row r="110" spans="2:7" ht="15.25" customHeight="1" x14ac:dyDescent="0.2">
      <c r="B110" s="39" t="s">
        <v>195</v>
      </c>
      <c r="E110" s="42"/>
      <c r="F110" s="16"/>
      <c r="G110" s="17"/>
    </row>
    <row r="111" spans="2:7" ht="15.25" customHeight="1" x14ac:dyDescent="0.2">
      <c r="D111" s="1" t="s">
        <v>196</v>
      </c>
      <c r="E111" s="42"/>
      <c r="F111" s="16"/>
      <c r="G111" s="17"/>
    </row>
    <row r="112" spans="2:7" ht="15.25" customHeight="1" x14ac:dyDescent="0.2">
      <c r="D112" s="1" t="s">
        <v>197</v>
      </c>
      <c r="E112" s="42">
        <v>2450</v>
      </c>
      <c r="F112" s="16"/>
      <c r="G112" s="17">
        <f t="shared" ref="G112:G139" si="2">IF(F112=0,0,E112)</f>
        <v>0</v>
      </c>
    </row>
    <row r="113" spans="2:7" ht="15.25" customHeight="1" x14ac:dyDescent="0.2">
      <c r="B113" s="39" t="s">
        <v>198</v>
      </c>
      <c r="E113" s="42"/>
      <c r="F113" s="16"/>
      <c r="G113" s="17"/>
    </row>
    <row r="114" spans="2:7" ht="15.25" customHeight="1" x14ac:dyDescent="0.2">
      <c r="C114" s="1" t="s">
        <v>14</v>
      </c>
      <c r="D114" s="1" t="s">
        <v>199</v>
      </c>
      <c r="E114" s="42">
        <v>700</v>
      </c>
      <c r="F114" s="16"/>
      <c r="G114" s="17">
        <f t="shared" si="2"/>
        <v>0</v>
      </c>
    </row>
    <row r="115" spans="2:7" ht="15.25" customHeight="1" x14ac:dyDescent="0.2">
      <c r="C115" s="1" t="s">
        <v>200</v>
      </c>
      <c r="D115" s="1" t="s">
        <v>201</v>
      </c>
      <c r="E115" s="42">
        <v>4350</v>
      </c>
      <c r="F115" s="16"/>
      <c r="G115" s="17">
        <f t="shared" si="2"/>
        <v>0</v>
      </c>
    </row>
    <row r="116" spans="2:7" ht="15.25" customHeight="1" x14ac:dyDescent="0.2">
      <c r="C116" s="1" t="s">
        <v>202</v>
      </c>
      <c r="D116" s="1" t="s">
        <v>203</v>
      </c>
      <c r="E116" s="42">
        <v>7250</v>
      </c>
      <c r="F116" s="16"/>
      <c r="G116" s="17">
        <f t="shared" si="2"/>
        <v>0</v>
      </c>
    </row>
    <row r="117" spans="2:7" ht="15.25" customHeight="1" x14ac:dyDescent="0.2">
      <c r="C117" s="1" t="s">
        <v>204</v>
      </c>
      <c r="D117" s="1" t="s">
        <v>205</v>
      </c>
      <c r="E117" s="42">
        <v>5690</v>
      </c>
      <c r="F117" s="16"/>
      <c r="G117" s="17">
        <f t="shared" si="2"/>
        <v>0</v>
      </c>
    </row>
    <row r="118" spans="2:7" ht="15.25" customHeight="1" x14ac:dyDescent="0.2">
      <c r="C118" s="1" t="s">
        <v>206</v>
      </c>
      <c r="D118" s="1" t="s">
        <v>207</v>
      </c>
      <c r="E118" s="42">
        <v>850</v>
      </c>
      <c r="F118" s="16"/>
      <c r="G118" s="17">
        <f t="shared" si="2"/>
        <v>0</v>
      </c>
    </row>
    <row r="119" spans="2:7" ht="15.25" customHeight="1" x14ac:dyDescent="0.2">
      <c r="B119" s="39" t="s">
        <v>208</v>
      </c>
      <c r="E119" s="42"/>
      <c r="F119" s="16"/>
      <c r="G119" s="17"/>
    </row>
    <row r="120" spans="2:7" ht="15.25" customHeight="1" x14ac:dyDescent="0.2">
      <c r="C120" s="1" t="s">
        <v>209</v>
      </c>
      <c r="D120" s="1" t="s">
        <v>210</v>
      </c>
      <c r="E120" s="42">
        <v>1250</v>
      </c>
      <c r="F120" s="16"/>
      <c r="G120" s="17">
        <f t="shared" si="2"/>
        <v>0</v>
      </c>
    </row>
    <row r="121" spans="2:7" ht="15.25" customHeight="1" x14ac:dyDescent="0.2">
      <c r="C121" s="1" t="s">
        <v>211</v>
      </c>
      <c r="D121" s="1" t="s">
        <v>212</v>
      </c>
      <c r="E121" s="42">
        <v>4000</v>
      </c>
      <c r="F121" s="16"/>
      <c r="G121" s="17">
        <f t="shared" si="2"/>
        <v>0</v>
      </c>
    </row>
    <row r="122" spans="2:7" ht="15.25" customHeight="1" x14ac:dyDescent="0.2">
      <c r="C122" s="1" t="s">
        <v>213</v>
      </c>
      <c r="D122" s="1" t="s">
        <v>214</v>
      </c>
      <c r="E122" s="42">
        <v>4000</v>
      </c>
      <c r="F122" s="16"/>
      <c r="G122" s="17">
        <f t="shared" si="2"/>
        <v>0</v>
      </c>
    </row>
    <row r="123" spans="2:7" ht="15.25" customHeight="1" x14ac:dyDescent="0.2">
      <c r="C123" s="1" t="s">
        <v>215</v>
      </c>
      <c r="D123" s="1" t="s">
        <v>216</v>
      </c>
      <c r="E123" s="42">
        <v>1150</v>
      </c>
      <c r="F123" s="16"/>
      <c r="G123" s="17">
        <f t="shared" si="2"/>
        <v>0</v>
      </c>
    </row>
    <row r="124" spans="2:7" ht="15.25" customHeight="1" x14ac:dyDescent="0.2">
      <c r="C124" s="1" t="s">
        <v>217</v>
      </c>
      <c r="D124" s="1" t="s">
        <v>218</v>
      </c>
      <c r="E124" s="42">
        <v>2800</v>
      </c>
      <c r="F124" s="16"/>
      <c r="G124" s="17">
        <f t="shared" si="2"/>
        <v>0</v>
      </c>
    </row>
    <row r="125" spans="2:7" ht="15.25" customHeight="1" x14ac:dyDescent="0.2">
      <c r="C125" s="1" t="s">
        <v>219</v>
      </c>
      <c r="D125" s="1" t="s">
        <v>220</v>
      </c>
      <c r="E125" s="42">
        <v>3050</v>
      </c>
      <c r="F125" s="16"/>
      <c r="G125" s="17">
        <f t="shared" si="2"/>
        <v>0</v>
      </c>
    </row>
    <row r="126" spans="2:7" ht="15.25" customHeight="1" x14ac:dyDescent="0.2">
      <c r="B126" s="39" t="s">
        <v>221</v>
      </c>
      <c r="E126" s="42"/>
      <c r="F126" s="16"/>
      <c r="G126" s="17"/>
    </row>
    <row r="127" spans="2:7" ht="15.25" customHeight="1" x14ac:dyDescent="0.2">
      <c r="C127" s="1" t="s">
        <v>222</v>
      </c>
      <c r="D127" s="1" t="s">
        <v>223</v>
      </c>
      <c r="E127" s="42">
        <v>2880</v>
      </c>
      <c r="F127" s="16"/>
      <c r="G127" s="17">
        <f t="shared" si="2"/>
        <v>0</v>
      </c>
    </row>
    <row r="128" spans="2:7" ht="15.25" customHeight="1" x14ac:dyDescent="0.2">
      <c r="C128" s="1" t="s">
        <v>224</v>
      </c>
      <c r="D128" s="1" t="s">
        <v>225</v>
      </c>
      <c r="E128" s="42">
        <v>490</v>
      </c>
      <c r="F128" s="16"/>
      <c r="G128" s="17">
        <f t="shared" si="2"/>
        <v>0</v>
      </c>
    </row>
    <row r="129" spans="2:7" ht="15.25" customHeight="1" x14ac:dyDescent="0.2">
      <c r="C129" s="1" t="s">
        <v>226</v>
      </c>
      <c r="D129" s="1" t="s">
        <v>227</v>
      </c>
      <c r="E129" s="42">
        <v>850</v>
      </c>
      <c r="F129" s="16"/>
      <c r="G129" s="17">
        <f t="shared" si="2"/>
        <v>0</v>
      </c>
    </row>
    <row r="130" spans="2:7" ht="15.25" customHeight="1" x14ac:dyDescent="0.2">
      <c r="C130" s="1" t="s">
        <v>228</v>
      </c>
      <c r="D130" s="1" t="s">
        <v>229</v>
      </c>
      <c r="E130" s="42">
        <v>2100</v>
      </c>
      <c r="F130" s="16"/>
      <c r="G130" s="17">
        <f t="shared" si="2"/>
        <v>0</v>
      </c>
    </row>
    <row r="131" spans="2:7" ht="15.25" customHeight="1" x14ac:dyDescent="0.2">
      <c r="C131" s="1" t="s">
        <v>230</v>
      </c>
      <c r="D131" s="1" t="s">
        <v>231</v>
      </c>
      <c r="E131" s="42">
        <v>810</v>
      </c>
      <c r="F131" s="16"/>
      <c r="G131" s="17">
        <f t="shared" si="2"/>
        <v>0</v>
      </c>
    </row>
    <row r="132" spans="2:7" ht="15.25" customHeight="1" x14ac:dyDescent="0.2">
      <c r="C132" s="1" t="s">
        <v>232</v>
      </c>
      <c r="D132" s="1" t="s">
        <v>233</v>
      </c>
      <c r="E132" s="42">
        <v>4100</v>
      </c>
      <c r="F132" s="16"/>
      <c r="G132" s="17">
        <f t="shared" si="2"/>
        <v>0</v>
      </c>
    </row>
    <row r="133" spans="2:7" ht="15.25" customHeight="1" x14ac:dyDescent="0.2">
      <c r="C133" s="1" t="s">
        <v>234</v>
      </c>
      <c r="D133" s="1" t="s">
        <v>235</v>
      </c>
      <c r="E133" s="42">
        <v>8800</v>
      </c>
      <c r="F133" s="16"/>
      <c r="G133" s="17">
        <f t="shared" si="2"/>
        <v>0</v>
      </c>
    </row>
    <row r="134" spans="2:7" ht="15.25" customHeight="1" x14ac:dyDescent="0.2">
      <c r="C134" s="1" t="s">
        <v>236</v>
      </c>
      <c r="D134" s="1" t="s">
        <v>237</v>
      </c>
      <c r="E134" s="42">
        <v>4200</v>
      </c>
      <c r="F134" s="16"/>
      <c r="G134" s="17">
        <f t="shared" si="2"/>
        <v>0</v>
      </c>
    </row>
    <row r="135" spans="2:7" ht="15.25" customHeight="1" x14ac:dyDescent="0.2">
      <c r="C135" s="1" t="s">
        <v>238</v>
      </c>
      <c r="D135" s="1" t="s">
        <v>239</v>
      </c>
      <c r="E135" s="42">
        <v>5400</v>
      </c>
      <c r="F135" s="16"/>
      <c r="G135" s="17">
        <f t="shared" si="2"/>
        <v>0</v>
      </c>
    </row>
    <row r="136" spans="2:7" ht="15.25" customHeight="1" x14ac:dyDescent="0.2">
      <c r="B136" s="39" t="s">
        <v>19</v>
      </c>
      <c r="E136" s="42"/>
      <c r="F136" s="16"/>
      <c r="G136" s="17"/>
    </row>
    <row r="137" spans="2:7" ht="16" x14ac:dyDescent="0.2">
      <c r="B137" s="40"/>
      <c r="C137" s="1" t="s">
        <v>20</v>
      </c>
      <c r="D137" s="1" t="s">
        <v>21</v>
      </c>
      <c r="E137" s="38">
        <v>200</v>
      </c>
      <c r="F137" s="16"/>
      <c r="G137" s="17">
        <f t="shared" si="2"/>
        <v>0</v>
      </c>
    </row>
    <row r="138" spans="2:7" ht="16" x14ac:dyDescent="0.2">
      <c r="B138" s="40"/>
      <c r="C138" s="1" t="s">
        <v>22</v>
      </c>
      <c r="D138" s="1" t="s">
        <v>24</v>
      </c>
      <c r="E138" s="38">
        <v>6354</v>
      </c>
      <c r="F138" s="16"/>
      <c r="G138" s="17">
        <f t="shared" si="2"/>
        <v>0</v>
      </c>
    </row>
    <row r="139" spans="2:7" ht="16" x14ac:dyDescent="0.2">
      <c r="B139" s="40"/>
      <c r="C139" s="1" t="s">
        <v>22</v>
      </c>
      <c r="D139" s="1" t="s">
        <v>23</v>
      </c>
      <c r="E139" s="38">
        <v>13600</v>
      </c>
      <c r="F139" s="16"/>
      <c r="G139" s="17">
        <f t="shared" si="2"/>
        <v>0</v>
      </c>
    </row>
    <row r="140" spans="2:7" ht="16" x14ac:dyDescent="0.2">
      <c r="F140" s="2"/>
    </row>
    <row r="141" spans="2:7" ht="16" x14ac:dyDescent="0.2">
      <c r="F141" s="2"/>
    </row>
    <row r="142" spans="2:7" ht="16" x14ac:dyDescent="0.2">
      <c r="E142" s="23" t="s">
        <v>15</v>
      </c>
      <c r="F142" s="24"/>
      <c r="G142" s="25">
        <f>SUM(G14:G140)</f>
        <v>133000</v>
      </c>
    </row>
    <row r="143" spans="2:7" ht="16" x14ac:dyDescent="0.2">
      <c r="E143" s="23"/>
      <c r="F143" s="24"/>
      <c r="G143" s="26"/>
    </row>
    <row r="144" spans="2:7" ht="16" x14ac:dyDescent="0.2">
      <c r="E144" s="23" t="s">
        <v>16</v>
      </c>
      <c r="F144" s="24"/>
      <c r="G144" s="27">
        <f>SUM(G142/1.1)</f>
        <v>120909.0909090909</v>
      </c>
    </row>
    <row r="145" spans="2:7" ht="16" x14ac:dyDescent="0.2">
      <c r="E145" s="28"/>
      <c r="F145" s="29"/>
      <c r="G145" s="30"/>
    </row>
    <row r="146" spans="2:7" ht="16" x14ac:dyDescent="0.2">
      <c r="E146" s="31" t="s">
        <v>17</v>
      </c>
      <c r="F146" s="32"/>
      <c r="G146" s="33">
        <f>SUM(G148-G144)</f>
        <v>24181.818181818162</v>
      </c>
    </row>
    <row r="147" spans="2:7" ht="16" x14ac:dyDescent="0.2">
      <c r="E147" s="31"/>
      <c r="F147" s="32"/>
      <c r="G147" s="34"/>
    </row>
    <row r="148" spans="2:7" ht="20.5" customHeight="1" x14ac:dyDescent="0.2">
      <c r="B148" s="14"/>
      <c r="C148" s="14"/>
      <c r="D148" s="14"/>
      <c r="E148" s="35" t="s">
        <v>18</v>
      </c>
      <c r="F148" s="36"/>
      <c r="G148" s="37">
        <f>SUM(G144*1.2)</f>
        <v>145090.90909090906</v>
      </c>
    </row>
    <row r="149" spans="2:7" ht="16" x14ac:dyDescent="0.2"/>
    <row r="150" spans="2:7" ht="16" x14ac:dyDescent="0.2"/>
    <row r="151" spans="2:7" ht="16" x14ac:dyDescent="0.2"/>
    <row r="152" spans="2:7" ht="16" x14ac:dyDescent="0.2"/>
    <row r="153" spans="2:7" ht="16" x14ac:dyDescent="0.2"/>
    <row r="154" spans="2:7" ht="16" x14ac:dyDescent="0.2"/>
    <row r="155" spans="2:7" ht="16" x14ac:dyDescent="0.2"/>
    <row r="156" spans="2:7" ht="16" x14ac:dyDescent="0.2"/>
    <row r="157" spans="2:7" ht="16" x14ac:dyDescent="0.2"/>
    <row r="158" spans="2:7" ht="16" x14ac:dyDescent="0.2"/>
    <row r="159" spans="2:7" ht="16" x14ac:dyDescent="0.2"/>
    <row r="160" spans="2:7" ht="16" x14ac:dyDescent="0.2"/>
    <row r="161" ht="16" x14ac:dyDescent="0.2"/>
    <row r="162" ht="16" x14ac:dyDescent="0.2"/>
    <row r="163" ht="16" x14ac:dyDescent="0.2"/>
    <row r="164" ht="16" x14ac:dyDescent="0.2"/>
    <row r="165" ht="16" x14ac:dyDescent="0.2"/>
    <row r="166" ht="16" x14ac:dyDescent="0.2"/>
    <row r="167" ht="16" x14ac:dyDescent="0.2"/>
    <row r="168" ht="16" x14ac:dyDescent="0.2"/>
    <row r="169" ht="16" x14ac:dyDescent="0.2"/>
    <row r="170" ht="16" x14ac:dyDescent="0.2"/>
    <row r="171" ht="16" x14ac:dyDescent="0.2"/>
    <row r="172" ht="16" x14ac:dyDescent="0.2"/>
    <row r="173" ht="16" x14ac:dyDescent="0.2"/>
    <row r="174" ht="16" x14ac:dyDescent="0.2"/>
    <row r="175" ht="16" x14ac:dyDescent="0.2"/>
    <row r="176" ht="16" x14ac:dyDescent="0.2"/>
    <row r="177" spans="2:6" ht="20.5" customHeight="1" x14ac:dyDescent="0.2">
      <c r="B177" s="14"/>
      <c r="C177" s="14"/>
      <c r="D177" s="14"/>
      <c r="E177" s="14"/>
      <c r="F177" s="14"/>
    </row>
    <row r="178" spans="2:6" ht="16" x14ac:dyDescent="0.2"/>
    <row r="179" spans="2:6" ht="16" x14ac:dyDescent="0.2"/>
    <row r="180" spans="2:6" ht="16" x14ac:dyDescent="0.2"/>
    <row r="181" spans="2:6" ht="16" x14ac:dyDescent="0.2"/>
    <row r="182" spans="2:6" ht="16" x14ac:dyDescent="0.2"/>
    <row r="183" spans="2:6" ht="16" x14ac:dyDescent="0.2"/>
    <row r="184" spans="2:6" ht="16" x14ac:dyDescent="0.2"/>
    <row r="185" spans="2:6" ht="16" x14ac:dyDescent="0.2"/>
    <row r="186" spans="2:6" ht="16" x14ac:dyDescent="0.2"/>
    <row r="187" spans="2:6" ht="16" x14ac:dyDescent="0.2"/>
    <row r="188" spans="2:6" ht="16" x14ac:dyDescent="0.2"/>
    <row r="189" spans="2:6" ht="16" x14ac:dyDescent="0.2"/>
    <row r="190" spans="2:6" ht="16" x14ac:dyDescent="0.2"/>
    <row r="191" spans="2:6" ht="16" x14ac:dyDescent="0.2"/>
    <row r="192" spans="2:6" ht="16" x14ac:dyDescent="0.2"/>
    <row r="193" ht="16" x14ac:dyDescent="0.2"/>
    <row r="194" ht="16" x14ac:dyDescent="0.2"/>
    <row r="195" ht="16" x14ac:dyDescent="0.2"/>
    <row r="196" ht="16" x14ac:dyDescent="0.2"/>
  </sheetData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2026-01-29T13:35:13Z</dcterms:modified>
</cp:coreProperties>
</file>