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velane/Desktop/NIMBUS FLIPPER AXOPAR MY25 FINAL PRICES/AXOPAR 2024 PRICING SIBS/"/>
    </mc:Choice>
  </mc:AlternateContent>
  <xr:revisionPtr revIDLastSave="0" documentId="13_ncr:1_{B86946DB-85B6-FE43-AE65-5F0D41D71212}" xr6:coauthVersionLast="47" xr6:coauthVersionMax="47" xr10:uidLastSave="{00000000-0000-0000-0000-000000000000}"/>
  <bookViews>
    <workbookView xWindow="20" yWindow="500" windowWidth="38400" windowHeight="21100" xr2:uid="{DA5FDFF8-6DCC-0F48-BC99-296505D48821}"/>
  </bookViews>
  <sheets>
    <sheet name="Axopar 25 Cross Bow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1" l="1"/>
  <c r="F109" i="1"/>
  <c r="F108" i="1"/>
  <c r="F105" i="1"/>
  <c r="F104" i="1"/>
  <c r="F102" i="1"/>
  <c r="F101" i="1"/>
  <c r="F100" i="1"/>
  <c r="F99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4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6" i="1"/>
  <c r="F55" i="1"/>
  <c r="F53" i="1"/>
  <c r="F51" i="1"/>
  <c r="F50" i="1"/>
  <c r="F49" i="1"/>
  <c r="F48" i="1"/>
  <c r="F46" i="1"/>
  <c r="F45" i="1"/>
  <c r="F44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4" i="1"/>
  <c r="F111" i="1" l="1"/>
  <c r="F113" i="1" s="1"/>
  <c r="F117" i="1" s="1"/>
  <c r="F115" i="1" s="1"/>
</calcChain>
</file>

<file path=xl/sharedStrings.xml><?xml version="1.0" encoding="utf-8"?>
<sst xmlns="http://schemas.openxmlformats.org/spreadsheetml/2006/main" count="117" uniqueCount="114">
  <si>
    <t>WWW.AXOPARUK.COM</t>
  </si>
  <si>
    <t>Nimbus Boats UK Limited, </t>
  </si>
  <si>
    <t>Lymington Yacht Haven, </t>
  </si>
  <si>
    <t>King's Saltern Road, </t>
  </si>
  <si>
    <t>Lymington, Hants, SO41 3QD</t>
  </si>
  <si>
    <t>+44 (0) 1590 677955 / info@nimbusboatsuk.com</t>
  </si>
  <si>
    <t>info@nimbusboatsuk.com</t>
  </si>
  <si>
    <t>Axopar 25 Cross Bow 2025</t>
  </si>
  <si>
    <t>Selection</t>
  </si>
  <si>
    <t>Name</t>
  </si>
  <si>
    <t>List Price €</t>
  </si>
  <si>
    <t>Y-To select option</t>
  </si>
  <si>
    <t>Price €</t>
  </si>
  <si>
    <t>Boat Model</t>
  </si>
  <si>
    <t>Aft Deck Setup</t>
  </si>
  <si>
    <t>Aft sofa</t>
  </si>
  <si>
    <t>U-sofa layout</t>
  </si>
  <si>
    <t>Multi-storage compartment</t>
  </si>
  <si>
    <t>Adventure Collection</t>
  </si>
  <si>
    <t>U-sofa upholstery, Sterling Storm</t>
  </si>
  <si>
    <t>Aft sofa upholstery, Sterling Storm</t>
  </si>
  <si>
    <t>Multi-storage upholstery, Sterling Storm</t>
  </si>
  <si>
    <t>U-sofa upholstery, Petrol</t>
  </si>
  <si>
    <t>U-sofa upholstery, Sandstone</t>
  </si>
  <si>
    <t>U-sofa upholstery, Baltic</t>
  </si>
  <si>
    <t>U-sofa upholstery, Cobre</t>
  </si>
  <si>
    <t>Multi-storage upholstery, Petrol</t>
  </si>
  <si>
    <t>Aft sofa upholstery, Petrol</t>
  </si>
  <si>
    <t>Multi-storage upholstery, Sandstone</t>
  </si>
  <si>
    <t>Aft sofa upholstery, Sandstone</t>
  </si>
  <si>
    <t>Multi-storage upholstery, Baltic</t>
  </si>
  <si>
    <t>Aft sofa upholstery, Baltic</t>
  </si>
  <si>
    <t>Multi-storage upholstery, Cobre</t>
  </si>
  <si>
    <t>Aft sofa upholstery, Cobre</t>
  </si>
  <si>
    <t>Mediterrana / Lounge</t>
  </si>
  <si>
    <t>The Mediterrana Edition, U-sofa</t>
  </si>
  <si>
    <t>The Mediterrana Edition, multi-storage</t>
  </si>
  <si>
    <t>Marine decking w. Mediterrana U-sofa &amp; fridge module</t>
  </si>
  <si>
    <t>Marine decking w. Mediterrana U-sofa</t>
  </si>
  <si>
    <t>Marine decking w. Mediterrana multi-storage &amp; fridge module</t>
  </si>
  <si>
    <t>Marine decking w. Mediterrana multi-storage</t>
  </si>
  <si>
    <t>Mediterrana interior</t>
  </si>
  <si>
    <t>EU/US version</t>
  </si>
  <si>
    <t>Fuel system - EU</t>
  </si>
  <si>
    <t>Fuel system - EPA</t>
  </si>
  <si>
    <t>US Version</t>
  </si>
  <si>
    <t>Electrical System</t>
  </si>
  <si>
    <t>Deck lights, 8 pcs</t>
  </si>
  <si>
    <t>Bow thruster, Quick</t>
  </si>
  <si>
    <t>Shore power EU 230V w. 20Ah Charger</t>
  </si>
  <si>
    <t>Shore power system 110V w. 20Ah charger</t>
  </si>
  <si>
    <t>Navigation option</t>
  </si>
  <si>
    <t>Chartplotter Simrad NSS 12" EVO 3S</t>
  </si>
  <si>
    <t>Audio</t>
  </si>
  <si>
    <t>Premium audio entertainment system, JL Audio</t>
  </si>
  <si>
    <t>Basic audio entertainment system, Clarion</t>
  </si>
  <si>
    <t>Freshwater system</t>
  </si>
  <si>
    <t>Toilet electric fresh water flush, 25l septic tank</t>
  </si>
  <si>
    <t>Fresh water system 32l incl. shower on aft deck</t>
  </si>
  <si>
    <t>Seat base with top-loaded refrigerator and sink</t>
  </si>
  <si>
    <t>Closed Wastewater Syst. (Switzerland)</t>
  </si>
  <si>
    <t>Cushion Set</t>
  </si>
  <si>
    <t>Sundeck cushions for front deck w. harbour cover, Sterling Storm</t>
  </si>
  <si>
    <t>Sunbed cushions for U-sofa layout, Sterling Storm</t>
  </si>
  <si>
    <t>Sunbed cushions for U-sofa layout, Petrol</t>
  </si>
  <si>
    <t>Sundeck cushions for front deck w. harbour cover, Petrol</t>
  </si>
  <si>
    <t>Sunbed cushions for U-sofa layout, Sandstone</t>
  </si>
  <si>
    <t>Sundeck cushions for front deck w. harbour cover, Sandstone</t>
  </si>
  <si>
    <t>Sunbed cushions for U-sofa layout, Baltic</t>
  </si>
  <si>
    <t>Sundeck cushions for front deck w. harbour cover, Baltic</t>
  </si>
  <si>
    <t>Sunbed cushions for U-sofa layout, Cobre</t>
  </si>
  <si>
    <t>Sundeck cushions for front deck w. harbour cover, Cobre</t>
  </si>
  <si>
    <t>Onboard fittings</t>
  </si>
  <si>
    <t>Rub rail</t>
  </si>
  <si>
    <t>Optional equipment</t>
  </si>
  <si>
    <t>Trim tabs</t>
  </si>
  <si>
    <t>Additional bathing ladder w. high handles</t>
  </si>
  <si>
    <t>Waterski frame</t>
  </si>
  <si>
    <t>Antifouling, white</t>
  </si>
  <si>
    <t>Antifouling, grey</t>
  </si>
  <si>
    <t>Front cabin upgrade pack</t>
  </si>
  <si>
    <t>Echo sounder, thru hull</t>
  </si>
  <si>
    <t>Fixed windlass in bow</t>
  </si>
  <si>
    <t>Table in aft deck</t>
  </si>
  <si>
    <t>Mooring package</t>
  </si>
  <si>
    <t>Underwater lights</t>
  </si>
  <si>
    <t>Soft decking, multi-storage layout w. fridge</t>
  </si>
  <si>
    <t>Soft decking, multi-storage layout</t>
  </si>
  <si>
    <t>Soft decking, U-Sofa layout w. fridge</t>
  </si>
  <si>
    <t>Soft decking, U-Sofa layout</t>
  </si>
  <si>
    <t>Axopar safety bag</t>
  </si>
  <si>
    <t>Pre-rigging</t>
  </si>
  <si>
    <t>Pre rig, Single, Mercury Verado V8</t>
  </si>
  <si>
    <t>Mercury First Mate</t>
  </si>
  <si>
    <t>Mercury VesselView 502</t>
  </si>
  <si>
    <t>Hydraulic steering only, single non-Mercury engine</t>
  </si>
  <si>
    <t>Pre rig, Single, Mercury Verado V6</t>
  </si>
  <si>
    <t>Engine</t>
  </si>
  <si>
    <t>Mercury FourStroke V6 F200 DTS, white</t>
  </si>
  <si>
    <t>Mercury FourStroke V6 F200 DTS, black</t>
  </si>
  <si>
    <t>Mercury Verado V8 250hp, white</t>
  </si>
  <si>
    <t>Mercury Verado V8 250hp, black</t>
  </si>
  <si>
    <t>Propellers</t>
  </si>
  <si>
    <t>Propeller Enertia Eco 17"</t>
  </si>
  <si>
    <t>Propeller, Enertia Eco 17" w. 1.25" hub kit</t>
  </si>
  <si>
    <t>Logistics</t>
  </si>
  <si>
    <t xml:space="preserve">Delivery UK </t>
  </si>
  <si>
    <t>Preparation for Delivery, Container Overseas Shipping</t>
  </si>
  <si>
    <t>Exchange rate</t>
  </si>
  <si>
    <t>VAT @ 20%</t>
  </si>
  <si>
    <t>TOTAL PRICE</t>
  </si>
  <si>
    <t>OPTIONAL EQUIPMENT PRICES NOT INCLUDING VAT. THE SPECIFICATIONS OF THE MODELS HEREIN ARE NOT CONTRACTURAL. WE RESERVE THE RIGHT TO MODIFY THE SPECIFICATIONS OF OUR MODELS WITHOUT PRIOR NOTICE.</t>
  </si>
  <si>
    <t>ALL PRICES ARE SUBJECT TO CURRENCY EXCHANGE RATE EITHER + OR - AT TIME OF PAYMENT BY PURCHASER OR BY NIMBUS BOATS LTD.</t>
  </si>
  <si>
    <t>Commissioning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</si>
</sst>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£&quot;* #,##0_);_(&quot;£&quot;* \(#,##0\);_(&quot;£&quot;* &quot;-&quot;_);_(@_)"/>
    <numFmt numFmtId="164" formatCode="#,##0\ &quot;€&quot;;[Red]\-#,##0\ &quot;€&quot;"/>
    <numFmt numFmtId="165" formatCode="_([$€-2]\ * #,##0_);_([$€-2]\ * \(#,##0\);_([$€-2]\ * &quot;-&quot;_);_(@_)"/>
    <numFmt numFmtId="166" formatCode="0\€"/>
  </numFmts>
  <fonts count="10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Eurostile"/>
    </font>
    <font>
      <u/>
      <sz val="12"/>
      <color theme="10"/>
      <name val="Eurostile"/>
    </font>
    <font>
      <b/>
      <u/>
      <sz val="12"/>
      <color theme="10"/>
      <name val="Eurostile"/>
    </font>
    <font>
      <b/>
      <sz val="12"/>
      <color theme="1"/>
      <name val="Eurostile"/>
    </font>
    <font>
      <sz val="12"/>
      <color rgb="FF000000"/>
      <name val="Eurostile"/>
    </font>
    <font>
      <b/>
      <sz val="12"/>
      <color rgb="FF000000"/>
      <name val="Eurostile"/>
    </font>
    <font>
      <b/>
      <sz val="16"/>
      <color rgb="FF000000"/>
      <name val="Eurostile"/>
    </font>
    <font>
      <sz val="11"/>
      <color rgb="FFFF0000"/>
      <name val="Eurostile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4" fillId="0" borderId="0" xfId="1" applyNumberFormat="1" applyFont="1" applyFill="1"/>
    <xf numFmtId="0" fontId="4" fillId="0" borderId="0" xfId="1" applyFont="1"/>
    <xf numFmtId="9" fontId="6" fillId="0" borderId="0" xfId="0" applyNumberFormat="1" applyFont="1"/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64" fontId="6" fillId="0" borderId="0" xfId="0" applyNumberFormat="1" applyFont="1"/>
    <xf numFmtId="165" fontId="2" fillId="0" borderId="0" xfId="0" applyNumberFormat="1" applyFont="1" applyProtection="1">
      <protection hidden="1"/>
    </xf>
    <xf numFmtId="164" fontId="7" fillId="0" borderId="0" xfId="0" applyNumberFormat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Protection="1">
      <protection hidden="1"/>
    </xf>
    <xf numFmtId="42" fontId="5" fillId="5" borderId="1" xfId="0" applyNumberFormat="1" applyFont="1" applyFill="1" applyBorder="1" applyProtection="1">
      <protection hidden="1"/>
    </xf>
    <xf numFmtId="42" fontId="5" fillId="5" borderId="0" xfId="0" applyNumberFormat="1" applyFont="1" applyFill="1" applyProtection="1">
      <protection hidden="1"/>
    </xf>
    <xf numFmtId="0" fontId="7" fillId="6" borderId="1" xfId="0" applyFont="1" applyFill="1" applyBorder="1" applyAlignment="1">
      <alignment horizontal="center" vertical="center"/>
    </xf>
    <xf numFmtId="166" fontId="7" fillId="6" borderId="1" xfId="0" applyNumberFormat="1" applyFont="1" applyFill="1" applyBorder="1" applyAlignment="1">
      <alignment horizontal="center" vertical="center"/>
    </xf>
    <xf numFmtId="42" fontId="5" fillId="6" borderId="1" xfId="0" applyNumberFormat="1" applyFont="1" applyFill="1" applyBorder="1" applyProtection="1">
      <protection hidden="1"/>
    </xf>
    <xf numFmtId="0" fontId="9" fillId="0" borderId="0" xfId="0" applyFont="1" applyAlignment="1">
      <alignment horizontal="left" vertical="center" readingOrder="1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686686</xdr:colOff>
      <xdr:row>0</xdr:row>
      <xdr:rowOff>181161</xdr:rowOff>
    </xdr:from>
    <xdr:to>
      <xdr:col>2</xdr:col>
      <xdr:colOff>3884723</xdr:colOff>
      <xdr:row>7</xdr:row>
      <xdr:rowOff>130393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01443-1A78-D14F-9887-97399F2F6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186" y="181161"/>
          <a:ext cx="4658537" cy="1371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nimbusboatsuk.com" TargetMode="Externa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5752-CEE6-AF41-A2DB-8C8ED8AFECA9}">
  <dimension ref="B3:G120"/>
  <sheetViews>
    <sheetView showRowColHeaders="0" tabSelected="1" zoomScale="172" zoomScaleNormal="172" workbookViewId="0">
      <selection activeCell="E14" sqref="E14"/>
    </sheetView>
  </sheetViews>
  <sheetFormatPr baseColWidth="10" defaultRowHeight="16" x14ac:dyDescent="0.2"/>
  <cols>
    <col min="1" max="1" width="10.83203125" style="1"/>
    <col min="2" max="2" width="19.1640625" style="1" bestFit="1" customWidth="1"/>
    <col min="3" max="3" width="55.1640625" style="1" bestFit="1" customWidth="1"/>
    <col min="4" max="4" width="13.1640625" style="1" bestFit="1" customWidth="1"/>
    <col min="5" max="5" width="21" style="1" customWidth="1"/>
    <col min="6" max="6" width="16" style="1" customWidth="1"/>
    <col min="7" max="16384" width="10.83203125" style="1"/>
  </cols>
  <sheetData>
    <row r="3" spans="2:7" x14ac:dyDescent="0.2">
      <c r="D3" s="2"/>
      <c r="E3" s="3" t="s">
        <v>0</v>
      </c>
      <c r="F3" s="4"/>
      <c r="G3" s="4"/>
    </row>
    <row r="4" spans="2:7" x14ac:dyDescent="0.2">
      <c r="D4" s="5"/>
      <c r="E4" s="5" t="s">
        <v>1</v>
      </c>
      <c r="F4" s="4"/>
      <c r="G4" s="4"/>
    </row>
    <row r="5" spans="2:7" x14ac:dyDescent="0.2">
      <c r="D5" s="5"/>
      <c r="E5" s="5" t="s">
        <v>2</v>
      </c>
      <c r="F5" s="4"/>
      <c r="G5" s="4"/>
    </row>
    <row r="6" spans="2:7" x14ac:dyDescent="0.2">
      <c r="B6" s="6"/>
      <c r="C6" s="7"/>
      <c r="D6" s="5"/>
      <c r="E6" s="5" t="s">
        <v>3</v>
      </c>
      <c r="F6" s="8"/>
      <c r="G6" s="4"/>
    </row>
    <row r="7" spans="2:7" x14ac:dyDescent="0.2">
      <c r="B7" s="9"/>
      <c r="C7" s="6"/>
      <c r="D7" s="5"/>
      <c r="E7" s="5" t="s">
        <v>4</v>
      </c>
      <c r="F7" s="10"/>
      <c r="G7" s="4"/>
    </row>
    <row r="8" spans="2:7" x14ac:dyDescent="0.2">
      <c r="B8" s="11"/>
      <c r="C8" s="6"/>
      <c r="D8" s="5"/>
      <c r="E8" s="5" t="s">
        <v>5</v>
      </c>
      <c r="F8" s="12" t="s">
        <v>6</v>
      </c>
      <c r="G8" s="13"/>
    </row>
    <row r="9" spans="2:7" x14ac:dyDescent="0.2">
      <c r="B9" s="11"/>
      <c r="C9" s="6"/>
      <c r="D9" s="6"/>
      <c r="E9" s="8"/>
      <c r="F9" s="14"/>
    </row>
    <row r="10" spans="2:7" x14ac:dyDescent="0.2">
      <c r="B10" s="6"/>
      <c r="C10" s="6"/>
      <c r="D10" s="6"/>
      <c r="E10" s="6"/>
      <c r="F10" s="6"/>
    </row>
    <row r="11" spans="2:7" ht="20" x14ac:dyDescent="0.2">
      <c r="B11" s="32" t="s">
        <v>7</v>
      </c>
      <c r="C11" s="32"/>
      <c r="D11" s="32"/>
      <c r="E11" s="15"/>
      <c r="F11" s="6"/>
    </row>
    <row r="12" spans="2:7" x14ac:dyDescent="0.2">
      <c r="B12" s="16" t="s">
        <v>8</v>
      </c>
      <c r="C12" s="16" t="s">
        <v>9</v>
      </c>
      <c r="D12" s="16" t="s">
        <v>10</v>
      </c>
      <c r="E12" s="16" t="s">
        <v>11</v>
      </c>
      <c r="F12" s="16" t="s">
        <v>12</v>
      </c>
    </row>
    <row r="13" spans="2:7" x14ac:dyDescent="0.2">
      <c r="B13" s="17" t="s">
        <v>13</v>
      </c>
      <c r="C13" s="6"/>
      <c r="D13" s="6"/>
      <c r="E13" s="6"/>
      <c r="F13" s="6"/>
    </row>
    <row r="14" spans="2:7" x14ac:dyDescent="0.2">
      <c r="B14" s="6">
        <v>0</v>
      </c>
      <c r="C14" s="6" t="s">
        <v>7</v>
      </c>
      <c r="D14" s="18">
        <v>41100</v>
      </c>
      <c r="E14" s="30" t="s">
        <v>11</v>
      </c>
      <c r="F14" s="19">
        <f>IF(E14=0,0,D14)</f>
        <v>41100</v>
      </c>
    </row>
    <row r="15" spans="2:7" x14ac:dyDescent="0.2">
      <c r="B15" s="17" t="s">
        <v>14</v>
      </c>
      <c r="C15" s="6"/>
      <c r="D15" s="6"/>
      <c r="E15" s="31"/>
      <c r="F15" s="19"/>
    </row>
    <row r="16" spans="2:7" x14ac:dyDescent="0.2">
      <c r="B16" s="6">
        <v>0</v>
      </c>
      <c r="C16" s="6" t="s">
        <v>15</v>
      </c>
      <c r="D16" s="18">
        <v>0</v>
      </c>
      <c r="E16" s="30"/>
      <c r="F16" s="19">
        <f t="shared" ref="F16:F79" si="0">IF(E16=0,0,D16)</f>
        <v>0</v>
      </c>
    </row>
    <row r="17" spans="2:6" x14ac:dyDescent="0.2">
      <c r="B17" s="6">
        <v>0</v>
      </c>
      <c r="C17" s="6" t="s">
        <v>16</v>
      </c>
      <c r="D17" s="18">
        <v>560</v>
      </c>
      <c r="E17" s="30"/>
      <c r="F17" s="19">
        <f t="shared" si="0"/>
        <v>0</v>
      </c>
    </row>
    <row r="18" spans="2:6" x14ac:dyDescent="0.2">
      <c r="B18" s="6">
        <v>0</v>
      </c>
      <c r="C18" s="6" t="s">
        <v>17</v>
      </c>
      <c r="D18" s="18">
        <v>560</v>
      </c>
      <c r="E18" s="30"/>
      <c r="F18" s="19">
        <f t="shared" si="0"/>
        <v>0</v>
      </c>
    </row>
    <row r="19" spans="2:6" x14ac:dyDescent="0.2">
      <c r="B19" s="17" t="s">
        <v>18</v>
      </c>
      <c r="C19" s="6"/>
      <c r="D19" s="6"/>
      <c r="E19" s="31"/>
      <c r="F19" s="19"/>
    </row>
    <row r="20" spans="2:6" x14ac:dyDescent="0.2">
      <c r="B20" s="6">
        <v>0</v>
      </c>
      <c r="C20" s="6" t="s">
        <v>19</v>
      </c>
      <c r="D20" s="18">
        <v>1050</v>
      </c>
      <c r="E20" s="30"/>
      <c r="F20" s="19">
        <f t="shared" si="0"/>
        <v>0</v>
      </c>
    </row>
    <row r="21" spans="2:6" x14ac:dyDescent="0.2">
      <c r="B21" s="6">
        <v>0</v>
      </c>
      <c r="C21" s="6" t="s">
        <v>20</v>
      </c>
      <c r="D21" s="18">
        <v>610</v>
      </c>
      <c r="E21" s="30"/>
      <c r="F21" s="19">
        <f t="shared" si="0"/>
        <v>0</v>
      </c>
    </row>
    <row r="22" spans="2:6" x14ac:dyDescent="0.2">
      <c r="B22" s="6">
        <v>0</v>
      </c>
      <c r="C22" s="6" t="s">
        <v>21</v>
      </c>
      <c r="D22" s="18">
        <v>1050</v>
      </c>
      <c r="E22" s="30"/>
      <c r="F22" s="19">
        <f t="shared" si="0"/>
        <v>0</v>
      </c>
    </row>
    <row r="23" spans="2:6" x14ac:dyDescent="0.2">
      <c r="B23" s="6">
        <v>0</v>
      </c>
      <c r="C23" s="6" t="s">
        <v>22</v>
      </c>
      <c r="D23" s="18">
        <v>1050</v>
      </c>
      <c r="E23" s="30"/>
      <c r="F23" s="19">
        <f t="shared" si="0"/>
        <v>0</v>
      </c>
    </row>
    <row r="24" spans="2:6" x14ac:dyDescent="0.2">
      <c r="B24" s="6">
        <v>0</v>
      </c>
      <c r="C24" s="6" t="s">
        <v>23</v>
      </c>
      <c r="D24" s="18">
        <v>1050</v>
      </c>
      <c r="E24" s="30"/>
      <c r="F24" s="19">
        <f t="shared" si="0"/>
        <v>0</v>
      </c>
    </row>
    <row r="25" spans="2:6" x14ac:dyDescent="0.2">
      <c r="B25" s="6">
        <v>0</v>
      </c>
      <c r="C25" s="6" t="s">
        <v>24</v>
      </c>
      <c r="D25" s="18">
        <v>1050</v>
      </c>
      <c r="E25" s="30"/>
      <c r="F25" s="19">
        <f t="shared" si="0"/>
        <v>0</v>
      </c>
    </row>
    <row r="26" spans="2:6" x14ac:dyDescent="0.2">
      <c r="B26" s="6">
        <v>0</v>
      </c>
      <c r="C26" s="6" t="s">
        <v>25</v>
      </c>
      <c r="D26" s="18">
        <v>1050</v>
      </c>
      <c r="E26" s="30"/>
      <c r="F26" s="19">
        <f t="shared" si="0"/>
        <v>0</v>
      </c>
    </row>
    <row r="27" spans="2:6" x14ac:dyDescent="0.2">
      <c r="B27" s="6">
        <v>0</v>
      </c>
      <c r="C27" s="6" t="s">
        <v>26</v>
      </c>
      <c r="D27" s="18">
        <v>1050</v>
      </c>
      <c r="E27" s="30"/>
      <c r="F27" s="19">
        <f t="shared" si="0"/>
        <v>0</v>
      </c>
    </row>
    <row r="28" spans="2:6" x14ac:dyDescent="0.2">
      <c r="B28" s="6">
        <v>0</v>
      </c>
      <c r="C28" s="6" t="s">
        <v>27</v>
      </c>
      <c r="D28" s="18">
        <v>610</v>
      </c>
      <c r="E28" s="30"/>
      <c r="F28" s="19">
        <f t="shared" si="0"/>
        <v>0</v>
      </c>
    </row>
    <row r="29" spans="2:6" x14ac:dyDescent="0.2">
      <c r="B29" s="6">
        <v>0</v>
      </c>
      <c r="C29" s="6" t="s">
        <v>28</v>
      </c>
      <c r="D29" s="18">
        <v>1050</v>
      </c>
      <c r="E29" s="30"/>
      <c r="F29" s="19">
        <f t="shared" si="0"/>
        <v>0</v>
      </c>
    </row>
    <row r="30" spans="2:6" x14ac:dyDescent="0.2">
      <c r="B30" s="6">
        <v>0</v>
      </c>
      <c r="C30" s="6" t="s">
        <v>29</v>
      </c>
      <c r="D30" s="18">
        <v>610</v>
      </c>
      <c r="E30" s="30"/>
      <c r="F30" s="19">
        <f t="shared" si="0"/>
        <v>0</v>
      </c>
    </row>
    <row r="31" spans="2:6" x14ac:dyDescent="0.2">
      <c r="B31" s="6">
        <v>0</v>
      </c>
      <c r="C31" s="6" t="s">
        <v>30</v>
      </c>
      <c r="D31" s="18">
        <v>1050</v>
      </c>
      <c r="E31" s="30"/>
      <c r="F31" s="19">
        <f t="shared" si="0"/>
        <v>0</v>
      </c>
    </row>
    <row r="32" spans="2:6" x14ac:dyDescent="0.2">
      <c r="B32" s="6">
        <v>0</v>
      </c>
      <c r="C32" s="6" t="s">
        <v>31</v>
      </c>
      <c r="D32" s="18">
        <v>610</v>
      </c>
      <c r="E32" s="30"/>
      <c r="F32" s="19">
        <f t="shared" si="0"/>
        <v>0</v>
      </c>
    </row>
    <row r="33" spans="2:6" x14ac:dyDescent="0.2">
      <c r="B33" s="6">
        <v>0</v>
      </c>
      <c r="C33" s="6" t="s">
        <v>32</v>
      </c>
      <c r="D33" s="18">
        <v>1050</v>
      </c>
      <c r="E33" s="30"/>
      <c r="F33" s="19">
        <f t="shared" si="0"/>
        <v>0</v>
      </c>
    </row>
    <row r="34" spans="2:6" x14ac:dyDescent="0.2">
      <c r="B34" s="6">
        <v>0</v>
      </c>
      <c r="C34" s="6" t="s">
        <v>33</v>
      </c>
      <c r="D34" s="18">
        <v>610</v>
      </c>
      <c r="E34" s="30"/>
      <c r="F34" s="19">
        <f t="shared" si="0"/>
        <v>0</v>
      </c>
    </row>
    <row r="35" spans="2:6" x14ac:dyDescent="0.2">
      <c r="B35" s="17" t="s">
        <v>34</v>
      </c>
      <c r="C35" s="6"/>
      <c r="D35" s="6"/>
      <c r="E35" s="31"/>
      <c r="F35" s="19"/>
    </row>
    <row r="36" spans="2:6" x14ac:dyDescent="0.2">
      <c r="B36" s="6">
        <v>0</v>
      </c>
      <c r="C36" s="6" t="s">
        <v>35</v>
      </c>
      <c r="D36" s="18">
        <v>3890</v>
      </c>
      <c r="E36" s="30"/>
      <c r="F36" s="19">
        <f t="shared" si="0"/>
        <v>0</v>
      </c>
    </row>
    <row r="37" spans="2:6" x14ac:dyDescent="0.2">
      <c r="B37" s="6">
        <v>0</v>
      </c>
      <c r="C37" s="6" t="s">
        <v>36</v>
      </c>
      <c r="D37" s="18">
        <v>3790</v>
      </c>
      <c r="E37" s="30"/>
      <c r="F37" s="19">
        <f t="shared" si="0"/>
        <v>0</v>
      </c>
    </row>
    <row r="38" spans="2:6" x14ac:dyDescent="0.2">
      <c r="B38" s="6">
        <v>0</v>
      </c>
      <c r="C38" s="6" t="s">
        <v>37</v>
      </c>
      <c r="D38" s="18">
        <v>2880</v>
      </c>
      <c r="E38" s="30"/>
      <c r="F38" s="19">
        <f t="shared" si="0"/>
        <v>0</v>
      </c>
    </row>
    <row r="39" spans="2:6" x14ac:dyDescent="0.2">
      <c r="B39" s="6">
        <v>0</v>
      </c>
      <c r="C39" s="6" t="s">
        <v>38</v>
      </c>
      <c r="D39" s="18">
        <v>2880</v>
      </c>
      <c r="E39" s="30"/>
      <c r="F39" s="19">
        <f t="shared" si="0"/>
        <v>0</v>
      </c>
    </row>
    <row r="40" spans="2:6" x14ac:dyDescent="0.2">
      <c r="B40" s="6">
        <v>0</v>
      </c>
      <c r="C40" s="6" t="s">
        <v>39</v>
      </c>
      <c r="D40" s="18">
        <v>2880</v>
      </c>
      <c r="E40" s="30"/>
      <c r="F40" s="19">
        <f t="shared" si="0"/>
        <v>0</v>
      </c>
    </row>
    <row r="41" spans="2:6" x14ac:dyDescent="0.2">
      <c r="B41" s="6">
        <v>0</v>
      </c>
      <c r="C41" s="6" t="s">
        <v>40</v>
      </c>
      <c r="D41" s="18">
        <v>2880</v>
      </c>
      <c r="E41" s="30"/>
      <c r="F41" s="19">
        <f t="shared" si="0"/>
        <v>0</v>
      </c>
    </row>
    <row r="42" spans="2:6" x14ac:dyDescent="0.2">
      <c r="B42" s="6">
        <v>0</v>
      </c>
      <c r="C42" s="6" t="s">
        <v>41</v>
      </c>
      <c r="D42" s="18">
        <v>350</v>
      </c>
      <c r="E42" s="30"/>
      <c r="F42" s="19">
        <f t="shared" si="0"/>
        <v>0</v>
      </c>
    </row>
    <row r="43" spans="2:6" x14ac:dyDescent="0.2">
      <c r="B43" s="17" t="s">
        <v>42</v>
      </c>
      <c r="C43" s="6"/>
      <c r="D43" s="6"/>
      <c r="E43" s="31"/>
      <c r="F43" s="19"/>
    </row>
    <row r="44" spans="2:6" x14ac:dyDescent="0.2">
      <c r="B44" s="6">
        <v>0</v>
      </c>
      <c r="C44" s="6" t="s">
        <v>43</v>
      </c>
      <c r="D44" s="18">
        <v>0</v>
      </c>
      <c r="E44" s="30"/>
      <c r="F44" s="19">
        <f t="shared" si="0"/>
        <v>0</v>
      </c>
    </row>
    <row r="45" spans="2:6" x14ac:dyDescent="0.2">
      <c r="B45" s="6">
        <v>0</v>
      </c>
      <c r="C45" s="6" t="s">
        <v>44</v>
      </c>
      <c r="D45" s="18">
        <v>480</v>
      </c>
      <c r="E45" s="30"/>
      <c r="F45" s="19">
        <f t="shared" si="0"/>
        <v>0</v>
      </c>
    </row>
    <row r="46" spans="2:6" x14ac:dyDescent="0.2">
      <c r="B46" s="6">
        <v>0</v>
      </c>
      <c r="C46" s="6" t="s">
        <v>45</v>
      </c>
      <c r="D46" s="18">
        <v>0</v>
      </c>
      <c r="E46" s="30"/>
      <c r="F46" s="19">
        <f t="shared" si="0"/>
        <v>0</v>
      </c>
    </row>
    <row r="47" spans="2:6" x14ac:dyDescent="0.2">
      <c r="B47" s="17" t="s">
        <v>46</v>
      </c>
      <c r="C47" s="6"/>
      <c r="D47" s="6"/>
      <c r="E47" s="31"/>
      <c r="F47" s="19"/>
    </row>
    <row r="48" spans="2:6" x14ac:dyDescent="0.2">
      <c r="B48" s="6">
        <v>0</v>
      </c>
      <c r="C48" s="6" t="s">
        <v>47</v>
      </c>
      <c r="D48" s="18">
        <v>460</v>
      </c>
      <c r="E48" s="30"/>
      <c r="F48" s="19">
        <f t="shared" si="0"/>
        <v>0</v>
      </c>
    </row>
    <row r="49" spans="2:6" x14ac:dyDescent="0.2">
      <c r="B49" s="6">
        <v>0</v>
      </c>
      <c r="C49" s="6" t="s">
        <v>48</v>
      </c>
      <c r="D49" s="18">
        <v>2330</v>
      </c>
      <c r="E49" s="30"/>
      <c r="F49" s="19">
        <f t="shared" si="0"/>
        <v>0</v>
      </c>
    </row>
    <row r="50" spans="2:6" x14ac:dyDescent="0.2">
      <c r="B50" s="6">
        <v>0</v>
      </c>
      <c r="C50" s="6" t="s">
        <v>49</v>
      </c>
      <c r="D50" s="18">
        <v>1570</v>
      </c>
      <c r="E50" s="30"/>
      <c r="F50" s="19">
        <f t="shared" si="0"/>
        <v>0</v>
      </c>
    </row>
    <row r="51" spans="2:6" x14ac:dyDescent="0.2">
      <c r="B51" s="6">
        <v>0</v>
      </c>
      <c r="C51" s="6" t="s">
        <v>50</v>
      </c>
      <c r="D51" s="18">
        <v>1230</v>
      </c>
      <c r="E51" s="30"/>
      <c r="F51" s="19">
        <f t="shared" si="0"/>
        <v>0</v>
      </c>
    </row>
    <row r="52" spans="2:6" x14ac:dyDescent="0.2">
      <c r="B52" s="17" t="s">
        <v>51</v>
      </c>
      <c r="C52" s="6"/>
      <c r="D52" s="6"/>
      <c r="E52" s="31"/>
      <c r="F52" s="19"/>
    </row>
    <row r="53" spans="2:6" x14ac:dyDescent="0.2">
      <c r="B53" s="6">
        <v>0</v>
      </c>
      <c r="C53" s="6" t="s">
        <v>52</v>
      </c>
      <c r="D53" s="18">
        <v>3770</v>
      </c>
      <c r="E53" s="30"/>
      <c r="F53" s="19">
        <f t="shared" si="0"/>
        <v>0</v>
      </c>
    </row>
    <row r="54" spans="2:6" x14ac:dyDescent="0.2">
      <c r="B54" s="17" t="s">
        <v>53</v>
      </c>
      <c r="C54" s="6"/>
      <c r="D54" s="6"/>
      <c r="E54" s="31"/>
      <c r="F54" s="19"/>
    </row>
    <row r="55" spans="2:6" x14ac:dyDescent="0.2">
      <c r="B55" s="6">
        <v>0</v>
      </c>
      <c r="C55" s="6" t="s">
        <v>54</v>
      </c>
      <c r="D55" s="18">
        <v>2150</v>
      </c>
      <c r="E55" s="30"/>
      <c r="F55" s="19">
        <f t="shared" si="0"/>
        <v>0</v>
      </c>
    </row>
    <row r="56" spans="2:6" x14ac:dyDescent="0.2">
      <c r="B56" s="6">
        <v>0</v>
      </c>
      <c r="C56" s="6" t="s">
        <v>55</v>
      </c>
      <c r="D56" s="18">
        <v>560</v>
      </c>
      <c r="E56" s="30"/>
      <c r="F56" s="19">
        <f t="shared" si="0"/>
        <v>0</v>
      </c>
    </row>
    <row r="57" spans="2:6" x14ac:dyDescent="0.2">
      <c r="B57" s="17" t="s">
        <v>56</v>
      </c>
      <c r="C57" s="6"/>
      <c r="D57" s="6"/>
      <c r="E57" s="31"/>
      <c r="F57" s="19"/>
    </row>
    <row r="58" spans="2:6" x14ac:dyDescent="0.2">
      <c r="B58" s="6">
        <v>0</v>
      </c>
      <c r="C58" s="6" t="s">
        <v>57</v>
      </c>
      <c r="D58" s="18">
        <v>2390</v>
      </c>
      <c r="E58" s="30"/>
      <c r="F58" s="19">
        <f t="shared" si="0"/>
        <v>0</v>
      </c>
    </row>
    <row r="59" spans="2:6" x14ac:dyDescent="0.2">
      <c r="B59" s="6">
        <v>0</v>
      </c>
      <c r="C59" s="6" t="s">
        <v>58</v>
      </c>
      <c r="D59" s="18">
        <v>670</v>
      </c>
      <c r="E59" s="30"/>
      <c r="F59" s="19">
        <f t="shared" si="0"/>
        <v>0</v>
      </c>
    </row>
    <row r="60" spans="2:6" x14ac:dyDescent="0.2">
      <c r="B60" s="6">
        <v>0</v>
      </c>
      <c r="C60" s="6" t="s">
        <v>59</v>
      </c>
      <c r="D60" s="18">
        <v>1400</v>
      </c>
      <c r="E60" s="30"/>
      <c r="F60" s="19">
        <f t="shared" si="0"/>
        <v>0</v>
      </c>
    </row>
    <row r="61" spans="2:6" x14ac:dyDescent="0.2">
      <c r="B61" s="6">
        <v>0</v>
      </c>
      <c r="C61" s="6" t="s">
        <v>60</v>
      </c>
      <c r="D61" s="18">
        <v>430</v>
      </c>
      <c r="E61" s="30"/>
      <c r="F61" s="19">
        <f t="shared" si="0"/>
        <v>0</v>
      </c>
    </row>
    <row r="62" spans="2:6" x14ac:dyDescent="0.2">
      <c r="B62" s="17" t="s">
        <v>61</v>
      </c>
      <c r="C62" s="6"/>
      <c r="D62" s="6"/>
      <c r="E62" s="31"/>
      <c r="F62" s="19"/>
    </row>
    <row r="63" spans="2:6" x14ac:dyDescent="0.2">
      <c r="B63" s="6">
        <v>0</v>
      </c>
      <c r="C63" s="6" t="s">
        <v>62</v>
      </c>
      <c r="D63" s="18">
        <v>1070</v>
      </c>
      <c r="E63" s="30"/>
      <c r="F63" s="19">
        <f t="shared" si="0"/>
        <v>0</v>
      </c>
    </row>
    <row r="64" spans="2:6" x14ac:dyDescent="0.2">
      <c r="B64" s="6">
        <v>0</v>
      </c>
      <c r="C64" s="6" t="s">
        <v>63</v>
      </c>
      <c r="D64" s="18">
        <v>370</v>
      </c>
      <c r="E64" s="30"/>
      <c r="F64" s="19">
        <f t="shared" si="0"/>
        <v>0</v>
      </c>
    </row>
    <row r="65" spans="2:6" x14ac:dyDescent="0.2">
      <c r="B65" s="6">
        <v>0</v>
      </c>
      <c r="C65" s="6" t="s">
        <v>64</v>
      </c>
      <c r="D65" s="18">
        <v>370</v>
      </c>
      <c r="E65" s="30"/>
      <c r="F65" s="19">
        <f t="shared" si="0"/>
        <v>0</v>
      </c>
    </row>
    <row r="66" spans="2:6" x14ac:dyDescent="0.2">
      <c r="B66" s="6">
        <v>0</v>
      </c>
      <c r="C66" s="6" t="s">
        <v>65</v>
      </c>
      <c r="D66" s="18">
        <v>1070</v>
      </c>
      <c r="E66" s="30"/>
      <c r="F66" s="19">
        <f t="shared" si="0"/>
        <v>0</v>
      </c>
    </row>
    <row r="67" spans="2:6" x14ac:dyDescent="0.2">
      <c r="B67" s="6">
        <v>0</v>
      </c>
      <c r="C67" s="6" t="s">
        <v>66</v>
      </c>
      <c r="D67" s="18">
        <v>370</v>
      </c>
      <c r="E67" s="30"/>
      <c r="F67" s="19">
        <f t="shared" si="0"/>
        <v>0</v>
      </c>
    </row>
    <row r="68" spans="2:6" x14ac:dyDescent="0.2">
      <c r="B68" s="6">
        <v>0</v>
      </c>
      <c r="C68" s="6" t="s">
        <v>67</v>
      </c>
      <c r="D68" s="18">
        <v>1070</v>
      </c>
      <c r="E68" s="30"/>
      <c r="F68" s="19">
        <f t="shared" si="0"/>
        <v>0</v>
      </c>
    </row>
    <row r="69" spans="2:6" x14ac:dyDescent="0.2">
      <c r="B69" s="6">
        <v>0</v>
      </c>
      <c r="C69" s="6" t="s">
        <v>68</v>
      </c>
      <c r="D69" s="18">
        <v>370</v>
      </c>
      <c r="E69" s="30"/>
      <c r="F69" s="19">
        <f t="shared" si="0"/>
        <v>0</v>
      </c>
    </row>
    <row r="70" spans="2:6" x14ac:dyDescent="0.2">
      <c r="B70" s="6">
        <v>0</v>
      </c>
      <c r="C70" s="6" t="s">
        <v>69</v>
      </c>
      <c r="D70" s="18">
        <v>1070</v>
      </c>
      <c r="E70" s="30"/>
      <c r="F70" s="19">
        <f t="shared" si="0"/>
        <v>0</v>
      </c>
    </row>
    <row r="71" spans="2:6" x14ac:dyDescent="0.2">
      <c r="B71" s="6">
        <v>0</v>
      </c>
      <c r="C71" s="6" t="s">
        <v>70</v>
      </c>
      <c r="D71" s="18">
        <v>370</v>
      </c>
      <c r="E71" s="30"/>
      <c r="F71" s="19">
        <f t="shared" si="0"/>
        <v>0</v>
      </c>
    </row>
    <row r="72" spans="2:6" x14ac:dyDescent="0.2">
      <c r="B72" s="6">
        <v>0</v>
      </c>
      <c r="C72" s="6" t="s">
        <v>71</v>
      </c>
      <c r="D72" s="18">
        <v>1070</v>
      </c>
      <c r="E72" s="30"/>
      <c r="F72" s="19">
        <f t="shared" si="0"/>
        <v>0</v>
      </c>
    </row>
    <row r="73" spans="2:6" x14ac:dyDescent="0.2">
      <c r="B73" s="17" t="s">
        <v>72</v>
      </c>
      <c r="C73" s="6"/>
      <c r="D73" s="6"/>
      <c r="E73" s="31"/>
      <c r="F73" s="19"/>
    </row>
    <row r="74" spans="2:6" x14ac:dyDescent="0.2">
      <c r="B74" s="6">
        <v>0</v>
      </c>
      <c r="C74" s="6" t="s">
        <v>73</v>
      </c>
      <c r="D74" s="18">
        <v>810</v>
      </c>
      <c r="E74" s="30"/>
      <c r="F74" s="19">
        <f t="shared" si="0"/>
        <v>0</v>
      </c>
    </row>
    <row r="75" spans="2:6" x14ac:dyDescent="0.2">
      <c r="B75" s="17" t="s">
        <v>74</v>
      </c>
      <c r="C75" s="6"/>
      <c r="D75" s="6"/>
      <c r="E75" s="31"/>
      <c r="F75" s="19"/>
    </row>
    <row r="76" spans="2:6" x14ac:dyDescent="0.2">
      <c r="B76" s="6">
        <v>0</v>
      </c>
      <c r="C76" s="6" t="s">
        <v>75</v>
      </c>
      <c r="D76" s="18">
        <v>780</v>
      </c>
      <c r="E76" s="30"/>
      <c r="F76" s="19">
        <f t="shared" si="0"/>
        <v>0</v>
      </c>
    </row>
    <row r="77" spans="2:6" x14ac:dyDescent="0.2">
      <c r="B77" s="6">
        <v>0</v>
      </c>
      <c r="C77" s="6" t="s">
        <v>76</v>
      </c>
      <c r="D77" s="18">
        <v>430</v>
      </c>
      <c r="E77" s="30"/>
      <c r="F77" s="19">
        <f t="shared" si="0"/>
        <v>0</v>
      </c>
    </row>
    <row r="78" spans="2:6" x14ac:dyDescent="0.2">
      <c r="B78" s="6">
        <v>0</v>
      </c>
      <c r="C78" s="6" t="s">
        <v>77</v>
      </c>
      <c r="D78" s="18">
        <v>610</v>
      </c>
      <c r="E78" s="30"/>
      <c r="F78" s="19">
        <f t="shared" si="0"/>
        <v>0</v>
      </c>
    </row>
    <row r="79" spans="2:6" x14ac:dyDescent="0.2">
      <c r="B79" s="6">
        <v>0</v>
      </c>
      <c r="C79" s="6" t="s">
        <v>78</v>
      </c>
      <c r="D79" s="18">
        <v>1680</v>
      </c>
      <c r="E79" s="30"/>
      <c r="F79" s="19">
        <f t="shared" si="0"/>
        <v>0</v>
      </c>
    </row>
    <row r="80" spans="2:6" x14ac:dyDescent="0.2">
      <c r="B80" s="6">
        <v>0</v>
      </c>
      <c r="C80" s="6" t="s">
        <v>79</v>
      </c>
      <c r="D80" s="18">
        <v>1680</v>
      </c>
      <c r="E80" s="30"/>
      <c r="F80" s="19">
        <f t="shared" ref="F80:F109" si="1">IF(E80=0,0,D80)</f>
        <v>0</v>
      </c>
    </row>
    <row r="81" spans="2:6" x14ac:dyDescent="0.2">
      <c r="B81" s="6">
        <v>0</v>
      </c>
      <c r="C81" s="6" t="s">
        <v>80</v>
      </c>
      <c r="D81" s="18">
        <v>560</v>
      </c>
      <c r="E81" s="30"/>
      <c r="F81" s="19">
        <f t="shared" si="1"/>
        <v>0</v>
      </c>
    </row>
    <row r="82" spans="2:6" x14ac:dyDescent="0.2">
      <c r="B82" s="6">
        <v>0</v>
      </c>
      <c r="C82" s="6" t="s">
        <v>81</v>
      </c>
      <c r="D82" s="18">
        <v>490</v>
      </c>
      <c r="E82" s="30"/>
      <c r="F82" s="19">
        <f t="shared" si="1"/>
        <v>0</v>
      </c>
    </row>
    <row r="83" spans="2:6" x14ac:dyDescent="0.2">
      <c r="B83" s="6">
        <v>0</v>
      </c>
      <c r="C83" s="6" t="s">
        <v>82</v>
      </c>
      <c r="D83" s="18">
        <v>4320</v>
      </c>
      <c r="E83" s="30"/>
      <c r="F83" s="19">
        <f t="shared" si="1"/>
        <v>0</v>
      </c>
    </row>
    <row r="84" spans="2:6" x14ac:dyDescent="0.2">
      <c r="B84" s="6">
        <v>0</v>
      </c>
      <c r="C84" s="6" t="s">
        <v>83</v>
      </c>
      <c r="D84" s="18">
        <v>430</v>
      </c>
      <c r="E84" s="30"/>
      <c r="F84" s="19">
        <f t="shared" si="1"/>
        <v>0</v>
      </c>
    </row>
    <row r="85" spans="2:6" x14ac:dyDescent="0.2">
      <c r="B85" s="6">
        <v>0</v>
      </c>
      <c r="C85" s="6" t="s">
        <v>84</v>
      </c>
      <c r="D85" s="18">
        <v>360</v>
      </c>
      <c r="E85" s="30"/>
      <c r="F85" s="19">
        <f t="shared" si="1"/>
        <v>0</v>
      </c>
    </row>
    <row r="86" spans="2:6" x14ac:dyDescent="0.2">
      <c r="B86" s="6">
        <v>0</v>
      </c>
      <c r="C86" s="6" t="s">
        <v>85</v>
      </c>
      <c r="D86" s="18">
        <v>1070</v>
      </c>
      <c r="E86" s="30"/>
      <c r="F86" s="19">
        <f t="shared" si="1"/>
        <v>0</v>
      </c>
    </row>
    <row r="87" spans="2:6" x14ac:dyDescent="0.2">
      <c r="B87" s="6">
        <v>0</v>
      </c>
      <c r="C87" s="6" t="s">
        <v>86</v>
      </c>
      <c r="D87" s="18">
        <v>2880</v>
      </c>
      <c r="E87" s="30"/>
      <c r="F87" s="19">
        <f t="shared" si="1"/>
        <v>0</v>
      </c>
    </row>
    <row r="88" spans="2:6" x14ac:dyDescent="0.2">
      <c r="B88" s="6">
        <v>0</v>
      </c>
      <c r="C88" s="6" t="s">
        <v>87</v>
      </c>
      <c r="D88" s="18">
        <v>2880</v>
      </c>
      <c r="E88" s="30"/>
      <c r="F88" s="19">
        <f t="shared" si="1"/>
        <v>0</v>
      </c>
    </row>
    <row r="89" spans="2:6" x14ac:dyDescent="0.2">
      <c r="B89" s="6">
        <v>0</v>
      </c>
      <c r="C89" s="6" t="s">
        <v>88</v>
      </c>
      <c r="D89" s="18">
        <v>2880</v>
      </c>
      <c r="E89" s="30"/>
      <c r="F89" s="19">
        <f t="shared" si="1"/>
        <v>0</v>
      </c>
    </row>
    <row r="90" spans="2:6" x14ac:dyDescent="0.2">
      <c r="B90" s="6">
        <v>0</v>
      </c>
      <c r="C90" s="6" t="s">
        <v>89</v>
      </c>
      <c r="D90" s="18">
        <v>2880</v>
      </c>
      <c r="E90" s="30"/>
      <c r="F90" s="19">
        <f t="shared" si="1"/>
        <v>0</v>
      </c>
    </row>
    <row r="91" spans="2:6" x14ac:dyDescent="0.2">
      <c r="B91" s="6">
        <v>0</v>
      </c>
      <c r="C91" s="6" t="s">
        <v>90</v>
      </c>
      <c r="D91" s="18">
        <v>700</v>
      </c>
      <c r="E91" s="30"/>
      <c r="F91" s="19">
        <f t="shared" si="1"/>
        <v>0</v>
      </c>
    </row>
    <row r="92" spans="2:6" x14ac:dyDescent="0.2">
      <c r="B92" s="17" t="s">
        <v>91</v>
      </c>
      <c r="C92" s="6"/>
      <c r="D92" s="6"/>
      <c r="E92" s="31"/>
      <c r="F92" s="19"/>
    </row>
    <row r="93" spans="2:6" x14ac:dyDescent="0.2">
      <c r="B93" s="6">
        <v>0</v>
      </c>
      <c r="C93" s="6" t="s">
        <v>92</v>
      </c>
      <c r="D93" s="18">
        <v>5490</v>
      </c>
      <c r="E93" s="30"/>
      <c r="F93" s="19">
        <f t="shared" si="1"/>
        <v>0</v>
      </c>
    </row>
    <row r="94" spans="2:6" x14ac:dyDescent="0.2">
      <c r="B94" s="6">
        <v>0</v>
      </c>
      <c r="C94" s="6" t="s">
        <v>93</v>
      </c>
      <c r="D94" s="18">
        <v>1125</v>
      </c>
      <c r="E94" s="30"/>
      <c r="F94" s="19">
        <f t="shared" si="1"/>
        <v>0</v>
      </c>
    </row>
    <row r="95" spans="2:6" x14ac:dyDescent="0.2">
      <c r="B95" s="6">
        <v>0</v>
      </c>
      <c r="C95" s="6" t="s">
        <v>94</v>
      </c>
      <c r="D95" s="18">
        <v>1175</v>
      </c>
      <c r="E95" s="30"/>
      <c r="F95" s="19">
        <f t="shared" si="1"/>
        <v>0</v>
      </c>
    </row>
    <row r="96" spans="2:6" x14ac:dyDescent="0.2">
      <c r="B96" s="6">
        <v>0</v>
      </c>
      <c r="C96" s="6" t="s">
        <v>95</v>
      </c>
      <c r="D96" s="18">
        <v>1130</v>
      </c>
      <c r="E96" s="30"/>
      <c r="F96" s="19">
        <f t="shared" si="1"/>
        <v>0</v>
      </c>
    </row>
    <row r="97" spans="2:6" x14ac:dyDescent="0.2">
      <c r="B97" s="6">
        <v>0</v>
      </c>
      <c r="C97" s="6" t="s">
        <v>96</v>
      </c>
      <c r="D97" s="18">
        <v>5490</v>
      </c>
      <c r="E97" s="30"/>
      <c r="F97" s="19">
        <f t="shared" si="1"/>
        <v>0</v>
      </c>
    </row>
    <row r="98" spans="2:6" x14ac:dyDescent="0.2">
      <c r="B98" s="17" t="s">
        <v>97</v>
      </c>
      <c r="C98" s="6"/>
      <c r="D98" s="6"/>
      <c r="E98" s="31"/>
      <c r="F98" s="19"/>
    </row>
    <row r="99" spans="2:6" x14ac:dyDescent="0.2">
      <c r="B99" s="6">
        <v>0</v>
      </c>
      <c r="C99" s="6" t="s">
        <v>98</v>
      </c>
      <c r="D99" s="18">
        <v>19750</v>
      </c>
      <c r="E99" s="30"/>
      <c r="F99" s="19">
        <f t="shared" si="1"/>
        <v>0</v>
      </c>
    </row>
    <row r="100" spans="2:6" x14ac:dyDescent="0.2">
      <c r="B100" s="6">
        <v>0</v>
      </c>
      <c r="C100" s="6" t="s">
        <v>99</v>
      </c>
      <c r="D100" s="18">
        <v>18750</v>
      </c>
      <c r="E100" s="30"/>
      <c r="F100" s="19">
        <f t="shared" si="1"/>
        <v>0</v>
      </c>
    </row>
    <row r="101" spans="2:6" x14ac:dyDescent="0.2">
      <c r="B101" s="6">
        <v>0</v>
      </c>
      <c r="C101" s="6" t="s">
        <v>100</v>
      </c>
      <c r="D101" s="18">
        <v>24600</v>
      </c>
      <c r="E101" s="30"/>
      <c r="F101" s="19">
        <f t="shared" si="1"/>
        <v>0</v>
      </c>
    </row>
    <row r="102" spans="2:6" x14ac:dyDescent="0.2">
      <c r="B102" s="6">
        <v>0</v>
      </c>
      <c r="C102" s="6" t="s">
        <v>101</v>
      </c>
      <c r="D102" s="18">
        <v>23600</v>
      </c>
      <c r="E102" s="30"/>
      <c r="F102" s="19">
        <f t="shared" si="1"/>
        <v>0</v>
      </c>
    </row>
    <row r="103" spans="2:6" x14ac:dyDescent="0.2">
      <c r="B103" s="17" t="s">
        <v>102</v>
      </c>
      <c r="C103" s="6"/>
      <c r="D103" s="6"/>
      <c r="E103" s="31"/>
      <c r="F103" s="19"/>
    </row>
    <row r="104" spans="2:6" x14ac:dyDescent="0.2">
      <c r="B104" s="6">
        <v>0</v>
      </c>
      <c r="C104" s="6" t="s">
        <v>103</v>
      </c>
      <c r="D104" s="18">
        <v>1100</v>
      </c>
      <c r="E104" s="30"/>
      <c r="F104" s="19">
        <f t="shared" si="1"/>
        <v>0</v>
      </c>
    </row>
    <row r="105" spans="2:6" x14ac:dyDescent="0.2">
      <c r="B105" s="6">
        <v>0</v>
      </c>
      <c r="C105" s="6" t="s">
        <v>104</v>
      </c>
      <c r="D105" s="18">
        <v>1100</v>
      </c>
      <c r="E105" s="30"/>
      <c r="F105" s="19">
        <f t="shared" si="1"/>
        <v>0</v>
      </c>
    </row>
    <row r="106" spans="2:6" x14ac:dyDescent="0.2">
      <c r="B106" s="17" t="s">
        <v>105</v>
      </c>
      <c r="C106" s="6"/>
      <c r="D106" s="6"/>
      <c r="E106" s="31"/>
      <c r="F106" s="19"/>
    </row>
    <row r="107" spans="2:6" x14ac:dyDescent="0.2">
      <c r="B107" s="6">
        <v>0</v>
      </c>
      <c r="C107" s="6" t="s">
        <v>113</v>
      </c>
      <c r="D107" s="18">
        <v>3550</v>
      </c>
      <c r="E107" s="30"/>
      <c r="F107" s="19">
        <f t="shared" ref="F107" si="2">IF(E107=0,0,D107)</f>
        <v>0</v>
      </c>
    </row>
    <row r="108" spans="2:6" x14ac:dyDescent="0.2">
      <c r="B108" s="6">
        <v>0</v>
      </c>
      <c r="C108" s="6" t="s">
        <v>106</v>
      </c>
      <c r="D108" s="18">
        <v>5510</v>
      </c>
      <c r="E108" s="30"/>
      <c r="F108" s="19">
        <f t="shared" si="1"/>
        <v>0</v>
      </c>
    </row>
    <row r="109" spans="2:6" x14ac:dyDescent="0.2">
      <c r="B109" s="6">
        <v>0</v>
      </c>
      <c r="C109" s="6" t="s">
        <v>107</v>
      </c>
      <c r="D109" s="18">
        <v>800</v>
      </c>
      <c r="E109" s="30"/>
      <c r="F109" s="19">
        <f t="shared" si="1"/>
        <v>0</v>
      </c>
    </row>
    <row r="110" spans="2:6" x14ac:dyDescent="0.2">
      <c r="B110" s="9"/>
      <c r="C110" s="9"/>
      <c r="D110" s="9"/>
      <c r="E110" s="20"/>
      <c r="F110" s="20"/>
    </row>
    <row r="111" spans="2:6" x14ac:dyDescent="0.2">
      <c r="B111" s="9"/>
      <c r="C111" s="9"/>
      <c r="D111" s="21" t="s">
        <v>12</v>
      </c>
      <c r="E111" s="22"/>
      <c r="F111" s="23">
        <f>SUM(F14:F109)</f>
        <v>41100</v>
      </c>
    </row>
    <row r="112" spans="2:6" x14ac:dyDescent="0.2">
      <c r="B112" s="9"/>
      <c r="C112" s="9"/>
      <c r="D112" s="21"/>
      <c r="E112" s="22"/>
      <c r="F112" s="22"/>
    </row>
    <row r="113" spans="2:6" x14ac:dyDescent="0.2">
      <c r="D113" s="21" t="s">
        <v>108</v>
      </c>
      <c r="E113" s="22"/>
      <c r="F113" s="24">
        <f>SUM(F111/1.18)</f>
        <v>34830.508474576272</v>
      </c>
    </row>
    <row r="114" spans="2:6" x14ac:dyDescent="0.2">
      <c r="D114" s="21"/>
      <c r="E114" s="22"/>
      <c r="F114" s="22"/>
    </row>
    <row r="115" spans="2:6" x14ac:dyDescent="0.2">
      <c r="D115" s="21" t="s">
        <v>109</v>
      </c>
      <c r="E115" s="22"/>
      <c r="F115" s="25">
        <f>SUM(F117-F113)</f>
        <v>6966.1016949152545</v>
      </c>
    </row>
    <row r="116" spans="2:6" x14ac:dyDescent="0.2">
      <c r="D116" s="21"/>
      <c r="E116" s="22"/>
      <c r="F116" s="22"/>
    </row>
    <row r="117" spans="2:6" x14ac:dyDescent="0.2">
      <c r="D117" s="26" t="s">
        <v>110</v>
      </c>
      <c r="E117" s="27"/>
      <c r="F117" s="28">
        <f>SUM(F113*1.2)</f>
        <v>41796.610169491527</v>
      </c>
    </row>
    <row r="119" spans="2:6" x14ac:dyDescent="0.2">
      <c r="B119" s="29" t="s">
        <v>111</v>
      </c>
    </row>
    <row r="120" spans="2:6" x14ac:dyDescent="0.2">
      <c r="B120" s="29" t="s">
        <v>112</v>
      </c>
    </row>
  </sheetData>
  <sheetProtection algorithmName="SHA-512" hashValue="NyPde/YYFc8OeKrlIiu95Fh3G9FpPxUGYgrZF21zFXI3RR8BVpzVTJNL7Np9AliFS3CDB/RRjQZwZ3sTsXbQYw==" saltValue="s76X3dqFHU+xMIMESU7K2w==" spinCount="100000" sheet="1" objects="1" scenarios="1"/>
  <mergeCells count="1">
    <mergeCell ref="B11:D11"/>
  </mergeCells>
  <hyperlinks>
    <hyperlink ref="E3" r:id="rId1" display="https://axoparuk.com/" xr:uid="{0DE2E222-2993-3343-8410-0B6D82FCE369}"/>
    <hyperlink ref="F8:G8" r:id="rId2" display="mailto:info@nimbusboatsuk.com" xr:uid="{CC635A8E-A00E-FA45-8FD8-38E5C88C3DE8}"/>
    <hyperlink ref="F8" r:id="rId3" xr:uid="{91EF27E2-9D55-3846-9C4C-4861A65F7BF2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Axopar 25 Cross Bow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Lane</dc:creator>
  <cp:lastModifiedBy>Steven Lane</cp:lastModifiedBy>
  <dcterms:created xsi:type="dcterms:W3CDTF">2024-09-09T14:30:50Z</dcterms:created>
  <dcterms:modified xsi:type="dcterms:W3CDTF">2024-09-11T09:59:55Z</dcterms:modified>
</cp:coreProperties>
</file>